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Biological_Experiment_LDA2\LipidBlast\positive\"/>
    </mc:Choice>
  </mc:AlternateContent>
  <bookViews>
    <workbookView xWindow="0" yWindow="0" windowWidth="28770" windowHeight="12525"/>
  </bookViews>
  <sheets>
    <sheet name="Summary" sheetId="24" r:id="rId1"/>
    <sheet name="P-PC" sheetId="1" r:id="rId2"/>
    <sheet name="P-PE" sheetId="16" r:id="rId3"/>
    <sheet name="LPC" sheetId="12" r:id="rId4"/>
    <sheet name="LPE" sheetId="13" r:id="rId5"/>
    <sheet name="PS" sheetId="4" r:id="rId6"/>
    <sheet name="PC" sheetId="19" r:id="rId7"/>
    <sheet name="PE" sheetId="20" r:id="rId8"/>
    <sheet name="DG" sheetId="21" r:id="rId9"/>
    <sheet name="TG" sheetId="22" r:id="rId10"/>
    <sheet name="SM" sheetId="23" r:id="rId11"/>
    <sheet name="Cer" sheetId="15" r:id="rId12"/>
  </sheets>
  <calcPr calcId="152511"/>
</workbook>
</file>

<file path=xl/calcChain.xml><?xml version="1.0" encoding="utf-8"?>
<calcChain xmlns="http://schemas.openxmlformats.org/spreadsheetml/2006/main">
  <c r="K40" i="23" l="1"/>
  <c r="F40" i="23"/>
  <c r="K39" i="23"/>
  <c r="F39" i="23"/>
  <c r="K38" i="23"/>
  <c r="F38" i="23"/>
  <c r="K37" i="23"/>
  <c r="F37" i="23"/>
  <c r="K36" i="23"/>
  <c r="F36" i="23"/>
  <c r="K35" i="23"/>
  <c r="F35" i="23"/>
  <c r="F43" i="23" s="1"/>
  <c r="K34" i="23"/>
  <c r="K41" i="23" s="1"/>
  <c r="F34" i="23"/>
  <c r="F42" i="23" l="1"/>
  <c r="K43" i="23"/>
  <c r="K42" i="23"/>
  <c r="F41" i="23"/>
  <c r="K781" i="22"/>
  <c r="F781" i="22"/>
  <c r="K780" i="22"/>
  <c r="F780" i="22"/>
  <c r="K779" i="22"/>
  <c r="F779" i="22"/>
  <c r="K778" i="22"/>
  <c r="F778" i="22"/>
  <c r="K777" i="22"/>
  <c r="F777" i="22"/>
  <c r="K776" i="22"/>
  <c r="F776" i="22"/>
  <c r="K775" i="22"/>
  <c r="F775" i="22"/>
  <c r="K767" i="22"/>
  <c r="F767" i="22"/>
  <c r="K766" i="22"/>
  <c r="F766" i="22"/>
  <c r="K765" i="22"/>
  <c r="F765" i="22"/>
  <c r="K764" i="22"/>
  <c r="F764" i="22"/>
  <c r="K763" i="22"/>
  <c r="F763" i="22"/>
  <c r="K762" i="22"/>
  <c r="F762" i="22"/>
  <c r="K761" i="22"/>
  <c r="F761" i="22"/>
  <c r="K785" i="22" l="1"/>
  <c r="K768" i="22"/>
  <c r="F769" i="22"/>
  <c r="F770" i="22"/>
  <c r="F785" i="22"/>
  <c r="K769" i="22"/>
  <c r="F783" i="22"/>
  <c r="K784" i="22"/>
  <c r="K770" i="22"/>
  <c r="F768" i="22"/>
  <c r="K782" i="22"/>
  <c r="F784" i="22"/>
  <c r="F771" i="22"/>
  <c r="K771" i="22"/>
  <c r="K783" i="22"/>
  <c r="F782" i="22"/>
  <c r="K69" i="21"/>
  <c r="F69" i="21"/>
  <c r="K68" i="21"/>
  <c r="F68" i="21"/>
  <c r="K67" i="21"/>
  <c r="F67" i="21"/>
  <c r="K66" i="21"/>
  <c r="F66" i="21"/>
  <c r="K65" i="21"/>
  <c r="F65" i="21"/>
  <c r="K64" i="21"/>
  <c r="F64" i="21"/>
  <c r="K63" i="21"/>
  <c r="F63" i="21"/>
  <c r="K55" i="21"/>
  <c r="F55" i="21"/>
  <c r="K54" i="21"/>
  <c r="F54" i="21"/>
  <c r="K53" i="21"/>
  <c r="F53" i="21"/>
  <c r="K52" i="21"/>
  <c r="F52" i="21"/>
  <c r="K51" i="21"/>
  <c r="F51" i="21"/>
  <c r="K50" i="21"/>
  <c r="F50" i="21"/>
  <c r="K49" i="21"/>
  <c r="F49" i="21"/>
  <c r="F56" i="21" l="1"/>
  <c r="K58" i="21"/>
  <c r="K57" i="21"/>
  <c r="K70" i="21"/>
  <c r="F71" i="21"/>
  <c r="K56" i="21"/>
  <c r="F72" i="21"/>
  <c r="K71" i="21"/>
  <c r="F58" i="21"/>
  <c r="K72" i="21"/>
  <c r="F57" i="21"/>
  <c r="F70" i="21"/>
  <c r="K65" i="20" l="1"/>
  <c r="K85" i="20" l="1"/>
  <c r="F85" i="20"/>
  <c r="K84" i="20"/>
  <c r="F84" i="20"/>
  <c r="K83" i="20"/>
  <c r="F83" i="20"/>
  <c r="K82" i="20"/>
  <c r="F82" i="20"/>
  <c r="K81" i="20"/>
  <c r="F81" i="20"/>
  <c r="K80" i="20"/>
  <c r="F80" i="20"/>
  <c r="K79" i="20"/>
  <c r="F79" i="20"/>
  <c r="K71" i="20"/>
  <c r="F71" i="20"/>
  <c r="K70" i="20"/>
  <c r="F70" i="20"/>
  <c r="K69" i="20"/>
  <c r="F69" i="20"/>
  <c r="K68" i="20"/>
  <c r="F68" i="20"/>
  <c r="K67" i="20"/>
  <c r="F67" i="20"/>
  <c r="K66" i="20"/>
  <c r="F66" i="20"/>
  <c r="F65" i="20"/>
  <c r="F89" i="20" l="1"/>
  <c r="K89" i="20"/>
  <c r="F75" i="20"/>
  <c r="F74" i="20"/>
  <c r="K88" i="20"/>
  <c r="K74" i="20"/>
  <c r="K73" i="20"/>
  <c r="K87" i="20"/>
  <c r="F72" i="20"/>
  <c r="F87" i="20"/>
  <c r="F88" i="20"/>
  <c r="F73" i="20"/>
  <c r="K75" i="20"/>
  <c r="K72" i="20"/>
  <c r="F86" i="20"/>
  <c r="K86" i="20"/>
  <c r="K150" i="19" l="1"/>
  <c r="F150" i="19" l="1"/>
  <c r="K156" i="19" l="1"/>
  <c r="F156" i="19"/>
  <c r="K155" i="19"/>
  <c r="F155" i="19"/>
  <c r="K154" i="19"/>
  <c r="F154" i="19"/>
  <c r="K153" i="19"/>
  <c r="F153" i="19"/>
  <c r="K152" i="19"/>
  <c r="F152" i="19"/>
  <c r="K151" i="19"/>
  <c r="F151" i="19"/>
  <c r="K142" i="19"/>
  <c r="F142" i="19"/>
  <c r="K141" i="19"/>
  <c r="F141" i="19"/>
  <c r="K140" i="19"/>
  <c r="F140" i="19"/>
  <c r="K139" i="19"/>
  <c r="F139" i="19"/>
  <c r="K138" i="19"/>
  <c r="F138" i="19"/>
  <c r="K137" i="19"/>
  <c r="F137" i="19"/>
  <c r="K136" i="19"/>
  <c r="F136" i="19"/>
  <c r="F143" i="19" l="1"/>
  <c r="F157" i="19"/>
  <c r="F159" i="19"/>
  <c r="F145" i="19"/>
  <c r="K159" i="19"/>
  <c r="K145" i="19"/>
  <c r="K160" i="19"/>
  <c r="F160" i="19"/>
  <c r="F144" i="19"/>
  <c r="K144" i="19"/>
  <c r="K157" i="19"/>
  <c r="F146" i="19"/>
  <c r="F158" i="19"/>
  <c r="K158" i="19"/>
  <c r="K146" i="19"/>
  <c r="K143" i="19"/>
  <c r="K25" i="1" l="1"/>
  <c r="F25" i="1"/>
  <c r="K24" i="1"/>
  <c r="F24" i="1"/>
  <c r="K23" i="1"/>
  <c r="F23" i="1"/>
  <c r="K22" i="1"/>
  <c r="F22" i="1"/>
  <c r="K21" i="1"/>
  <c r="F21" i="1"/>
  <c r="K20" i="1"/>
  <c r="F20" i="1"/>
  <c r="K11" i="1"/>
  <c r="F11" i="1"/>
  <c r="K10" i="1"/>
  <c r="F10" i="1"/>
  <c r="K9" i="1"/>
  <c r="F9" i="1"/>
  <c r="K8" i="1"/>
  <c r="F8" i="1"/>
  <c r="K7" i="1"/>
  <c r="F7" i="1"/>
  <c r="K6" i="1"/>
  <c r="F6" i="1"/>
  <c r="K32" i="16" l="1"/>
  <c r="F32" i="16"/>
  <c r="K31" i="16"/>
  <c r="F31" i="16"/>
  <c r="K30" i="16"/>
  <c r="F30" i="16"/>
  <c r="K29" i="16"/>
  <c r="F29" i="16"/>
  <c r="K28" i="16"/>
  <c r="F28" i="16"/>
  <c r="K27" i="16"/>
  <c r="F27" i="16"/>
  <c r="K26" i="16"/>
  <c r="K34" i="16" s="1"/>
  <c r="F26" i="16"/>
  <c r="K18" i="16"/>
  <c r="F18" i="16"/>
  <c r="K17" i="16"/>
  <c r="F17" i="16"/>
  <c r="K16" i="16"/>
  <c r="F16" i="16"/>
  <c r="K15" i="16"/>
  <c r="F15" i="16"/>
  <c r="K14" i="16"/>
  <c r="K22" i="16" s="1"/>
  <c r="F14" i="16"/>
  <c r="K13" i="16"/>
  <c r="F13" i="16"/>
  <c r="K12" i="16"/>
  <c r="F12" i="16"/>
  <c r="F20" i="16" s="1"/>
  <c r="K19" i="16" l="1"/>
  <c r="K20" i="16"/>
  <c r="F35" i="16"/>
  <c r="F19" i="16"/>
  <c r="K21" i="16"/>
  <c r="F34" i="16"/>
  <c r="K33" i="16"/>
  <c r="F22" i="16"/>
  <c r="K36" i="16"/>
  <c r="K35" i="16"/>
  <c r="F21" i="16"/>
  <c r="F33" i="16"/>
  <c r="F36" i="16"/>
  <c r="K16" i="15" l="1"/>
  <c r="F16" i="15"/>
  <c r="K15" i="15"/>
  <c r="F15" i="15"/>
  <c r="K14" i="15"/>
  <c r="F14" i="15"/>
  <c r="K13" i="15"/>
  <c r="F13" i="15"/>
  <c r="K12" i="15"/>
  <c r="F12" i="15"/>
  <c r="K11" i="15"/>
  <c r="F11" i="15"/>
  <c r="F19" i="15" s="1"/>
  <c r="K10" i="15"/>
  <c r="K17" i="15" s="1"/>
  <c r="F10" i="15"/>
  <c r="K18" i="15" l="1"/>
  <c r="K19" i="15"/>
  <c r="F18" i="15"/>
  <c r="F17" i="15"/>
  <c r="K16" i="13" l="1"/>
  <c r="F16" i="13"/>
  <c r="K15" i="13"/>
  <c r="F15" i="13"/>
  <c r="K14" i="13"/>
  <c r="F14" i="13"/>
  <c r="K13" i="13"/>
  <c r="F13" i="13"/>
  <c r="K12" i="13"/>
  <c r="F12" i="13"/>
  <c r="K11" i="13"/>
  <c r="F11" i="13"/>
  <c r="F19" i="13" s="1"/>
  <c r="K10" i="13"/>
  <c r="F10" i="13"/>
  <c r="K18" i="13" l="1"/>
  <c r="K17" i="13"/>
  <c r="F18" i="13"/>
  <c r="K19" i="13"/>
  <c r="F17" i="13"/>
  <c r="F20" i="13"/>
  <c r="K20" i="13"/>
  <c r="K23" i="12" l="1"/>
  <c r="F23" i="12"/>
  <c r="K22" i="12"/>
  <c r="F22" i="12"/>
  <c r="K21" i="12"/>
  <c r="F21" i="12"/>
  <c r="K20" i="12"/>
  <c r="F20" i="12"/>
  <c r="K19" i="12"/>
  <c r="F19" i="12"/>
  <c r="K18" i="12"/>
  <c r="F18" i="12"/>
  <c r="K17" i="12"/>
  <c r="F17" i="12"/>
  <c r="F24" i="12" l="1"/>
  <c r="F25" i="12"/>
  <c r="K24" i="12"/>
  <c r="K25" i="12"/>
  <c r="F26" i="12"/>
  <c r="K26" i="12"/>
  <c r="F27" i="12"/>
  <c r="K27" i="12"/>
  <c r="K28" i="4" l="1"/>
  <c r="F28" i="4"/>
  <c r="K27" i="4"/>
  <c r="F27" i="4"/>
  <c r="K26" i="4"/>
  <c r="F26" i="4"/>
  <c r="K25" i="4"/>
  <c r="F25" i="4"/>
  <c r="K24" i="4"/>
  <c r="F24" i="4"/>
  <c r="K23" i="4"/>
  <c r="F23" i="4"/>
  <c r="K22" i="4"/>
  <c r="K29" i="4" s="1"/>
  <c r="F22" i="4"/>
  <c r="K14" i="4"/>
  <c r="F14" i="4"/>
  <c r="K13" i="4"/>
  <c r="F13" i="4"/>
  <c r="K12" i="4"/>
  <c r="F12" i="4"/>
  <c r="K11" i="4"/>
  <c r="F11" i="4"/>
  <c r="K10" i="4"/>
  <c r="F10" i="4"/>
  <c r="K9" i="4"/>
  <c r="F9" i="4"/>
  <c r="K8" i="4"/>
  <c r="F8" i="4"/>
  <c r="K15" i="4" l="1"/>
  <c r="F17" i="4"/>
  <c r="F29" i="4"/>
  <c r="K17" i="4"/>
  <c r="F15" i="4"/>
  <c r="F30" i="4"/>
  <c r="K30" i="4"/>
  <c r="K16" i="4"/>
  <c r="F16" i="4"/>
</calcChain>
</file>

<file path=xl/sharedStrings.xml><?xml version="1.0" encoding="utf-8"?>
<sst xmlns="http://schemas.openxmlformats.org/spreadsheetml/2006/main" count="9158" uniqueCount="1965">
  <si>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</si>
  <si>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</si>
  <si>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</si>
  <si>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</si>
  <si>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</si>
  <si>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</si>
  <si>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</si>
  <si>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</si>
  <si>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</si>
  <si>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</si>
  <si>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</si>
  <si>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</si>
  <si>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</si>
  <si>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</si>
  <si>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</si>
  <si>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</si>
  <si>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</si>
  <si>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</si>
  <si>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Na</t>
  </si>
  <si>
    <t>not reported</t>
  </si>
  <si>
    <t>36:1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</si>
  <si>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</si>
  <si>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</si>
  <si>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</si>
  <si>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</si>
  <si>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</si>
  <si>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</si>
  <si>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</si>
  <si>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</si>
  <si>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</si>
  <si>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</si>
  <si>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</si>
  <si>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</si>
  <si>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</si>
  <si>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</si>
  <si>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</si>
  <si>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</si>
  <si>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</si>
  <si>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</si>
  <si>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</si>
  <si>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</si>
  <si>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</si>
  <si>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</si>
  <si>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</si>
  <si>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</si>
  <si>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</si>
  <si>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</si>
  <si>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</si>
  <si>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</si>
  <si>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</si>
  <si>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</si>
  <si>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</si>
  <si>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36:4</t>
  </si>
  <si>
    <t>H</t>
  </si>
  <si>
    <t>P-16:0/20:4</t>
  </si>
  <si>
    <t>26.1</t>
  </si>
  <si>
    <t xml:space="preserve">25.98 </t>
  </si>
  <si>
    <t>38:4</t>
  </si>
  <si>
    <t>P-18:0/20:4</t>
  </si>
  <si>
    <t>28.5</t>
  </si>
  <si>
    <t xml:space="preserve">28.35 </t>
  </si>
  <si>
    <t>P-16:0/22:4</t>
  </si>
  <si>
    <t>27.6</t>
  </si>
  <si>
    <t xml:space="preserve">27.62 </t>
  </si>
  <si>
    <t>27.489357 27.662087</t>
  </si>
  <si>
    <t>38:5</t>
  </si>
  <si>
    <t>P-18:1/20:4</t>
  </si>
  <si>
    <t>26.5</t>
  </si>
  <si>
    <t xml:space="preserve">26.44 </t>
  </si>
  <si>
    <t>P-16:0/22:5</t>
  </si>
  <si>
    <t>38:6</t>
  </si>
  <si>
    <t>P-16:0/22:6</t>
  </si>
  <si>
    <t>25.5</t>
  </si>
  <si>
    <t xml:space="preserve">25.42 </t>
  </si>
  <si>
    <t>41:9_FP</t>
  </si>
  <si>
    <t>41:9</t>
  </si>
  <si>
    <t>LPE</t>
  </si>
  <si>
    <t>16:0</t>
  </si>
  <si>
    <t>4.2</t>
  </si>
  <si>
    <t>4.41</t>
  </si>
  <si>
    <t>18:0</t>
  </si>
  <si>
    <t>7.2</t>
  </si>
  <si>
    <t>7.29</t>
  </si>
  <si>
    <t>18:1</t>
  </si>
  <si>
    <t>5.0</t>
  </si>
  <si>
    <t>5.12</t>
  </si>
  <si>
    <t>20:0</t>
  </si>
  <si>
    <t>20:4</t>
  </si>
  <si>
    <t>3.2</t>
  </si>
  <si>
    <t>3.33</t>
  </si>
  <si>
    <t>21:0</t>
  </si>
  <si>
    <t>22:6</t>
  </si>
  <si>
    <t>3.1</t>
  </si>
  <si>
    <t>3.25</t>
  </si>
  <si>
    <t>PS</t>
  </si>
  <si>
    <t>18:0/20:4</t>
  </si>
  <si>
    <t>18:1/20:3</t>
  </si>
  <si>
    <t>40:6</t>
  </si>
  <si>
    <t>20:4/20:2</t>
  </si>
  <si>
    <t>25.3</t>
  </si>
  <si>
    <t>20:3/20:3_FP</t>
  </si>
  <si>
    <t>20:3/20:3</t>
  </si>
  <si>
    <t>PC</t>
  </si>
  <si>
    <t>30:0</t>
  </si>
  <si>
    <t>14:0/16:0</t>
  </si>
  <si>
    <t>23.0</t>
  </si>
  <si>
    <t xml:space="preserve">22.96 </t>
  </si>
  <si>
    <t>28:0_2:0_FP</t>
  </si>
  <si>
    <t>28:0_2:0</t>
  </si>
  <si>
    <t>18:0_12:0</t>
  </si>
  <si>
    <t>31:0</t>
  </si>
  <si>
    <t>15:0/16:0</t>
  </si>
  <si>
    <t>16:0/15:0</t>
  </si>
  <si>
    <t>24.1</t>
  </si>
  <si>
    <t xml:space="preserve">24.21 </t>
  </si>
  <si>
    <t>32:0</t>
  </si>
  <si>
    <t>16:0/16:0</t>
  </si>
  <si>
    <t>25.6</t>
  </si>
  <si>
    <t xml:space="preserve">25.55 </t>
  </si>
  <si>
    <t xml:space="preserve">25.51 </t>
  </si>
  <si>
    <t>32:1</t>
  </si>
  <si>
    <t>16:0/16:1</t>
  </si>
  <si>
    <t>23.8</t>
  </si>
  <si>
    <t xml:space="preserve">23.73 </t>
  </si>
  <si>
    <t>16:0/16:1 16:1/16:0</t>
  </si>
  <si>
    <t>32:2</t>
  </si>
  <si>
    <t>14:0/18:2</t>
  </si>
  <si>
    <t>21.8</t>
  </si>
  <si>
    <t xml:space="preserve">21.75 </t>
  </si>
  <si>
    <t>16:1/16:1</t>
  </si>
  <si>
    <t>21.6</t>
  </si>
  <si>
    <t>33:0</t>
  </si>
  <si>
    <t>26.71</t>
  </si>
  <si>
    <t>33:1</t>
  </si>
  <si>
    <t>15:0/18:1</t>
  </si>
  <si>
    <t>18:1_15:0</t>
  </si>
  <si>
    <t>25.0</t>
  </si>
  <si>
    <t xml:space="preserve">24.96 </t>
  </si>
  <si>
    <t>24.8</t>
  </si>
  <si>
    <t>33:2</t>
  </si>
  <si>
    <t>15:0/18:2</t>
  </si>
  <si>
    <t>23.1</t>
  </si>
  <si>
    <t xml:space="preserve">23.05 </t>
  </si>
  <si>
    <t>34:0</t>
  </si>
  <si>
    <t>18:0/16:0</t>
  </si>
  <si>
    <t>28.0</t>
  </si>
  <si>
    <t xml:space="preserve">27.94 </t>
  </si>
  <si>
    <t>34:1</t>
  </si>
  <si>
    <t>16:0/18:1</t>
  </si>
  <si>
    <t xml:space="preserve">26.14 </t>
  </si>
  <si>
    <t>34:2</t>
  </si>
  <si>
    <t>16:0/18:2</t>
  </si>
  <si>
    <t>24.5</t>
  </si>
  <si>
    <t xml:space="preserve">24.37 </t>
  </si>
  <si>
    <t xml:space="preserve">24.33 </t>
  </si>
  <si>
    <t>34:3</t>
  </si>
  <si>
    <t>16:1/18:2</t>
  </si>
  <si>
    <t>22.6</t>
  </si>
  <si>
    <t xml:space="preserve">22.57 </t>
  </si>
  <si>
    <t>16:0/18:3</t>
  </si>
  <si>
    <t xml:space="preserve">22.57 23.26 </t>
  </si>
  <si>
    <t>22.283192 22.455745 22.638622</t>
  </si>
  <si>
    <t>34:4</t>
  </si>
  <si>
    <t>14:0/20:4</t>
  </si>
  <si>
    <t xml:space="preserve">21.78 </t>
  </si>
  <si>
    <t>16:1/18:3</t>
  </si>
  <si>
    <t>18:3_16:1</t>
  </si>
  <si>
    <t>20.8</t>
  </si>
  <si>
    <t>16:2/18:2</t>
  </si>
  <si>
    <t>18:2_16:2</t>
  </si>
  <si>
    <t>21.3</t>
  </si>
  <si>
    <t>24:2_10:2_FP</t>
  </si>
  <si>
    <t>24:2_10:2</t>
  </si>
  <si>
    <t>21:2_13:2_FP</t>
  </si>
  <si>
    <t>21:2_13:2</t>
  </si>
  <si>
    <t>19:3_15:1_FP</t>
  </si>
  <si>
    <t>19:3_15:1</t>
  </si>
  <si>
    <t xml:space="preserve">20.82 </t>
  </si>
  <si>
    <t>17:4_17:0_FP</t>
  </si>
  <si>
    <t>17:4_17:0</t>
  </si>
  <si>
    <t>35:1</t>
  </si>
  <si>
    <t>17:0/18:1</t>
  </si>
  <si>
    <t>27.3</t>
  </si>
  <si>
    <t xml:space="preserve">27.30 </t>
  </si>
  <si>
    <t>17:1/18:0</t>
  </si>
  <si>
    <t>18:0_17:1</t>
  </si>
  <si>
    <t>35:2</t>
  </si>
  <si>
    <t>17:0/18:2</t>
  </si>
  <si>
    <t xml:space="preserve">25.60 </t>
  </si>
  <si>
    <t>35:3</t>
  </si>
  <si>
    <t>17:1/18:2</t>
  </si>
  <si>
    <t xml:space="preserve">23.76 </t>
  </si>
  <si>
    <t>35:4</t>
  </si>
  <si>
    <t>15:0/20:4</t>
  </si>
  <si>
    <t xml:space="preserve">23.21 </t>
  </si>
  <si>
    <t>29:4_6:0_FP</t>
  </si>
  <si>
    <t>29:4_6:0</t>
  </si>
  <si>
    <t>36:0</t>
  </si>
  <si>
    <t>18:0/18:0</t>
  </si>
  <si>
    <t>30.1</t>
  </si>
  <si>
    <t xml:space="preserve">30.17 </t>
  </si>
  <si>
    <t>36:0_noMS2</t>
  </si>
  <si>
    <t>18:0/18:1</t>
  </si>
  <si>
    <t>28.6</t>
  </si>
  <si>
    <t xml:space="preserve">28.50 </t>
  </si>
  <si>
    <t>36:2</t>
  </si>
  <si>
    <t>18:0/18:2</t>
  </si>
  <si>
    <t>27.0</t>
  </si>
  <si>
    <t xml:space="preserve">26.85 </t>
  </si>
  <si>
    <t>18:1/18:1</t>
  </si>
  <si>
    <t>27.5</t>
  </si>
  <si>
    <t>27.055123</t>
  </si>
  <si>
    <t>36:3</t>
  </si>
  <si>
    <t>16:0/20:3</t>
  </si>
  <si>
    <t>16:0/20:3 20:3/16:0</t>
  </si>
  <si>
    <t>25.1</t>
  </si>
  <si>
    <t xml:space="preserve">25.01 </t>
  </si>
  <si>
    <t>18:1/18:2</t>
  </si>
  <si>
    <t>16:0/20:4</t>
  </si>
  <si>
    <t xml:space="preserve">24.42 </t>
  </si>
  <si>
    <t>18:2/18:2</t>
  </si>
  <si>
    <t xml:space="preserve">23.10 </t>
  </si>
  <si>
    <t>23.3</t>
  </si>
  <si>
    <t>36:5</t>
  </si>
  <si>
    <t>16:0/20:5</t>
  </si>
  <si>
    <t>22.8</t>
  </si>
  <si>
    <t xml:space="preserve">22.76 </t>
  </si>
  <si>
    <t>16:1/20:4</t>
  </si>
  <si>
    <t>22.3</t>
  </si>
  <si>
    <t>18:3/18:2</t>
  </si>
  <si>
    <t>18:2/18:3</t>
  </si>
  <si>
    <t>21.5</t>
  </si>
  <si>
    <t xml:space="preserve">21.42 </t>
  </si>
  <si>
    <t>20:5/16:0 16:0/20:5</t>
  </si>
  <si>
    <t>22.645238 22.808672 22.645238 22.808672</t>
  </si>
  <si>
    <t>22.645238</t>
  </si>
  <si>
    <t>22.808672</t>
  </si>
  <si>
    <t>36:6</t>
  </si>
  <si>
    <t>14:0/22:6</t>
  </si>
  <si>
    <t>22:6_14:0</t>
  </si>
  <si>
    <t>21.1</t>
  </si>
  <si>
    <t xml:space="preserve">21.30 </t>
  </si>
  <si>
    <t>16:0/20:6</t>
  </si>
  <si>
    <t>20:6_16:0</t>
  </si>
  <si>
    <t>20:1_16:5_FP</t>
  </si>
  <si>
    <t>20:1_16:5</t>
  </si>
  <si>
    <t>25:3_11:3_FP</t>
  </si>
  <si>
    <t>25:3_11:3</t>
  </si>
  <si>
    <t>37:1_noMS2</t>
  </si>
  <si>
    <t>37:1</t>
  </si>
  <si>
    <t>29.3</t>
  </si>
  <si>
    <t>29.48</t>
  </si>
  <si>
    <t>not counted: only MS1 identification</t>
  </si>
  <si>
    <t>37:2</t>
  </si>
  <si>
    <t>19:0/18:2</t>
  </si>
  <si>
    <t>28.1</t>
  </si>
  <si>
    <t xml:space="preserve">28.05 </t>
  </si>
  <si>
    <t>18:0/19:2</t>
  </si>
  <si>
    <t>27.8</t>
  </si>
  <si>
    <t>37:3</t>
  </si>
  <si>
    <t>26.3</t>
  </si>
  <si>
    <t>26.35</t>
  </si>
  <si>
    <t>37:4</t>
  </si>
  <si>
    <t>17:0/20:4</t>
  </si>
  <si>
    <t xml:space="preserve">25.67 </t>
  </si>
  <si>
    <t>25.57558</t>
  </si>
  <si>
    <t>37:5</t>
  </si>
  <si>
    <t>17:1/20:4</t>
  </si>
  <si>
    <t xml:space="preserve">23.69 </t>
  </si>
  <si>
    <t>37:6</t>
  </si>
  <si>
    <t>15:0/22:6</t>
  </si>
  <si>
    <t xml:space="preserve">22.64 </t>
  </si>
  <si>
    <t>20:1_17:5_FP</t>
  </si>
  <si>
    <t>20:1_17:5</t>
  </si>
  <si>
    <t>38:1</t>
  </si>
  <si>
    <t>30.5</t>
  </si>
  <si>
    <t>38:1_noMS2</t>
  </si>
  <si>
    <t>38:2</t>
  </si>
  <si>
    <t>18:0/20:2</t>
  </si>
  <si>
    <t>28.8</t>
  </si>
  <si>
    <t xml:space="preserve">28.85 </t>
  </si>
  <si>
    <t>20:0/18:2</t>
  </si>
  <si>
    <t>20:0_18:2</t>
  </si>
  <si>
    <t>29.1</t>
  </si>
  <si>
    <t>21:0_17:2_FP</t>
  </si>
  <si>
    <t>21:0_17:2</t>
  </si>
  <si>
    <t>38:2_noMS2</t>
  </si>
  <si>
    <t>38:3</t>
  </si>
  <si>
    <t>18:0/20:3</t>
  </si>
  <si>
    <t>20:3/18:0 18:0/20:3</t>
  </si>
  <si>
    <t xml:space="preserve">27.60 </t>
  </si>
  <si>
    <t>20:3/18:0</t>
  </si>
  <si>
    <t xml:space="preserve">26.37 </t>
  </si>
  <si>
    <t>18:1/20:2</t>
  </si>
  <si>
    <t xml:space="preserve">26.89 </t>
  </si>
  <si>
    <t>26.0</t>
  </si>
  <si>
    <t>25.8</t>
  </si>
  <si>
    <t>18:1/20:4</t>
  </si>
  <si>
    <t>16:0/22:5</t>
  </si>
  <si>
    <t>22:5/16:0 16:0/22:5</t>
  </si>
  <si>
    <t>24.6</t>
  </si>
  <si>
    <t>22.936590 23.153062 24.729842 24.906880 25.094175 25.30038</t>
  </si>
  <si>
    <t>16:0/22:6</t>
  </si>
  <si>
    <t>22:6/16:0 16:0/22:6</t>
  </si>
  <si>
    <t>24.0</t>
  </si>
  <si>
    <t xml:space="preserve">23.96 </t>
  </si>
  <si>
    <t>18:2/20:4</t>
  </si>
  <si>
    <t xml:space="preserve">23.17 </t>
  </si>
  <si>
    <t>38:7</t>
  </si>
  <si>
    <t>16:1/22:6</t>
  </si>
  <si>
    <t>22.1</t>
  </si>
  <si>
    <t>38:7_noMS2</t>
  </si>
  <si>
    <t>21.53 22.03</t>
  </si>
  <si>
    <t>39:3_noMS2</t>
  </si>
  <si>
    <t>39:3</t>
  </si>
  <si>
    <t>28.75</t>
  </si>
  <si>
    <t>39:4</t>
  </si>
  <si>
    <t>19:0/20:4</t>
  </si>
  <si>
    <t>39:4_noMS2</t>
  </si>
  <si>
    <t>28.05</t>
  </si>
  <si>
    <t>39:6</t>
  </si>
  <si>
    <t>17:0/22:6</t>
  </si>
  <si>
    <t>39:6_noMS2</t>
  </si>
  <si>
    <t>25.16</t>
  </si>
  <si>
    <t>39:7</t>
  </si>
  <si>
    <t>21:4_18:3_FP</t>
  </si>
  <si>
    <t>21:4_18:3</t>
  </si>
  <si>
    <t xml:space="preserve">23.35 </t>
  </si>
  <si>
    <t>40:3_noMS2</t>
  </si>
  <si>
    <t>40:3</t>
  </si>
  <si>
    <t>29.33</t>
  </si>
  <si>
    <t>40:4</t>
  </si>
  <si>
    <t>18:0/22:4</t>
  </si>
  <si>
    <t>28.3</t>
  </si>
  <si>
    <t xml:space="preserve">28.39 </t>
  </si>
  <si>
    <t>20:0/20:4</t>
  </si>
  <si>
    <t xml:space="preserve">29.16 </t>
  </si>
  <si>
    <t>40:4_noMS2</t>
  </si>
  <si>
    <t>40:5</t>
  </si>
  <si>
    <t>18:0/22:5</t>
  </si>
  <si>
    <t>40:5_noMS2</t>
  </si>
  <si>
    <t>18:0/22:6</t>
  </si>
  <si>
    <t>22:6/18:0 18:0/22:6</t>
  </si>
  <si>
    <t>26.024823 26.225837 26.42853 26.024823 26.225837 26.42853</t>
  </si>
  <si>
    <t>18:1/22:5</t>
  </si>
  <si>
    <t xml:space="preserve">26.35 </t>
  </si>
  <si>
    <t>40:7</t>
  </si>
  <si>
    <t>18:1/22:6</t>
  </si>
  <si>
    <t xml:space="preserve">24.48 </t>
  </si>
  <si>
    <t>24.285798 24.45912 24.639108</t>
  </si>
  <si>
    <t xml:space="preserve">24.51 </t>
  </si>
  <si>
    <t>40:8</t>
  </si>
  <si>
    <t>18:2/22:6</t>
  </si>
  <si>
    <t>22:6_18:2</t>
  </si>
  <si>
    <t xml:space="preserve">22.71 </t>
  </si>
  <si>
    <t>20:4/20:4</t>
  </si>
  <si>
    <t>27:2_13:6_FP</t>
  </si>
  <si>
    <t>27:2_13:6</t>
  </si>
  <si>
    <t>22.574405</t>
  </si>
  <si>
    <t>40:9</t>
  </si>
  <si>
    <t>22:6/18:3</t>
  </si>
  <si>
    <t>22:6_18:3</t>
  </si>
  <si>
    <t xml:space="preserve">21.33 </t>
  </si>
  <si>
    <t>20:5/20:4</t>
  </si>
  <si>
    <t>25:4_15:5_FP</t>
  </si>
  <si>
    <t>25:4_15:5</t>
  </si>
  <si>
    <t>41:6</t>
  </si>
  <si>
    <t>19:0/22:6</t>
  </si>
  <si>
    <t>22:6_19:0</t>
  </si>
  <si>
    <t xml:space="preserve">27.50 </t>
  </si>
  <si>
    <t>41:6_noMS2</t>
  </si>
  <si>
    <t>27.46</t>
  </si>
  <si>
    <t>42:7</t>
  </si>
  <si>
    <t>20:1/22:6</t>
  </si>
  <si>
    <t>22:6_20:1</t>
  </si>
  <si>
    <t>26.6</t>
  </si>
  <si>
    <t xml:space="preserve">26.64 </t>
  </si>
  <si>
    <t>18:2_24:5</t>
  </si>
  <si>
    <t>24:5_18:2</t>
  </si>
  <si>
    <t>42:8</t>
  </si>
  <si>
    <t>18:2_24:6</t>
  </si>
  <si>
    <t>24:6_18:2</t>
  </si>
  <si>
    <t xml:space="preserve">24.92 </t>
  </si>
  <si>
    <t>42:8_noMS2</t>
  </si>
  <si>
    <t>24.89</t>
  </si>
  <si>
    <t>42:9</t>
  </si>
  <si>
    <t>20:3_22:6</t>
  </si>
  <si>
    <t>22:6_20:3</t>
  </si>
  <si>
    <t>23.5</t>
  </si>
  <si>
    <t xml:space="preserve">23.41 </t>
  </si>
  <si>
    <t>42:10</t>
  </si>
  <si>
    <t>22:6/20:4</t>
  </si>
  <si>
    <t>20:4/22:6</t>
  </si>
  <si>
    <t>44:12</t>
  </si>
  <si>
    <t>PE</t>
  </si>
  <si>
    <t>24:0</t>
  </si>
  <si>
    <t>12:0/12:0</t>
  </si>
  <si>
    <t>14.4</t>
  </si>
  <si>
    <t xml:space="preserve">14.41 </t>
  </si>
  <si>
    <t>14.254915 14.430313</t>
  </si>
  <si>
    <t>19:0/5:0 5:0/19:0_FP</t>
  </si>
  <si>
    <t>19:0/5:0 5:0/19:0</t>
  </si>
  <si>
    <t>14.430313 14.430313</t>
  </si>
  <si>
    <t>32:1_noMS2</t>
  </si>
  <si>
    <t>24.10</t>
  </si>
  <si>
    <t xml:space="preserve">26.55 </t>
  </si>
  <si>
    <t>19:0/15:1_FP</t>
  </si>
  <si>
    <t>19:0/15:1</t>
  </si>
  <si>
    <t xml:space="preserve">24.80 </t>
  </si>
  <si>
    <t xml:space="preserve">24.83 </t>
  </si>
  <si>
    <t>29.0</t>
  </si>
  <si>
    <t>26.8</t>
  </si>
  <si>
    <t xml:space="preserve">25.37 </t>
  </si>
  <si>
    <t>23.6</t>
  </si>
  <si>
    <t xml:space="preserve">23.55 </t>
  </si>
  <si>
    <t>19:0_17:4_FP</t>
  </si>
  <si>
    <t>19:0_17:4</t>
  </si>
  <si>
    <t xml:space="preserve">24.87 </t>
  </si>
  <si>
    <t>20:4/16:1</t>
  </si>
  <si>
    <t xml:space="preserve">22.92 </t>
  </si>
  <si>
    <t>20:5_16:0</t>
  </si>
  <si>
    <t>37:4_noMS2</t>
  </si>
  <si>
    <t>26.05</t>
  </si>
  <si>
    <t>37:6_noMS2</t>
  </si>
  <si>
    <t>23.03</t>
  </si>
  <si>
    <t>31.0</t>
  </si>
  <si>
    <t>30.85</t>
  </si>
  <si>
    <t>29.23</t>
  </si>
  <si>
    <t xml:space="preserve">27.32 </t>
  </si>
  <si>
    <t>20:4_18:1</t>
  </si>
  <si>
    <t>24.3</t>
  </si>
  <si>
    <t xml:space="preserve">23.58 </t>
  </si>
  <si>
    <t xml:space="preserve">24.28 </t>
  </si>
  <si>
    <t>22:6_16:1</t>
  </si>
  <si>
    <t>22.5</t>
  </si>
  <si>
    <t xml:space="preserve">22.44 </t>
  </si>
  <si>
    <t>22.39</t>
  </si>
  <si>
    <t>22:6_17:0</t>
  </si>
  <si>
    <t xml:space="preserve">25.57 </t>
  </si>
  <si>
    <t>25.60</t>
  </si>
  <si>
    <t>39:7_noMS2</t>
  </si>
  <si>
    <t>23.73</t>
  </si>
  <si>
    <t>28.80</t>
  </si>
  <si>
    <t>22:5_18:0</t>
  </si>
  <si>
    <t xml:space="preserve">27.50 28.23 </t>
  </si>
  <si>
    <t>23:4_17:1_FP</t>
  </si>
  <si>
    <t>23:4_17:1</t>
  </si>
  <si>
    <t>20:0/20:5 20:5/20:0</t>
  </si>
  <si>
    <t>27.42 28.28</t>
  </si>
  <si>
    <t>18:0_22:6</t>
  </si>
  <si>
    <t xml:space="preserve">26.76 </t>
  </si>
  <si>
    <t xml:space="preserve">26.71 </t>
  </si>
  <si>
    <t>40:9_noMS2</t>
  </si>
  <si>
    <t>21.42</t>
  </si>
  <si>
    <t>Cer</t>
  </si>
  <si>
    <t>17:2_FP</t>
  </si>
  <si>
    <t>17:2</t>
  </si>
  <si>
    <t>23:0</t>
  </si>
  <si>
    <t>33.6</t>
  </si>
  <si>
    <t>33.60</t>
  </si>
  <si>
    <t>34.2</t>
  </si>
  <si>
    <t>34.52</t>
  </si>
  <si>
    <t>24:1</t>
  </si>
  <si>
    <t>32.7</t>
  </si>
  <si>
    <t>32.71</t>
  </si>
  <si>
    <t>26:4_FP</t>
  </si>
  <si>
    <t>26:4</t>
  </si>
  <si>
    <t>LPC</t>
  </si>
  <si>
    <t>15:0</t>
  </si>
  <si>
    <t>4.19</t>
  </si>
  <si>
    <t>16:1_noMS2</t>
  </si>
  <si>
    <t>16:1</t>
  </si>
  <si>
    <t>2.7</t>
  </si>
  <si>
    <t>2.77</t>
  </si>
  <si>
    <t>17:0</t>
  </si>
  <si>
    <t>5.5</t>
  </si>
  <si>
    <t>5.50</t>
  </si>
  <si>
    <t>7.0</t>
  </si>
  <si>
    <t>7.03</t>
  </si>
  <si>
    <t>4.92</t>
  </si>
  <si>
    <t>18:2</t>
  </si>
  <si>
    <t>3.0</t>
  </si>
  <si>
    <t>3.06</t>
  </si>
  <si>
    <t>20:3</t>
  </si>
  <si>
    <t>3.8</t>
  </si>
  <si>
    <t>3.89</t>
  </si>
  <si>
    <t>3.18</t>
  </si>
  <si>
    <t>20:4_noMS2</t>
  </si>
  <si>
    <t>DG</t>
  </si>
  <si>
    <t>16:0/16:0/-</t>
  </si>
  <si>
    <t>30.3</t>
  </si>
  <si>
    <t xml:space="preserve">30.30 </t>
  </si>
  <si>
    <t>NH4</t>
  </si>
  <si>
    <t>30.30</t>
  </si>
  <si>
    <t>28.71</t>
  </si>
  <si>
    <t>28.60</t>
  </si>
  <si>
    <t>32:2_noMS2</t>
  </si>
  <si>
    <t>26.82 27.35</t>
  </si>
  <si>
    <t>26.85 27.35</t>
  </si>
  <si>
    <t>18:0/16:0/-</t>
  </si>
  <si>
    <t>32.2</t>
  </si>
  <si>
    <t xml:space="preserve">32.28 </t>
  </si>
  <si>
    <t>34:0_noMS2</t>
  </si>
  <si>
    <t>32.28</t>
  </si>
  <si>
    <t>16:0/18:1/-</t>
  </si>
  <si>
    <t>30.6</t>
  </si>
  <si>
    <t xml:space="preserve">30.67 </t>
  </si>
  <si>
    <t>16:0/-/18:2</t>
  </si>
  <si>
    <t xml:space="preserve">29.12 </t>
  </si>
  <si>
    <t>16:1/-/18:2</t>
  </si>
  <si>
    <t>16:1/18:2/-</t>
  </si>
  <si>
    <t xml:space="preserve">27.42 </t>
  </si>
  <si>
    <t>34.1</t>
  </si>
  <si>
    <t>34.06</t>
  </si>
  <si>
    <t>18:0/-/18:1</t>
  </si>
  <si>
    <t>32.6</t>
  </si>
  <si>
    <t xml:space="preserve">32.64 </t>
  </si>
  <si>
    <t>18:1/-/18:1</t>
  </si>
  <si>
    <t>31.1</t>
  </si>
  <si>
    <t xml:space="preserve">31.21 </t>
  </si>
  <si>
    <t>18:0/-/18:2</t>
  </si>
  <si>
    <t>18:1/-/18:2</t>
  </si>
  <si>
    <t>29.6</t>
  </si>
  <si>
    <t xml:space="preserve">29.55 </t>
  </si>
  <si>
    <t>18:2_18:1</t>
  </si>
  <si>
    <t>18:2/-/18:2</t>
  </si>
  <si>
    <t>16:0/-/20:4</t>
  </si>
  <si>
    <t xml:space="preserve">28.92 </t>
  </si>
  <si>
    <t>20:4_16:0</t>
  </si>
  <si>
    <t>18:0/-/20:4</t>
  </si>
  <si>
    <t xml:space="preserve">31.07 </t>
  </si>
  <si>
    <t>31.07</t>
  </si>
  <si>
    <t>18:1/-/20:4</t>
  </si>
  <si>
    <t xml:space="preserve">29.33 </t>
  </si>
  <si>
    <t>22:4/16:1/-</t>
  </si>
  <si>
    <t>25:4_13:1_FP</t>
  </si>
  <si>
    <t>25:4_13:1</t>
  </si>
  <si>
    <t>16:0/-/22:6</t>
  </si>
  <si>
    <t>18:2/-/20:4</t>
  </si>
  <si>
    <t xml:space="preserve">27.69 </t>
  </si>
  <si>
    <t>22:6_16:0</t>
  </si>
  <si>
    <t>25:5_13:1_FP</t>
  </si>
  <si>
    <t>25:5_13:1</t>
  </si>
  <si>
    <t>18:0/-/22:6</t>
  </si>
  <si>
    <t xml:space="preserve">30.48 </t>
  </si>
  <si>
    <t>40:6_noMS2</t>
  </si>
  <si>
    <t>30.48</t>
  </si>
  <si>
    <t>18:1/-/22:6</t>
  </si>
  <si>
    <t xml:space="preserve">28.78 </t>
  </si>
  <si>
    <t>40:7_noMS2</t>
  </si>
  <si>
    <t>28.78</t>
  </si>
  <si>
    <t>18:2/-/22:6</t>
  </si>
  <si>
    <t>27.1</t>
  </si>
  <si>
    <t xml:space="preserve">27.23 </t>
  </si>
  <si>
    <t>21:6/19:2/-_FP</t>
  </si>
  <si>
    <t>21:6/19:2/-</t>
  </si>
  <si>
    <t xml:space="preserve">27.19 </t>
  </si>
  <si>
    <t>TG</t>
  </si>
  <si>
    <t>32.0</t>
  </si>
  <si>
    <t>32.03</t>
  </si>
  <si>
    <t>16:0_16:0_4:0</t>
  </si>
  <si>
    <t>33.7</t>
  </si>
  <si>
    <t xml:space="preserve">33.81 </t>
  </si>
  <si>
    <t>16:0_12:0_8:0</t>
  </si>
  <si>
    <t>18:0_14:0_4:0</t>
  </si>
  <si>
    <t>33.78</t>
  </si>
  <si>
    <t>40:0</t>
  </si>
  <si>
    <t>14:0_14:0_12:0</t>
  </si>
  <si>
    <t>36.7</t>
  </si>
  <si>
    <t xml:space="preserve">36.70 </t>
  </si>
  <si>
    <t>16:0_12:0_12:0</t>
  </si>
  <si>
    <t>16:0_14:0_10:0</t>
  </si>
  <si>
    <t>16:0_16:0_8:0</t>
  </si>
  <si>
    <t>18:0_12:0_10:0</t>
  </si>
  <si>
    <t>40:0_noMS2</t>
  </si>
  <si>
    <t>36.70</t>
  </si>
  <si>
    <t>42:0</t>
  </si>
  <si>
    <t>16:0_14:0_12:0</t>
  </si>
  <si>
    <t>12:0/14:0/16:0</t>
  </si>
  <si>
    <t>37.8</t>
  </si>
  <si>
    <t xml:space="preserve">37.93 </t>
  </si>
  <si>
    <t>37.865035</t>
  </si>
  <si>
    <t>16:0_16:0_10:0</t>
  </si>
  <si>
    <t>14:0/14:0/14:0</t>
  </si>
  <si>
    <t>18:0_12:0_12:0</t>
  </si>
  <si>
    <t>15:0_14:0_13:0</t>
  </si>
  <si>
    <t>18:0_14:0_10:0</t>
  </si>
  <si>
    <t>15:0_15:0_12:0</t>
  </si>
  <si>
    <t>43:0</t>
  </si>
  <si>
    <t>15:0_14:0_14:0</t>
  </si>
  <si>
    <t>38.5</t>
  </si>
  <si>
    <t xml:space="preserve">38.46 </t>
  </si>
  <si>
    <t>16:0_14:0_13:0</t>
  </si>
  <si>
    <t>16:0_15:0_12:0</t>
  </si>
  <si>
    <t>15:0_15:0_13:0</t>
  </si>
  <si>
    <t>17:0_14:0_12:0</t>
  </si>
  <si>
    <t>43:0_noMS2</t>
  </si>
  <si>
    <t>38.46</t>
  </si>
  <si>
    <t>44:0</t>
  </si>
  <si>
    <t>16:0_14:0_14:0</t>
  </si>
  <si>
    <t>39.1</t>
  </si>
  <si>
    <t xml:space="preserve">39.09 </t>
  </si>
  <si>
    <t>15:0_15:0_14:0</t>
  </si>
  <si>
    <t>16:0_16:0_12:0</t>
  </si>
  <si>
    <t>16:0_15:0_13:0</t>
  </si>
  <si>
    <t>18:0_14:0_12:0</t>
  </si>
  <si>
    <t>17:0_14:0_13:0</t>
  </si>
  <si>
    <t>44:0_noMS2</t>
  </si>
  <si>
    <t>39.09</t>
  </si>
  <si>
    <t>44:1</t>
  </si>
  <si>
    <t>16:0_14:1_14:0</t>
  </si>
  <si>
    <t>38.2</t>
  </si>
  <si>
    <t xml:space="preserve">38.22 </t>
  </si>
  <si>
    <t>16:1_14:0_14:0</t>
  </si>
  <si>
    <t>16:1_16:0_12:0</t>
  </si>
  <si>
    <t>16:1_15:0_13:0</t>
  </si>
  <si>
    <t>18:0_16:1_10:0</t>
  </si>
  <si>
    <t>44:1_noMS2</t>
  </si>
  <si>
    <t>38.25</t>
  </si>
  <si>
    <t>45:0</t>
  </si>
  <si>
    <t>16:0_15:0_14:0</t>
  </si>
  <si>
    <t>39.6</t>
  </si>
  <si>
    <t xml:space="preserve">39.63 </t>
  </si>
  <si>
    <t>15:0/15:0/15:0</t>
  </si>
  <si>
    <t>16:0_16:0_13:0</t>
  </si>
  <si>
    <t>17:0_14:0_14:0</t>
  </si>
  <si>
    <t>17:0_16:0_12:0</t>
  </si>
  <si>
    <t>18:0_14:0_13:0</t>
  </si>
  <si>
    <t>45:0_noMS2</t>
  </si>
  <si>
    <t>39.60</t>
  </si>
  <si>
    <t>45:1</t>
  </si>
  <si>
    <t>16:1_15:0_14:0</t>
  </si>
  <si>
    <t>38.7</t>
  </si>
  <si>
    <t xml:space="preserve">38.81 </t>
  </si>
  <si>
    <t>16:1_16:0_13:0</t>
  </si>
  <si>
    <t>16:0_15:1_14:0</t>
  </si>
  <si>
    <t>17:0_16:1_12:0</t>
  </si>
  <si>
    <t>16:0_15:0_14:1</t>
  </si>
  <si>
    <t>15:1_15:0_15:0</t>
  </si>
  <si>
    <t>45:1_noMS2</t>
  </si>
  <si>
    <t>38.78</t>
  </si>
  <si>
    <t>46:0</t>
  </si>
  <si>
    <t>16:0_16:0_14:0</t>
  </si>
  <si>
    <t>40.1</t>
  </si>
  <si>
    <t xml:space="preserve">40.14 </t>
  </si>
  <si>
    <t>16:0_15:0_15:0</t>
  </si>
  <si>
    <t>17:0_15:0_14:0</t>
  </si>
  <si>
    <t>18:0_14:0_14:0</t>
  </si>
  <si>
    <t>46:0_noMS2</t>
  </si>
  <si>
    <t>40.14</t>
  </si>
  <si>
    <t>46:1</t>
  </si>
  <si>
    <t>16:1_16:0_14:0</t>
  </si>
  <si>
    <t>14:0/16:0/16:1</t>
  </si>
  <si>
    <t>39.3</t>
  </si>
  <si>
    <t xml:space="preserve">39.35 </t>
  </si>
  <si>
    <t>39.225972</t>
  </si>
  <si>
    <t>18:1_14:0_14:0</t>
  </si>
  <si>
    <t>16:0_16:0_14:1</t>
  </si>
  <si>
    <t>16:1_15:0_15:0</t>
  </si>
  <si>
    <t>18:0_16:1_12:0</t>
  </si>
  <si>
    <t>17:0_16:1_13:0</t>
  </si>
  <si>
    <t>46:1_noMS2</t>
  </si>
  <si>
    <t>39.35</t>
  </si>
  <si>
    <t>46:2</t>
  </si>
  <si>
    <t>16:1_16:1_14:0</t>
  </si>
  <si>
    <t xml:space="preserve">38.53 </t>
  </si>
  <si>
    <t>16:1_16:0_14:1</t>
  </si>
  <si>
    <t>18:1_16:1_12:0</t>
  </si>
  <si>
    <t>16:1_15:1_15:0</t>
  </si>
  <si>
    <t>17:1_16:1_13:0</t>
  </si>
  <si>
    <t>46:2_noMS2</t>
  </si>
  <si>
    <t>38.53</t>
  </si>
  <si>
    <t>47:0</t>
  </si>
  <si>
    <t>16:0_16:0_15:0</t>
  </si>
  <si>
    <t>40.6</t>
  </si>
  <si>
    <t xml:space="preserve">40.64 </t>
  </si>
  <si>
    <t>17:0_16:0_14:0</t>
  </si>
  <si>
    <t>17:0_15:0_15:0</t>
  </si>
  <si>
    <t>18:0_16:0_13:0</t>
  </si>
  <si>
    <t>47:0_noMS2</t>
  </si>
  <si>
    <t>40.68</t>
  </si>
  <si>
    <t>47:1</t>
  </si>
  <si>
    <t>16:1_16:0_15:0</t>
  </si>
  <si>
    <t>39.8</t>
  </si>
  <si>
    <t xml:space="preserve">39.86 </t>
  </si>
  <si>
    <t>17:0_16:1_14:0</t>
  </si>
  <si>
    <t>16:0_16:0_15:1</t>
  </si>
  <si>
    <t>18:0_16:1_13:0</t>
  </si>
  <si>
    <t>47:1_noMS2</t>
  </si>
  <si>
    <t>39.89</t>
  </si>
  <si>
    <t>47:2</t>
  </si>
  <si>
    <t>16:1_16:0_15:1</t>
  </si>
  <si>
    <t>16:1_16:1_15:0</t>
  </si>
  <si>
    <t>17:1_16:1_14:0</t>
  </si>
  <si>
    <t>17:0_16:1_14:1</t>
  </si>
  <si>
    <t>18:1_16:1_13:0</t>
  </si>
  <si>
    <t>47:2_noMS2</t>
  </si>
  <si>
    <t>48:0</t>
  </si>
  <si>
    <t>16:0/16:0/16:0</t>
  </si>
  <si>
    <t>41.2</t>
  </si>
  <si>
    <t xml:space="preserve">41.17 </t>
  </si>
  <si>
    <t>14:0/16:0/18:0</t>
  </si>
  <si>
    <t xml:space="preserve">41.14 </t>
  </si>
  <si>
    <t>48:1</t>
  </si>
  <si>
    <t>16:1_16:0_16:0</t>
  </si>
  <si>
    <t>16:0/16:0/16:1</t>
  </si>
  <si>
    <t>40.2</t>
  </si>
  <si>
    <t xml:space="preserve">40.32 </t>
  </si>
  <si>
    <t>18:1_16:0_14:0</t>
  </si>
  <si>
    <t>14:0/16:0/18:1</t>
  </si>
  <si>
    <t>18:0_16:1_14:0</t>
  </si>
  <si>
    <t>18:1_15:0_15:0</t>
  </si>
  <si>
    <t>48:1_noMS2</t>
  </si>
  <si>
    <t>40.32</t>
  </si>
  <si>
    <t>48:2</t>
  </si>
  <si>
    <t>18:2_16:0_14:0</t>
  </si>
  <si>
    <t>39.5</t>
  </si>
  <si>
    <t xml:space="preserve">39.46 </t>
  </si>
  <si>
    <t>16:1_16:1_16:0</t>
  </si>
  <si>
    <t>16:0/16:1/16:1</t>
  </si>
  <si>
    <t>18:1_16:1_14:0</t>
  </si>
  <si>
    <t>14:0/16:1/18:1</t>
  </si>
  <si>
    <t>18:2_15:0_15:0</t>
  </si>
  <si>
    <t>18:1_16:0_14:1</t>
  </si>
  <si>
    <t>16:2_16:0_16:0</t>
  </si>
  <si>
    <t>48:2_noMS2</t>
  </si>
  <si>
    <t>39.43</t>
  </si>
  <si>
    <t>48:3</t>
  </si>
  <si>
    <t>18:2_18:1_12:0</t>
  </si>
  <si>
    <t xml:space="preserve">38.50 </t>
  </si>
  <si>
    <t>18:2_16:1_14:0</t>
  </si>
  <si>
    <t>18:2_16:0_14:1</t>
  </si>
  <si>
    <t>16:1/16:1/16:1</t>
  </si>
  <si>
    <t>38.364987</t>
  </si>
  <si>
    <t>18:3_16:0_14:0</t>
  </si>
  <si>
    <t>18:1_16:2_14:0</t>
  </si>
  <si>
    <t>14:1/16:1/18:1</t>
  </si>
  <si>
    <t>48:3_noMS2</t>
  </si>
  <si>
    <t>38.50</t>
  </si>
  <si>
    <t>49:0</t>
  </si>
  <si>
    <t>17:0_16:0_16:0</t>
  </si>
  <si>
    <t>41.7</t>
  </si>
  <si>
    <t xml:space="preserve">41.65 </t>
  </si>
  <si>
    <t>18:0_16:0_15:0</t>
  </si>
  <si>
    <t>17:0_17:0_15:0</t>
  </si>
  <si>
    <t>19:0_16:0_14:0</t>
  </si>
  <si>
    <t>49:0_noMS2</t>
  </si>
  <si>
    <t>41.65</t>
  </si>
  <si>
    <t>49:1</t>
  </si>
  <si>
    <t>18:1_16:0_15:0</t>
  </si>
  <si>
    <t>40.8</t>
  </si>
  <si>
    <t xml:space="preserve">40.85 </t>
  </si>
  <si>
    <t>17:1_16:0_16:0</t>
  </si>
  <si>
    <t>17:0_16:1_16:0</t>
  </si>
  <si>
    <t>16:0/16:1/17:0</t>
  </si>
  <si>
    <t>18:0_16:1_15:0</t>
  </si>
  <si>
    <t>18:1_17:0_14:0</t>
  </si>
  <si>
    <t>49:1_noMS2</t>
  </si>
  <si>
    <t>40.88</t>
  </si>
  <si>
    <t>49:2</t>
  </si>
  <si>
    <t>18:1_16:1_15:0</t>
  </si>
  <si>
    <t xml:space="preserve">40.07 </t>
  </si>
  <si>
    <t>17:1_16:1_16:0</t>
  </si>
  <si>
    <t>16:0/16:1/17:1</t>
  </si>
  <si>
    <t>18:1_16:0_15:1</t>
  </si>
  <si>
    <t>17:0_16:1_16:1</t>
  </si>
  <si>
    <t>18:2_16:0_15:0</t>
  </si>
  <si>
    <t>17:1_17:1_15:0</t>
  </si>
  <si>
    <t>18:2_17:0_14:0</t>
  </si>
  <si>
    <t>49:2_noMS2</t>
  </si>
  <si>
    <t>40.07</t>
  </si>
  <si>
    <t>50:0</t>
  </si>
  <si>
    <t>18:0_16:0_16:0</t>
  </si>
  <si>
    <t>42.1</t>
  </si>
  <si>
    <t xml:space="preserve">42.11 </t>
  </si>
  <si>
    <t>17:0_17:0_16:0</t>
  </si>
  <si>
    <t>18:0_18:0_14:0</t>
  </si>
  <si>
    <t>50:0_noMS2</t>
  </si>
  <si>
    <t>42.11</t>
  </si>
  <si>
    <t>50:1</t>
  </si>
  <si>
    <t>18:1_16:0_16:0</t>
  </si>
  <si>
    <t>16:0/16:0/18:1</t>
  </si>
  <si>
    <t xml:space="preserve">41.28 </t>
  </si>
  <si>
    <t>16:0/16:1/18:0</t>
  </si>
  <si>
    <t xml:space="preserve">41.25 </t>
  </si>
  <si>
    <t>50:2</t>
  </si>
  <si>
    <t>18:2_16:0_16:0</t>
  </si>
  <si>
    <t>40.3</t>
  </si>
  <si>
    <t xml:space="preserve">40.42 </t>
  </si>
  <si>
    <t>18:1_16:1_16:0</t>
  </si>
  <si>
    <t>16:0/16:1/18:1</t>
  </si>
  <si>
    <t>16:1/16:1/18:0</t>
  </si>
  <si>
    <t xml:space="preserve">40.36 </t>
  </si>
  <si>
    <t>50:3</t>
  </si>
  <si>
    <t>18:2_18:1_14:0</t>
  </si>
  <si>
    <t xml:space="preserve">39.57 </t>
  </si>
  <si>
    <t>18:2_16:1_16:0</t>
  </si>
  <si>
    <t>16:0/16:1/18:2</t>
  </si>
  <si>
    <t>39.338690 39.527593 39.727218</t>
  </si>
  <si>
    <t>18:1_16:1_16:1</t>
  </si>
  <si>
    <t>18:3_16:0_16:0</t>
  </si>
  <si>
    <t>18:1_16:2_16:0</t>
  </si>
  <si>
    <t xml:space="preserve">39.53 </t>
  </si>
  <si>
    <t>39.374948 39.561927</t>
  </si>
  <si>
    <t>50:4</t>
  </si>
  <si>
    <t>18:2_18:2_14:0</t>
  </si>
  <si>
    <t xml:space="preserve">38.65 </t>
  </si>
  <si>
    <t>18:2_16:1_16:1</t>
  </si>
  <si>
    <t>18:3_18:1_14:0</t>
  </si>
  <si>
    <t>18:2_16:2_16:0</t>
  </si>
  <si>
    <t>16:0/16:1/18:3</t>
  </si>
  <si>
    <t>16:1/17:1/17:2</t>
  </si>
  <si>
    <t>38.79120</t>
  </si>
  <si>
    <t xml:space="preserve">38.63 </t>
  </si>
  <si>
    <t>50:5</t>
  </si>
  <si>
    <t>18:3_18:2_14:0</t>
  </si>
  <si>
    <t>37.7</t>
  </si>
  <si>
    <t xml:space="preserve">37.78 </t>
  </si>
  <si>
    <t>18:2_18:2_14:1</t>
  </si>
  <si>
    <t>18:3_16:1_16:1</t>
  </si>
  <si>
    <t>18:3_18:1_14:1</t>
  </si>
  <si>
    <t>20:5_16:0_14:0</t>
  </si>
  <si>
    <t>18:3_16:2_16:0</t>
  </si>
  <si>
    <t>18:4_18:1_14:0</t>
  </si>
  <si>
    <t>50:5_noMS2</t>
  </si>
  <si>
    <t>37.67</t>
  </si>
  <si>
    <t>51:0</t>
  </si>
  <si>
    <t>18:0_17:0_16:0</t>
  </si>
  <si>
    <t>16:0/17:0/18:0</t>
  </si>
  <si>
    <t>42.6</t>
  </si>
  <si>
    <t xml:space="preserve">42.57 </t>
  </si>
  <si>
    <t>42.467458 42.673213</t>
  </si>
  <si>
    <t>17:0/17:0/17:0</t>
  </si>
  <si>
    <t>18:0_18:0_15:0</t>
  </si>
  <si>
    <t>19:0_16:0_16:0</t>
  </si>
  <si>
    <t>20:0_16:0_15:0</t>
  </si>
  <si>
    <t>19:0_17:0_15:0</t>
  </si>
  <si>
    <t>21:0_16:0_14:0</t>
  </si>
  <si>
    <t>19:0_18:0_14:0</t>
  </si>
  <si>
    <t>20:0_18:0_13:0</t>
  </si>
  <si>
    <t>20:0_17:0_14:0</t>
  </si>
  <si>
    <t>22:0_16:0_13:0</t>
  </si>
  <si>
    <t>51:0_noMS2</t>
  </si>
  <si>
    <t>42.57</t>
  </si>
  <si>
    <t>51:1</t>
  </si>
  <si>
    <t>18:1_17:0_16:0</t>
  </si>
  <si>
    <t>16:0/17:0/18:1</t>
  </si>
  <si>
    <t xml:space="preserve">41.78 </t>
  </si>
  <si>
    <t>19:1_16:0_16:0</t>
  </si>
  <si>
    <t>18:1_18:0_15:0</t>
  </si>
  <si>
    <t>17:1_17:0_17:0</t>
  </si>
  <si>
    <t>41.599028 41.758263 41.963335</t>
  </si>
  <si>
    <t>51:1_noMS2</t>
  </si>
  <si>
    <t>41.78</t>
  </si>
  <si>
    <t>51:2</t>
  </si>
  <si>
    <t>18:1_18:1_15:0</t>
  </si>
  <si>
    <t xml:space="preserve">40.93 </t>
  </si>
  <si>
    <t>18:1_17:1_16:0</t>
  </si>
  <si>
    <t>16:0/17:1/18:1</t>
  </si>
  <si>
    <t>18:2_17:0_16:0</t>
  </si>
  <si>
    <t>18:1_17:0_16:1</t>
  </si>
  <si>
    <t>17:1_17:1_17:0</t>
  </si>
  <si>
    <t>18:2_18:0_15:0</t>
  </si>
  <si>
    <t>19:1_16:1_16:0</t>
  </si>
  <si>
    <t>19:1_17:1_15:0</t>
  </si>
  <si>
    <t>16:1/17:1/18:0</t>
  </si>
  <si>
    <t>40.845352</t>
  </si>
  <si>
    <t>51:3</t>
  </si>
  <si>
    <t>18:2_18:1_15:0</t>
  </si>
  <si>
    <t>18:2_17:1_16:0</t>
  </si>
  <si>
    <t>16:0/17:1/18:2</t>
  </si>
  <si>
    <t>39.899615 40.071745</t>
  </si>
  <si>
    <t>19:1_17:2_15:0</t>
  </si>
  <si>
    <t>18:1_17:2_16:0</t>
  </si>
  <si>
    <t>16:1/17:1/18:1</t>
  </si>
  <si>
    <t>51:3_noMS2</t>
  </si>
  <si>
    <t>51:4</t>
  </si>
  <si>
    <t>18:2_18:2_15:0</t>
  </si>
  <si>
    <t>39.2</t>
  </si>
  <si>
    <t xml:space="preserve">39.17 </t>
  </si>
  <si>
    <t>18:3_18:1_15:0</t>
  </si>
  <si>
    <t>16:0/17:2/18:2</t>
  </si>
  <si>
    <t>16:0/17:1/18:3</t>
  </si>
  <si>
    <t>16:1/17:1/18:2</t>
  </si>
  <si>
    <t>51:4_noMS2</t>
  </si>
  <si>
    <t>39.17</t>
  </si>
  <si>
    <t>52:0</t>
  </si>
  <si>
    <t>18:0_18:0_16:0</t>
  </si>
  <si>
    <t>16:0/18:0/18:0</t>
  </si>
  <si>
    <t>43.0</t>
  </si>
  <si>
    <t xml:space="preserve">43.03 </t>
  </si>
  <si>
    <t>20:0_16:0_16:0</t>
  </si>
  <si>
    <t>20:0_18:0_14:0</t>
  </si>
  <si>
    <t>52:0_noMS2</t>
  </si>
  <si>
    <t>43.03</t>
  </si>
  <si>
    <t>52:1</t>
  </si>
  <si>
    <t>18:1_18:0_16:0</t>
  </si>
  <si>
    <t>16:0/18:0/18:1</t>
  </si>
  <si>
    <t>42.2</t>
  </si>
  <si>
    <t xml:space="preserve">42.18 </t>
  </si>
  <si>
    <t>41.166472 41.321878 41.497198 42.008675 42.198220 42.392468</t>
  </si>
  <si>
    <t>20:1_16:0_16:0</t>
  </si>
  <si>
    <t>18:0_18:0_16:1</t>
  </si>
  <si>
    <t>16:0/16:1/20:0</t>
  </si>
  <si>
    <t>41.260907 41.452445 42.053648 42.237978</t>
  </si>
  <si>
    <t>52:2</t>
  </si>
  <si>
    <t>18:1_18:1_16:0</t>
  </si>
  <si>
    <t>16:0/18:1/18:1</t>
  </si>
  <si>
    <t>41.3</t>
  </si>
  <si>
    <t xml:space="preserve">41.39 </t>
  </si>
  <si>
    <t>16:0/18:0/18:2</t>
  </si>
  <si>
    <t>16:1/18:0/18:1</t>
  </si>
  <si>
    <t>52:3</t>
  </si>
  <si>
    <t>18:2_18:1_16:0</t>
  </si>
  <si>
    <t>16:0/18:1/18:2</t>
  </si>
  <si>
    <t xml:space="preserve">40.57 </t>
  </si>
  <si>
    <t>16:1/18:0/18:2</t>
  </si>
  <si>
    <t>39.749955 40.341812 40.527360 40.730310</t>
  </si>
  <si>
    <t>18:1_18:1_16:1</t>
  </si>
  <si>
    <t>18:3_18:0_16:0_FP</t>
  </si>
  <si>
    <t>18:3_18:0_16:0</t>
  </si>
  <si>
    <t>52:4</t>
  </si>
  <si>
    <t>18:2_18:2_16:0</t>
  </si>
  <si>
    <t>16:0/18:2/18:2</t>
  </si>
  <si>
    <t>39.7</t>
  </si>
  <si>
    <t xml:space="preserve">39.71 </t>
  </si>
  <si>
    <t>18:2_18:1_16:1</t>
  </si>
  <si>
    <t>16:1/18:1/18:2</t>
  </si>
  <si>
    <t>18:3_18:1_16:0</t>
  </si>
  <si>
    <t>16:0/18:1/18:3</t>
  </si>
  <si>
    <t>20:4_16:0_16:0</t>
  </si>
  <si>
    <t>16:0/16:0/20:4</t>
  </si>
  <si>
    <t>40.043818 40.281378</t>
  </si>
  <si>
    <t xml:space="preserve">39.67 </t>
  </si>
  <si>
    <t>39.688728 39.883938</t>
  </si>
  <si>
    <t>52:5</t>
  </si>
  <si>
    <t>18:3_18:2_16:0</t>
  </si>
  <si>
    <t>16:0/18:2/18:3</t>
  </si>
  <si>
    <t>38.8</t>
  </si>
  <si>
    <t xml:space="preserve">38.89 </t>
  </si>
  <si>
    <t>18:2_18:2_16:1</t>
  </si>
  <si>
    <t>16:1/18:2/18:2</t>
  </si>
  <si>
    <t>18:3_18:1_16:1</t>
  </si>
  <si>
    <t>20:4_16:1_16:0</t>
  </si>
  <si>
    <t>39.189947</t>
  </si>
  <si>
    <t xml:space="preserve">38.85 </t>
  </si>
  <si>
    <t>38.673385 38.844440</t>
  </si>
  <si>
    <t>18:4_18:1_16:0</t>
  </si>
  <si>
    <t>52:6</t>
  </si>
  <si>
    <t>18:3_18:3_16:0</t>
  </si>
  <si>
    <t>38.1</t>
  </si>
  <si>
    <t xml:space="preserve">38.13 </t>
  </si>
  <si>
    <t>18:4_18:2_16:0</t>
  </si>
  <si>
    <t>18:3_18:2_16:1</t>
  </si>
  <si>
    <t>16:1/18:2/18:3</t>
  </si>
  <si>
    <t>18:4_18:1_16:1</t>
  </si>
  <si>
    <t>20:4_16:1_16:1</t>
  </si>
  <si>
    <t>20:4_18:2_14:0</t>
  </si>
  <si>
    <t>18:2_18:2_16:2</t>
  </si>
  <si>
    <t>18:3_18:1_16:2</t>
  </si>
  <si>
    <t>18:2_18:1_16:3</t>
  </si>
  <si>
    <t>20:5_16:1_16:0</t>
  </si>
  <si>
    <t>20:4_16:2_16:0</t>
  </si>
  <si>
    <t>52:6_noMS2</t>
  </si>
  <si>
    <t>38.20</t>
  </si>
  <si>
    <t>53:0</t>
  </si>
  <si>
    <t>24:0_15:0_14:0</t>
  </si>
  <si>
    <t>43.5</t>
  </si>
  <si>
    <t xml:space="preserve">43.52 </t>
  </si>
  <si>
    <t>23:0_16:0_14:0</t>
  </si>
  <si>
    <t>23:0_15:0_15:0</t>
  </si>
  <si>
    <t>22:0_16:0_15:0</t>
  </si>
  <si>
    <t>24:0_16:0_13:0</t>
  </si>
  <si>
    <t>22:0_17:0_14:0</t>
  </si>
  <si>
    <t>21:0_16:0_16:0</t>
  </si>
  <si>
    <t>25:0_14:0_14:0</t>
  </si>
  <si>
    <t>20:0_17:0_16:0</t>
  </si>
  <si>
    <t>19:0_18:0_16:0</t>
  </si>
  <si>
    <t>25:0_15:0_13:0</t>
  </si>
  <si>
    <t>21:0_18:0_14:0</t>
  </si>
  <si>
    <t>25:0_16:0_12:0</t>
  </si>
  <si>
    <t>20:0_19:0_14:0</t>
  </si>
  <si>
    <t>24:0_17:0_12:0</t>
  </si>
  <si>
    <t>20:0_18:0_15:0</t>
  </si>
  <si>
    <t>21:0_17:0_15:0</t>
  </si>
  <si>
    <t>22:0_18:0_13:0</t>
  </si>
  <si>
    <t>26:0_14:0_13:0</t>
  </si>
  <si>
    <t>53:0_noMS2</t>
  </si>
  <si>
    <t>43.52</t>
  </si>
  <si>
    <t>53:1</t>
  </si>
  <si>
    <t>19:0_18:1_16:0</t>
  </si>
  <si>
    <t>16:0/18:1/19:0</t>
  </si>
  <si>
    <t>42.7</t>
  </si>
  <si>
    <t xml:space="preserve">42.67 </t>
  </si>
  <si>
    <t>18:1_18:0_17:0</t>
  </si>
  <si>
    <t>17:0/18:0/18:1</t>
  </si>
  <si>
    <t>20:1_17:0_16:0</t>
  </si>
  <si>
    <t>19:1_18:0_16:0</t>
  </si>
  <si>
    <t>19:1_17:0_17:0</t>
  </si>
  <si>
    <t>19:0_18:0_16:1</t>
  </si>
  <si>
    <t>20:0_18:1_15:0</t>
  </si>
  <si>
    <t>18:0_18:0_17:1</t>
  </si>
  <si>
    <t>53:1_noMS2</t>
  </si>
  <si>
    <t>42.71</t>
  </si>
  <si>
    <t>53:2</t>
  </si>
  <si>
    <t>18:1_18:1_17:0</t>
  </si>
  <si>
    <t>41.8</t>
  </si>
  <si>
    <t xml:space="preserve">41.86 </t>
  </si>
  <si>
    <t>40.929318 41.686987 41.848452</t>
  </si>
  <si>
    <t>19:1_18:1_16:0</t>
  </si>
  <si>
    <t>18:1_18:0_17:1</t>
  </si>
  <si>
    <t>18:2_18:0_17:0</t>
  </si>
  <si>
    <t>16:0/17:0/20:2</t>
  </si>
  <si>
    <t>53:3</t>
  </si>
  <si>
    <t>18:2_18:1_17:0</t>
  </si>
  <si>
    <t>17:0/18:1/18:2</t>
  </si>
  <si>
    <t>41.1</t>
  </si>
  <si>
    <t xml:space="preserve">41.06 </t>
  </si>
  <si>
    <t>40.145522 40.848308 41.005725</t>
  </si>
  <si>
    <t>19:1_18:2_16:0</t>
  </si>
  <si>
    <t>18:1_18:1_17:1</t>
  </si>
  <si>
    <t>18:2_18:0_17:1</t>
  </si>
  <si>
    <t xml:space="preserve">41.03 </t>
  </si>
  <si>
    <t>40.937153</t>
  </si>
  <si>
    <t>53:4</t>
  </si>
  <si>
    <t>18:2_18:1_17:1</t>
  </si>
  <si>
    <t>17:1/18:1/18:2</t>
  </si>
  <si>
    <t xml:space="preserve">40.21 </t>
  </si>
  <si>
    <t>40.049690 40.24358</t>
  </si>
  <si>
    <t>18:2_18:2_17:0</t>
  </si>
  <si>
    <t>18:3_18:1_17:0</t>
  </si>
  <si>
    <t>40.148168</t>
  </si>
  <si>
    <t>53:5</t>
  </si>
  <si>
    <t>18:2_18:2_17:1</t>
  </si>
  <si>
    <t>17:1/18:2/18:2</t>
  </si>
  <si>
    <t xml:space="preserve">39.38 </t>
  </si>
  <si>
    <t>18:2_18:1_17:2</t>
  </si>
  <si>
    <t>39.233670 39.424640</t>
  </si>
  <si>
    <t>18:3_18:1_17:1</t>
  </si>
  <si>
    <t>18:3_18:2_17:0</t>
  </si>
  <si>
    <t>19:3_17:1_17:1</t>
  </si>
  <si>
    <t>53:5_noMS2</t>
  </si>
  <si>
    <t>54:0</t>
  </si>
  <si>
    <t>18:0/18:0/18:0</t>
  </si>
  <si>
    <t>43.8</t>
  </si>
  <si>
    <t xml:space="preserve">43.89 </t>
  </si>
  <si>
    <t>24:0_16:0_14:0</t>
  </si>
  <si>
    <t>22:0_18:0_14:0</t>
  </si>
  <si>
    <t>20:0_18:0_16:0</t>
  </si>
  <si>
    <t>22:0_16:0_16:0</t>
  </si>
  <si>
    <t>24:0_18:0_12:0</t>
  </si>
  <si>
    <t>21:0_18:0_15:0</t>
  </si>
  <si>
    <t>54:0_noMS2</t>
  </si>
  <si>
    <t>43.89</t>
  </si>
  <si>
    <t>54:1</t>
  </si>
  <si>
    <t>18:1_18:0_18:0</t>
  </si>
  <si>
    <t>18:0/18:0/18:1</t>
  </si>
  <si>
    <t>43.1</t>
  </si>
  <si>
    <t xml:space="preserve">43.10 </t>
  </si>
  <si>
    <t>20:1_18:0_16:0</t>
  </si>
  <si>
    <t>20:0_18:0_16:1</t>
  </si>
  <si>
    <t>20:0_18:1_16:0</t>
  </si>
  <si>
    <t>43.008003</t>
  </si>
  <si>
    <t>42.214025</t>
  </si>
  <si>
    <t>54:2</t>
  </si>
  <si>
    <t>18:1_18:1_18:0</t>
  </si>
  <si>
    <t>18:0/18:1/18:1</t>
  </si>
  <si>
    <t xml:space="preserve">42.31 </t>
  </si>
  <si>
    <t>20:1_18:1_16:0</t>
  </si>
  <si>
    <t>16:0/18:1/20:1</t>
  </si>
  <si>
    <t>18:2_18:0_18:0</t>
  </si>
  <si>
    <t>42.449507 42.666493</t>
  </si>
  <si>
    <t>41.250603 42.083453</t>
  </si>
  <si>
    <t>54:3</t>
  </si>
  <si>
    <t>18:1/18:1/18:1</t>
  </si>
  <si>
    <t>41.5</t>
  </si>
  <si>
    <t xml:space="preserve">41.50 </t>
  </si>
  <si>
    <t>18:2_18:1_18:0</t>
  </si>
  <si>
    <t>18:0/18:1/18:2</t>
  </si>
  <si>
    <t>20:2_18:1_16:0</t>
  </si>
  <si>
    <t>16:0/18:1/20:2</t>
  </si>
  <si>
    <t xml:space="preserve">41.53 </t>
  </si>
  <si>
    <t>54:4</t>
  </si>
  <si>
    <t>18:2_18:1_18:1</t>
  </si>
  <si>
    <t>18:1/18:1/18:2</t>
  </si>
  <si>
    <t>40.7</t>
  </si>
  <si>
    <t xml:space="preserve">40.71 </t>
  </si>
  <si>
    <t>20:3_18:1_16:0</t>
  </si>
  <si>
    <t>16:0/18:1/20:3</t>
  </si>
  <si>
    <t>18:3_18:1_18:0</t>
  </si>
  <si>
    <t>18:2_18:2_18:0</t>
  </si>
  <si>
    <t xml:space="preserve">40.74 </t>
  </si>
  <si>
    <t>54:5</t>
  </si>
  <si>
    <t>18:2_18:2_18:1</t>
  </si>
  <si>
    <t>18:1/18:2/18:2</t>
  </si>
  <si>
    <t>18:3_18:1_18:1</t>
  </si>
  <si>
    <t>20:3_18:2_16:0</t>
  </si>
  <si>
    <t>18:3_18:2_18:0</t>
  </si>
  <si>
    <t>20:4_18:1_16:0</t>
  </si>
  <si>
    <t>16:0/18:1/20:4</t>
  </si>
  <si>
    <t>40.245528</t>
  </si>
  <si>
    <t>54:6</t>
  </si>
  <si>
    <t>18:3_18:2_18:1</t>
  </si>
  <si>
    <t>18:1/18:2/18:3</t>
  </si>
  <si>
    <t>39.0</t>
  </si>
  <si>
    <t xml:space="preserve">39.00 </t>
  </si>
  <si>
    <t>20:4_18:2_16:0</t>
  </si>
  <si>
    <t>16:0/18:2/20:4</t>
  </si>
  <si>
    <t>18:2/18:2/18:2</t>
  </si>
  <si>
    <t>20:4_18:1_16:1</t>
  </si>
  <si>
    <t>39.552557</t>
  </si>
  <si>
    <t>38.769208</t>
  </si>
  <si>
    <t>54:7</t>
  </si>
  <si>
    <t>18:3_18:2_18:2</t>
  </si>
  <si>
    <t>18:2/18:2/18:3</t>
  </si>
  <si>
    <t>37.902405 38.087205 38.27722</t>
  </si>
  <si>
    <t>18:3_18:3_18:1</t>
  </si>
  <si>
    <t>18:4_18:2_18:1</t>
  </si>
  <si>
    <t>20:5_18:2_16:0</t>
  </si>
  <si>
    <t>16:0/18:2/20:5</t>
  </si>
  <si>
    <t xml:space="preserve">38.57 </t>
  </si>
  <si>
    <t>20:5_18:1_16:1</t>
  </si>
  <si>
    <t>20:4_18:3_16:0</t>
  </si>
  <si>
    <t>22:6_16:1_16:0</t>
  </si>
  <si>
    <t>20:4_18:2_16:1</t>
  </si>
  <si>
    <t>16:1/18:2/20:4</t>
  </si>
  <si>
    <t>22:6_18:1_14:0</t>
  </si>
  <si>
    <t>37.995078</t>
  </si>
  <si>
    <t>38.439387</t>
  </si>
  <si>
    <t>54:8</t>
  </si>
  <si>
    <t>22:6_18:2_14:0</t>
  </si>
  <si>
    <t xml:space="preserve">37.84 </t>
  </si>
  <si>
    <t>22:6_16:1_16:1</t>
  </si>
  <si>
    <t>22:6_16:2_16:0</t>
  </si>
  <si>
    <t>18:2/18:3/18:3</t>
  </si>
  <si>
    <t>37.282435</t>
  </si>
  <si>
    <t>54:8_noMS2</t>
  </si>
  <si>
    <t>37.35 37.84</t>
  </si>
  <si>
    <t>55:0</t>
  </si>
  <si>
    <t>24:0_16:0_15:0</t>
  </si>
  <si>
    <t>44.3</t>
  </si>
  <si>
    <t xml:space="preserve">44.38 </t>
  </si>
  <si>
    <t>25:0_15:0_15:0</t>
  </si>
  <si>
    <t>25:0_16:0_14:0</t>
  </si>
  <si>
    <t>23:0_16:0_16:0</t>
  </si>
  <si>
    <t>24:0_17:0_14:0</t>
  </si>
  <si>
    <t>26:0_15:0_14:0</t>
  </si>
  <si>
    <t>22:0_17:0_16:0</t>
  </si>
  <si>
    <t>26:0_16:0_13:0</t>
  </si>
  <si>
    <t>21:0_18:0_16:0</t>
  </si>
  <si>
    <t>55:0_noMS2</t>
  </si>
  <si>
    <t>44.38</t>
  </si>
  <si>
    <t>55:2</t>
  </si>
  <si>
    <t>19:0_18:1_18:1</t>
  </si>
  <si>
    <t xml:space="preserve">42.74 </t>
  </si>
  <si>
    <t>19:1_18:1_18:0</t>
  </si>
  <si>
    <t>20:1_18:1_17:0</t>
  </si>
  <si>
    <t>19:0_18:2_18:0</t>
  </si>
  <si>
    <t>21:1_18:1_16:0</t>
  </si>
  <si>
    <t>55:2_noMS2</t>
  </si>
  <si>
    <t>42.74</t>
  </si>
  <si>
    <t>55:3</t>
  </si>
  <si>
    <t>19:0_18:2_18:1</t>
  </si>
  <si>
    <t>42.0</t>
  </si>
  <si>
    <t xml:space="preserve">41.96 </t>
  </si>
  <si>
    <t>19:1_18:1_18:1</t>
  </si>
  <si>
    <t>19:1_18:2_18:0</t>
  </si>
  <si>
    <t>20:2_18:1_17:0</t>
  </si>
  <si>
    <t>20:1_18:1_17:1</t>
  </si>
  <si>
    <t>19:2_18:1_18:0</t>
  </si>
  <si>
    <t>55:3_noMS2</t>
  </si>
  <si>
    <t>41.96</t>
  </si>
  <si>
    <t>55:4</t>
  </si>
  <si>
    <t>19:1_18:2_18:1</t>
  </si>
  <si>
    <t>19:2_18:1_18:1</t>
  </si>
  <si>
    <t>19:0_18:2_18:2</t>
  </si>
  <si>
    <t>19:1_19:1_17:2</t>
  </si>
  <si>
    <t>20:2_18:2_17:0</t>
  </si>
  <si>
    <t>20:1_18:2_17:1</t>
  </si>
  <si>
    <t>55:4_noMS2</t>
  </si>
  <si>
    <t>41.14</t>
  </si>
  <si>
    <t>55:5</t>
  </si>
  <si>
    <t>19:1_18:2_18:2</t>
  </si>
  <si>
    <t>19:2_18:2_18:1</t>
  </si>
  <si>
    <t>20:3_18:2_17:0</t>
  </si>
  <si>
    <t>40.286498</t>
  </si>
  <si>
    <t>20:2_18:2_17:1</t>
  </si>
  <si>
    <t>19:0_18:3_18:2</t>
  </si>
  <si>
    <t>55:5_noMS2</t>
  </si>
  <si>
    <t>56:0</t>
  </si>
  <si>
    <t>25:0_16:0_15:0</t>
  </si>
  <si>
    <t>44.7</t>
  </si>
  <si>
    <t xml:space="preserve">44.78 </t>
  </si>
  <si>
    <t>24:0_16:0_16:0</t>
  </si>
  <si>
    <t>26:0_16:0_14:0</t>
  </si>
  <si>
    <t>24:0_17:0_15:0</t>
  </si>
  <si>
    <t>22:0_18:0_16:0</t>
  </si>
  <si>
    <t>23:0_17:0_16:0</t>
  </si>
  <si>
    <t>56:0_noMS2</t>
  </si>
  <si>
    <t>44.78</t>
  </si>
  <si>
    <t>56:1</t>
  </si>
  <si>
    <t>24:0_16:1_16:0</t>
  </si>
  <si>
    <t>44.1</t>
  </si>
  <si>
    <t xml:space="preserve">44.07 </t>
  </si>
  <si>
    <t>24:0_18:1_14:0</t>
  </si>
  <si>
    <t>25:0_16:1_15:0</t>
  </si>
  <si>
    <t>22:0_18:0_16:1</t>
  </si>
  <si>
    <t>22:0_18:1_16:0</t>
  </si>
  <si>
    <t>20:0_20:0_16:1</t>
  </si>
  <si>
    <t>26:0_16:1_14:0</t>
  </si>
  <si>
    <t>23:0_17:0_16:1</t>
  </si>
  <si>
    <t>20:0_18:1_18:0</t>
  </si>
  <si>
    <t>24:1_16:0_16:0</t>
  </si>
  <si>
    <t>23:0_18:1_15:0</t>
  </si>
  <si>
    <t>23:0_17:1_16:0</t>
  </si>
  <si>
    <t>24:0_17:1_15:0</t>
  </si>
  <si>
    <t>56:1_noMS2</t>
  </si>
  <si>
    <t>44.07</t>
  </si>
  <si>
    <t>56:2</t>
  </si>
  <si>
    <t>20:0_18:1_18:1</t>
  </si>
  <si>
    <t>43.2</t>
  </si>
  <si>
    <t xml:space="preserve">43.17 </t>
  </si>
  <si>
    <t>20:1_18:1_18:0</t>
  </si>
  <si>
    <t>18:0/18:1/20:1</t>
  </si>
  <si>
    <t>42.188623 42.357365 42.994570 43.18252</t>
  </si>
  <si>
    <t>22:1_18:1_16:0</t>
  </si>
  <si>
    <t>20:1_20:1_16:0</t>
  </si>
  <si>
    <t>20:0_18:2_18:0</t>
  </si>
  <si>
    <t>20:2_18:0_18:0</t>
  </si>
  <si>
    <t>22:0_18:1_16:1</t>
  </si>
  <si>
    <t>20:1_20:0_16:1</t>
  </si>
  <si>
    <t>56:2_noMS2</t>
  </si>
  <si>
    <t>43.17</t>
  </si>
  <si>
    <t>56:3</t>
  </si>
  <si>
    <t>20:1_18:1_18:1</t>
  </si>
  <si>
    <t>18:1/18:1/20:1</t>
  </si>
  <si>
    <t>42.3</t>
  </si>
  <si>
    <t xml:space="preserve">42.40 </t>
  </si>
  <si>
    <t>20:2_18:1_18:0</t>
  </si>
  <si>
    <t>20:0_18:2_18:1</t>
  </si>
  <si>
    <t>20:1_18:2_18:0</t>
  </si>
  <si>
    <t>20:1_20:1_16:1</t>
  </si>
  <si>
    <t>56:4</t>
  </si>
  <si>
    <t>20:1_18:2_18:1</t>
  </si>
  <si>
    <t>18:1/18:2/20:1</t>
  </si>
  <si>
    <t>41.6</t>
  </si>
  <si>
    <t xml:space="preserve">41.63 </t>
  </si>
  <si>
    <t>20:2_18:1_18:1</t>
  </si>
  <si>
    <t>20:3_18:1_18:0</t>
  </si>
  <si>
    <t>18:0/18:1/20:3</t>
  </si>
  <si>
    <t>22:3_18:1_16:0</t>
  </si>
  <si>
    <t>20:3_20:1_16:0</t>
  </si>
  <si>
    <t>20:0_18:2_18:2</t>
  </si>
  <si>
    <t>20:2_18:2_18:0</t>
  </si>
  <si>
    <t>41.471597 41.636807</t>
  </si>
  <si>
    <t>20:1_18:3_18:0</t>
  </si>
  <si>
    <t>56:5</t>
  </si>
  <si>
    <t>22:4_18:1_16:0</t>
  </si>
  <si>
    <t>16:0/18:1/22:4</t>
  </si>
  <si>
    <t xml:space="preserve">40.90 </t>
  </si>
  <si>
    <t>20:2_18:2_18:1</t>
  </si>
  <si>
    <t>18:1/18:2/20:2</t>
  </si>
  <si>
    <t>20:3_18:1_18:1</t>
  </si>
  <si>
    <t>20:4_18:1_18:0</t>
  </si>
  <si>
    <t>18:0/18:1/20:4</t>
  </si>
  <si>
    <t>20:4_20:1_16:0</t>
  </si>
  <si>
    <t>20:3_18:2_18:0</t>
  </si>
  <si>
    <t>20:1_18:2_18:2</t>
  </si>
  <si>
    <t>20:1_18:3_18:1</t>
  </si>
  <si>
    <t>22:3_18:2_16:0</t>
  </si>
  <si>
    <t>41.277652</t>
  </si>
  <si>
    <t>20:3_20:2_16:0</t>
  </si>
  <si>
    <t>40.679553</t>
  </si>
  <si>
    <t>22:5_18:0_16:0</t>
  </si>
  <si>
    <t>56:6</t>
  </si>
  <si>
    <t>22:5_18:1_16:0</t>
  </si>
  <si>
    <t>16:0/18:1/22:5</t>
  </si>
  <si>
    <t xml:space="preserve">40.17 </t>
  </si>
  <si>
    <t>20:4_18:1_18:1</t>
  </si>
  <si>
    <t>18:1/18:1/20:4</t>
  </si>
  <si>
    <t>22:4_18:2_16:0</t>
  </si>
  <si>
    <t>16:0/18:2/22:4</t>
  </si>
  <si>
    <t>20:4_18:2_18:0</t>
  </si>
  <si>
    <t>18:0/18:2/20:4</t>
  </si>
  <si>
    <t>20:4_20:2_16:0</t>
  </si>
  <si>
    <t>20:3_18:2_18:1</t>
  </si>
  <si>
    <t>18:1/18:2/20:3</t>
  </si>
  <si>
    <t>22:5_18:0_16:1</t>
  </si>
  <si>
    <t>40.367725</t>
  </si>
  <si>
    <t>20:3_20:3_16:0</t>
  </si>
  <si>
    <t>22:4_18:1_16:1</t>
  </si>
  <si>
    <t>20:2_18:2_18:2</t>
  </si>
  <si>
    <t>20:2_18:3_18:1</t>
  </si>
  <si>
    <t>56:7</t>
  </si>
  <si>
    <t>22:6_18:1_16:0</t>
  </si>
  <si>
    <t>16:0/18:1/22:6</t>
  </si>
  <si>
    <t xml:space="preserve">39.75 </t>
  </si>
  <si>
    <t>22:5_18:2_16:0</t>
  </si>
  <si>
    <t>16:0/18:2/22:5</t>
  </si>
  <si>
    <t>18:1/18:2/20:4</t>
  </si>
  <si>
    <t xml:space="preserve">39.72 </t>
  </si>
  <si>
    <t>20:4_18:2_18:1</t>
  </si>
  <si>
    <t>22:4_18:3_16:0_FP</t>
  </si>
  <si>
    <t>22:4_18:3_16:0</t>
  </si>
  <si>
    <t>20:5_18:1_18:1</t>
  </si>
  <si>
    <t>56:8</t>
  </si>
  <si>
    <t>22:6_18:2_16:0</t>
  </si>
  <si>
    <t>16:0/18:2/22:6</t>
  </si>
  <si>
    <t xml:space="preserve">38.95 </t>
  </si>
  <si>
    <t>22:6_18:1_16:1</t>
  </si>
  <si>
    <t>20:4_18:2_18:2</t>
  </si>
  <si>
    <t>18:2/18:2/20:4</t>
  </si>
  <si>
    <t>20:3_18:3_18:2</t>
  </si>
  <si>
    <t>18:2/18:3/20:3</t>
  </si>
  <si>
    <t>20:4_18:3_18:1</t>
  </si>
  <si>
    <t>20:4_20:3_16:1</t>
  </si>
  <si>
    <t xml:space="preserve">38.92 </t>
  </si>
  <si>
    <t>39.050095</t>
  </si>
  <si>
    <t>38.533737</t>
  </si>
  <si>
    <t>56:9</t>
  </si>
  <si>
    <t>22:6_18:2_16:1</t>
  </si>
  <si>
    <t xml:space="preserve">38.07 </t>
  </si>
  <si>
    <t>22:6_18:3_16:0</t>
  </si>
  <si>
    <t>16:0/20:4/20:5</t>
  </si>
  <si>
    <t>56:9_noMS2</t>
  </si>
  <si>
    <t>38.07</t>
  </si>
  <si>
    <t>57:0</t>
  </si>
  <si>
    <t>24:0_17:0_16:0</t>
  </si>
  <si>
    <t>45.2</t>
  </si>
  <si>
    <t xml:space="preserve">45.18 </t>
  </si>
  <si>
    <t>26:0_16:0_15:0</t>
  </si>
  <si>
    <t>25:0_16:0_16:0</t>
  </si>
  <si>
    <t>23:0_18:0_16:0</t>
  </si>
  <si>
    <t>27:0_16:0_14:0</t>
  </si>
  <si>
    <t>25:0_17:0_15:0</t>
  </si>
  <si>
    <t>57:0_noMS2</t>
  </si>
  <si>
    <t>45.22</t>
  </si>
  <si>
    <t>58:0</t>
  </si>
  <si>
    <t>24:0_18:0_16:0</t>
  </si>
  <si>
    <t>45.6</t>
  </si>
  <si>
    <t xml:space="preserve">45.63 </t>
  </si>
  <si>
    <t>26:0_16:0_16:0</t>
  </si>
  <si>
    <t>25:0_17:0_16:0</t>
  </si>
  <si>
    <t>27:0_16:0_15:0</t>
  </si>
  <si>
    <t>28:0_16:0_14:0</t>
  </si>
  <si>
    <t>22:0_20:0_16:0</t>
  </si>
  <si>
    <t>58:0_noMS2</t>
  </si>
  <si>
    <t>45.63</t>
  </si>
  <si>
    <t>58:3</t>
  </si>
  <si>
    <t>22:0_18:2_18:1</t>
  </si>
  <si>
    <t xml:space="preserve">43.27 </t>
  </si>
  <si>
    <t>22:1_18:1_18:1</t>
  </si>
  <si>
    <t>20:1_20:1_18:1</t>
  </si>
  <si>
    <t>22:1_18:2_18:0</t>
  </si>
  <si>
    <t>22:2_18:1_18:0</t>
  </si>
  <si>
    <t>20:1_20:0_18:2</t>
  </si>
  <si>
    <t>24:2_18:1_16:0</t>
  </si>
  <si>
    <t>22:1_20:1_16:1</t>
  </si>
  <si>
    <t>24:1_18:2_16:0</t>
  </si>
  <si>
    <t>24:1_18:1_16:1</t>
  </si>
  <si>
    <t>58:3_noMS2</t>
  </si>
  <si>
    <t>43.27</t>
  </si>
  <si>
    <t>58:4</t>
  </si>
  <si>
    <t>20:2_20:1_18:1</t>
  </si>
  <si>
    <t>18:1/20:1/20:2</t>
  </si>
  <si>
    <t>42.5</t>
  </si>
  <si>
    <t xml:space="preserve">42.50 </t>
  </si>
  <si>
    <t>42.371470</t>
  </si>
  <si>
    <t>22:1_18:2_18:1</t>
  </si>
  <si>
    <t>18:1/18:2/22:1</t>
  </si>
  <si>
    <t>20:1_20:1_18:2</t>
  </si>
  <si>
    <t>22:2_18:1_18:1</t>
  </si>
  <si>
    <t>22:3_18:1_18:0</t>
  </si>
  <si>
    <t>22:2_18:2_18:0</t>
  </si>
  <si>
    <t>22:0_18:2_18:2</t>
  </si>
  <si>
    <t>22:1_20:2_16:1</t>
  </si>
  <si>
    <t>22:3_20:1_16:0</t>
  </si>
  <si>
    <t>20:3_20:1_18:0</t>
  </si>
  <si>
    <t>24:3_18:1_16:0</t>
  </si>
  <si>
    <t>20:3_20:0_18:1</t>
  </si>
  <si>
    <t>22:1_18:3_18:0</t>
  </si>
  <si>
    <t>22:1_20:3_16:0</t>
  </si>
  <si>
    <t>22:0_18:3_18:1</t>
  </si>
  <si>
    <t>22:2_20:1_16:1</t>
  </si>
  <si>
    <t>20:2_20:0_18:2</t>
  </si>
  <si>
    <t>58:4_noMS2</t>
  </si>
  <si>
    <t>42.50</t>
  </si>
  <si>
    <t>58:5</t>
  </si>
  <si>
    <t>22:4_18:1_18:0</t>
  </si>
  <si>
    <t>18:0/18:1/22:4</t>
  </si>
  <si>
    <t>22:3_18:1_18:1</t>
  </si>
  <si>
    <t>22:4_20:1_16:0</t>
  </si>
  <si>
    <t>24:4_18:1_16:0</t>
  </si>
  <si>
    <t>40.851368 41.619798 41.789718</t>
  </si>
  <si>
    <t>41.01360 41.619798</t>
  </si>
  <si>
    <t>41.979868</t>
  </si>
  <si>
    <t>40.851368 41.619798</t>
  </si>
  <si>
    <t>58:5_noMS2</t>
  </si>
  <si>
    <t>41.86</t>
  </si>
  <si>
    <t>58:6</t>
  </si>
  <si>
    <t>22:4_18:1_18:1</t>
  </si>
  <si>
    <t>18:1/18:1/22:4</t>
  </si>
  <si>
    <t>22:4_18:2_18:0</t>
  </si>
  <si>
    <t>22:5_18:1_18:0</t>
  </si>
  <si>
    <t>24:5_18:1_16:0</t>
  </si>
  <si>
    <t>22:4_20:2_16:0</t>
  </si>
  <si>
    <t xml:space="preserve">41.10 </t>
  </si>
  <si>
    <t>22:3_18:2_18:1</t>
  </si>
  <si>
    <t>58:7</t>
  </si>
  <si>
    <t>22:4_18:2_18:1</t>
  </si>
  <si>
    <t>18:1/18:2/22:4</t>
  </si>
  <si>
    <t xml:space="preserve">39.24 40.36 </t>
  </si>
  <si>
    <t>22:5_18:1_18:1</t>
  </si>
  <si>
    <t>22:5_18:2_18:0</t>
  </si>
  <si>
    <t>24:6_18:1_16:0</t>
  </si>
  <si>
    <t>22:6_18:1_18:0</t>
  </si>
  <si>
    <t>22:5_20:2_16:0</t>
  </si>
  <si>
    <t>22:6_20:1_16:0</t>
  </si>
  <si>
    <t>24:5_18:2_16:0</t>
  </si>
  <si>
    <t>22:4_20:3_16:0</t>
  </si>
  <si>
    <t>22:3_18:3_18:1_FP</t>
  </si>
  <si>
    <t>22:3_18:3_18:1</t>
  </si>
  <si>
    <t xml:space="preserve">39.24 </t>
  </si>
  <si>
    <t>22:3_18:2_18:2_FP</t>
  </si>
  <si>
    <t>22:3_18:2_18:2</t>
  </si>
  <si>
    <t>20:3_20:2_18:2_FP</t>
  </si>
  <si>
    <t>20:3_20:2_18:2</t>
  </si>
  <si>
    <t>22:4_18:3_18:0_FP</t>
  </si>
  <si>
    <t>22:4_18:3_18:0</t>
  </si>
  <si>
    <t xml:space="preserve">40.35 </t>
  </si>
  <si>
    <t>40.226693</t>
  </si>
  <si>
    <t>58:8</t>
  </si>
  <si>
    <t>22:6_18:1_18:1</t>
  </si>
  <si>
    <t>18:1/18:1/22:6</t>
  </si>
  <si>
    <t>40.0</t>
  </si>
  <si>
    <t xml:space="preserve">39.96 </t>
  </si>
  <si>
    <t>22:6_18:2_18:0</t>
  </si>
  <si>
    <t>22:5_18:2_18:1</t>
  </si>
  <si>
    <t>18:1/18:2/22:5</t>
  </si>
  <si>
    <t>22:6_20:2_16:0</t>
  </si>
  <si>
    <t>39.449443</t>
  </si>
  <si>
    <t xml:space="preserve">39.97 </t>
  </si>
  <si>
    <t xml:space="preserve">39.57 39.97 </t>
  </si>
  <si>
    <t>20:3_20:3_18:2</t>
  </si>
  <si>
    <t>22:3_18:3_18:2_FP</t>
  </si>
  <si>
    <t>22:3_18:3_18:2</t>
  </si>
  <si>
    <t>22:4_18:2_18:2</t>
  </si>
  <si>
    <t>22:4_18:3_18:1</t>
  </si>
  <si>
    <t>58:9</t>
  </si>
  <si>
    <t>22:6_18:2_18:1</t>
  </si>
  <si>
    <t>18:1/18:2/22:6</t>
  </si>
  <si>
    <t xml:space="preserve">37.64 39.11 </t>
  </si>
  <si>
    <t>18:2/18:2/22:5</t>
  </si>
  <si>
    <t xml:space="preserve">39.11 </t>
  </si>
  <si>
    <t>38.932347 39.128097</t>
  </si>
  <si>
    <t>58:10</t>
  </si>
  <si>
    <t>22:6_18:2_18:2</t>
  </si>
  <si>
    <t xml:space="preserve">38.25 </t>
  </si>
  <si>
    <t>22:6_18:3_18:1</t>
  </si>
  <si>
    <t>22:6_20:4_16:0</t>
  </si>
  <si>
    <t>16:0/20:4/22:6</t>
  </si>
  <si>
    <t>58:11</t>
  </si>
  <si>
    <t>22:6_18:3_18:2</t>
  </si>
  <si>
    <t>37.3</t>
  </si>
  <si>
    <t xml:space="preserve">37.42 </t>
  </si>
  <si>
    <t>60:6_noMS2</t>
  </si>
  <si>
    <t>60:6</t>
  </si>
  <si>
    <t>60:7</t>
  </si>
  <si>
    <t>24:4_18:2_18:1</t>
  </si>
  <si>
    <t>24:5_18:1_18:1</t>
  </si>
  <si>
    <t>22:4_20:2_18:1</t>
  </si>
  <si>
    <t>24:5_18:2_18:0</t>
  </si>
  <si>
    <t>22:5_20:1_18:1</t>
  </si>
  <si>
    <t>22:4_20:1_18:2</t>
  </si>
  <si>
    <t>60:7_noMS2</t>
  </si>
  <si>
    <t>41.21</t>
  </si>
  <si>
    <t>60:8</t>
  </si>
  <si>
    <t>24:5_18:2_18:1</t>
  </si>
  <si>
    <t xml:space="preserve">40.60 </t>
  </si>
  <si>
    <t>24:6_18:1_18:1</t>
  </si>
  <si>
    <t>24:6_18:2_18:0</t>
  </si>
  <si>
    <t>22:5_20:2_18:1</t>
  </si>
  <si>
    <t>40.417025 40.609255</t>
  </si>
  <si>
    <t>22:6_20:1_18:1</t>
  </si>
  <si>
    <t>40.806230</t>
  </si>
  <si>
    <t>24:6_20:2_16:0</t>
  </si>
  <si>
    <t>24:5_20:3_16:0</t>
  </si>
  <si>
    <t>22:6_20:2_18:0</t>
  </si>
  <si>
    <t>40.609255</t>
  </si>
  <si>
    <t>40.417025</t>
  </si>
  <si>
    <t>60:8_noMS2</t>
  </si>
  <si>
    <t>40.60</t>
  </si>
  <si>
    <t>60:9</t>
  </si>
  <si>
    <t>22:6_20:1_18:2</t>
  </si>
  <si>
    <t>22:6_20:2_18:1</t>
  </si>
  <si>
    <t>24:6_18:2_18:1</t>
  </si>
  <si>
    <t>24:5_18:2_18:2</t>
  </si>
  <si>
    <t>22:6_20:3_18:0</t>
  </si>
  <si>
    <t>24:6_20:3_16:0</t>
  </si>
  <si>
    <t>24:6_18:3_18:0</t>
  </si>
  <si>
    <t>22:5_20:3_18:1</t>
  </si>
  <si>
    <t>60:9_noMS2</t>
  </si>
  <si>
    <t>40.00</t>
  </si>
  <si>
    <t>60:10</t>
  </si>
  <si>
    <t>22:6_20:3_18:1</t>
  </si>
  <si>
    <t xml:space="preserve">39.28 </t>
  </si>
  <si>
    <t>22:6_20:2_18:2</t>
  </si>
  <si>
    <t>24:6_18:2_18:2</t>
  </si>
  <si>
    <t>22:6_22:4_16:0</t>
  </si>
  <si>
    <t>22:6_20:4_18:0</t>
  </si>
  <si>
    <t>60:10_noMS2</t>
  </si>
  <si>
    <t>39.28</t>
  </si>
  <si>
    <t>60:11</t>
  </si>
  <si>
    <t>22:6_20:4_18:1</t>
  </si>
  <si>
    <t>18:1/20:4/22:6</t>
  </si>
  <si>
    <t xml:space="preserve">38.75 </t>
  </si>
  <si>
    <t>22:6_22:5_16:0</t>
  </si>
  <si>
    <t>22:6_20:3_18:2</t>
  </si>
  <si>
    <t>22:5_20:4_18:2</t>
  </si>
  <si>
    <t>38.73318 38.910415</t>
  </si>
  <si>
    <t>20:4_20:4_20:3</t>
  </si>
  <si>
    <t>60:11_noMS2</t>
  </si>
  <si>
    <t>38.81</t>
  </si>
  <si>
    <t>60:12</t>
  </si>
  <si>
    <t>22:6_22:6_16:0</t>
  </si>
  <si>
    <t>38.0</t>
  </si>
  <si>
    <t xml:space="preserve">38.00 </t>
  </si>
  <si>
    <t>22:6_20:4_18:2</t>
  </si>
  <si>
    <t>18:2/20:4/22:6</t>
  </si>
  <si>
    <t>20:4/20:4/20:4</t>
  </si>
  <si>
    <t>37.800787 37.984665</t>
  </si>
  <si>
    <t>60:12_noMS2</t>
  </si>
  <si>
    <t>38.03</t>
  </si>
  <si>
    <t>62:12_noMS2</t>
  </si>
  <si>
    <t>62:12</t>
  </si>
  <si>
    <t>38.81 39.20</t>
  </si>
  <si>
    <t>62:13</t>
  </si>
  <si>
    <t>22:6_22:6_18:1</t>
  </si>
  <si>
    <t>38.3</t>
  </si>
  <si>
    <t xml:space="preserve">38.39 </t>
  </si>
  <si>
    <t>22:6_22:5_18:2</t>
  </si>
  <si>
    <t>62:14</t>
  </si>
  <si>
    <t>22:6_22:6_18:2</t>
  </si>
  <si>
    <t>37.5</t>
  </si>
  <si>
    <t xml:space="preserve">37.50 </t>
  </si>
  <si>
    <t>22:6_20:4_20:4</t>
  </si>
  <si>
    <t xml:space="preserve">37.49 </t>
  </si>
  <si>
    <t>SM</t>
  </si>
  <si>
    <t>14:0_noMS2</t>
  </si>
  <si>
    <t>14:0</t>
  </si>
  <si>
    <t>19.1</t>
  </si>
  <si>
    <t>19.17</t>
  </si>
  <si>
    <t>20.6</t>
  </si>
  <si>
    <t>20.67</t>
  </si>
  <si>
    <t>22.07</t>
  </si>
  <si>
    <t>20.0</t>
  </si>
  <si>
    <t>19.98</t>
  </si>
  <si>
    <t>23.48</t>
  </si>
  <si>
    <t>24.83</t>
  </si>
  <si>
    <t>18:0_noMS2</t>
  </si>
  <si>
    <t>20:0_noMS2</t>
  </si>
  <si>
    <t>27.42</t>
  </si>
  <si>
    <t>21:0_noMS2</t>
  </si>
  <si>
    <t>22:0</t>
  </si>
  <si>
    <t>29.8</t>
  </si>
  <si>
    <t>29.85</t>
  </si>
  <si>
    <t>22:1</t>
  </si>
  <si>
    <t>27.73</t>
  </si>
  <si>
    <t>22:1_noMS2</t>
  </si>
  <si>
    <t>27.73 28.26</t>
  </si>
  <si>
    <t>31.01</t>
  </si>
  <si>
    <t>23:1</t>
  </si>
  <si>
    <t>28.87</t>
  </si>
  <si>
    <t>23:1_noMS2</t>
  </si>
  <si>
    <t>32.1</t>
  </si>
  <si>
    <t>29.89</t>
  </si>
  <si>
    <t>24:2</t>
  </si>
  <si>
    <t>28.19</t>
  </si>
  <si>
    <t>24:2_noMS2</t>
  </si>
  <si>
    <t>25:0</t>
  </si>
  <si>
    <t>33.0</t>
  </si>
  <si>
    <t>33.03</t>
  </si>
  <si>
    <t>25:0_noMS2</t>
  </si>
  <si>
    <t>33.00</t>
  </si>
  <si>
    <t>25:1_noMS2</t>
  </si>
  <si>
    <t>25:1</t>
  </si>
  <si>
    <t>30.98</t>
  </si>
  <si>
    <t>LDA: FP</t>
  </si>
  <si>
    <t>LDA: FP, really 24:1_Na</t>
  </si>
  <si>
    <t>NA</t>
  </si>
  <si>
    <t>LDA: 2nd combination probably discarded by chain or basepeak cutoff, can be found in spectrum at RT26.28</t>
  </si>
  <si>
    <t>LDA: probably FP, as there is no H adduct</t>
  </si>
  <si>
    <t>27.30</t>
  </si>
  <si>
    <t>LB: combinations not plausible and not detected in negative ion mode</t>
  </si>
  <si>
    <t>LDA: FN, small peak and spectra are there</t>
  </si>
  <si>
    <t>LDA: only 22:4 chain found</t>
  </si>
  <si>
    <t>LDA: only 20:5 chain found</t>
  </si>
  <si>
    <t>LDA: probably chain cutoff</t>
  </si>
  <si>
    <t>LDA:  FN - fragments are there</t>
  </si>
  <si>
    <t>LDA: chain cutoff</t>
  </si>
  <si>
    <t>12:0/16:0/18:0</t>
  </si>
  <si>
    <t>LDA: chain cutoff - the fragments are close to noise, and most of the times only one of them is detectable, nevertheless, I count it as correct</t>
  </si>
  <si>
    <t>LDA: chain cutoff - small fragment in peak tailing</t>
  </si>
  <si>
    <t>LDA: chain cutoff - fragments pop up in peak tailing</t>
  </si>
  <si>
    <t>LDA: chain cutoff - 20:2 is hardly detectable</t>
  </si>
  <si>
    <t>LB: spectrum at 40.14min belongs to the second isotopic peak of 53:4</t>
  </si>
  <si>
    <t>20:2_18:0_16:0</t>
  </si>
  <si>
    <t>20:0_18:1_16:1</t>
  </si>
  <si>
    <t>LDA: no NL_Carboxy_Na detected for 20:2</t>
  </si>
  <si>
    <t>20:4_18:0_16:0</t>
  </si>
  <si>
    <t>20:4_18:0_16:1</t>
  </si>
  <si>
    <t>20:5_18:1_16:0</t>
  </si>
  <si>
    <t>LDA: chain cutoff - combination at end of peak</t>
  </si>
  <si>
    <t>20:3_18:2_16:1</t>
  </si>
  <si>
    <t>22:6_16:0_16:0</t>
  </si>
  <si>
    <t>LDA: removed by rule "NL_Carboxy*1.5&gt;NL_Carboxy_Na", due to shared fragment with 18:2</t>
  </si>
  <si>
    <t>20:5_18:3_16:0</t>
  </si>
  <si>
    <t>18:3_18:3_18:2</t>
  </si>
  <si>
    <t>20:4_18:3_16:1</t>
  </si>
  <si>
    <t>20:5_18:2_16:1</t>
  </si>
  <si>
    <t>20:0_19:0_16:0</t>
  </si>
  <si>
    <t>20:2_18:1_17:1</t>
  </si>
  <si>
    <t>20:0_20:0_16:0</t>
  </si>
  <si>
    <t>20:4_18:0_18:0</t>
  </si>
  <si>
    <t>LDA: removed by rule "NL_Carboxy*1.5&gt;NL_Carboxy_Na", due to shared fragment of 20:1 with 22:4</t>
  </si>
  <si>
    <t>22:6_18:0_16:1</t>
  </si>
  <si>
    <t>20:3_18:2_18:2</t>
  </si>
  <si>
    <t>20:4_20:3_16:0</t>
  </si>
  <si>
    <t>LDA: spectra before 38.9min belong to the second isotopic peak of 56:8</t>
  </si>
  <si>
    <t>LB and LDA: fragments of 22:4 are not detectable - combinatorial reasons</t>
  </si>
  <si>
    <t>20:5_18:2_18:1</t>
  </si>
  <si>
    <t>LDA: removed 20:5 by rule "NL_Carboxy*1.5&gt;NL_Carboxy_Na", due to shared fragment with 18:2</t>
  </si>
  <si>
    <t>22:5_18:2_16:1</t>
  </si>
  <si>
    <t>22:5_18:3_16:0</t>
  </si>
  <si>
    <t>LDA: chain cutoff - is in preeluting part</t>
  </si>
  <si>
    <t>20:4_18:3_18:2</t>
  </si>
  <si>
    <t>20:5_18:2_18:2</t>
  </si>
  <si>
    <t>20:5_20:4_16:0</t>
  </si>
  <si>
    <t>20:0_20:0_18:0</t>
  </si>
  <si>
    <t>20:3_20:1_18:1</t>
  </si>
  <si>
    <t>22:2_18:2_18:1</t>
  </si>
  <si>
    <t>20:4_20:0_18:1</t>
  </si>
  <si>
    <t>20:2_20:1_18:0</t>
  </si>
  <si>
    <t>20:4_20:1_18:0</t>
  </si>
  <si>
    <t>20:3_20:2_18:1</t>
  </si>
  <si>
    <t>LDA: chain cutoff - combination in peak tailing</t>
  </si>
  <si>
    <t>20:4_20:1_18:1</t>
  </si>
  <si>
    <t>22:5_20:1_16:0</t>
  </si>
  <si>
    <t>LDA: spectra before 40.1min belong to the second isotopic peak of 58:8</t>
  </si>
  <si>
    <t>20:4_20:2_18:1</t>
  </si>
  <si>
    <t>20:4_20:3_18:0</t>
  </si>
  <si>
    <t>LDA: chain cutoff - FAs detected, but combination too weak</t>
  </si>
  <si>
    <t>20:3_20:3_18:1</t>
  </si>
  <si>
    <t>LDA: spectra before 39.3min belong to the second isotopic peak of 58:9</t>
  </si>
  <si>
    <t>20:4_20:3_18:1</t>
  </si>
  <si>
    <t>22:4_20:4_16:0</t>
  </si>
  <si>
    <t>22:5_20:3_16:0</t>
  </si>
  <si>
    <t>20:4_20:4_18:0</t>
  </si>
  <si>
    <t>LDA: chains of 22:3 are highly unlikely</t>
  </si>
  <si>
    <t>22:5_18:2_18:2</t>
  </si>
  <si>
    <t>22:4_18:3_18:2</t>
  </si>
  <si>
    <t>22:6_20:3_16:0</t>
  </si>
  <si>
    <t>20:4_20:3_18:2</t>
  </si>
  <si>
    <t>20:4_20:4_18:2</t>
  </si>
  <si>
    <t>22:5_18:3_18:2</t>
  </si>
  <si>
    <t>LDA: 20:3 discarded because of "NL_Carboxy*1.5&gt;NL_Carboxy_Na"</t>
  </si>
  <si>
    <t>LDA: 18:1 discarded because of "NL_Carboxy*1.5&gt;NL_Carboxy_Na"</t>
  </si>
  <si>
    <t>20:5_20:3_18:2</t>
  </si>
  <si>
    <t>LDA: no fragement detectable for 20:5</t>
  </si>
  <si>
    <t>20:5_20:4_18:2</t>
  </si>
  <si>
    <t>22:6_20:4_16:1</t>
  </si>
  <si>
    <t>22:4_20:3_18:1</t>
  </si>
  <si>
    <t>22:3_20:4_18:1</t>
  </si>
  <si>
    <t>22:4_20:2_18:2</t>
  </si>
  <si>
    <t>22:4_20:4_18:0</t>
  </si>
  <si>
    <t>22:4_20:4_18:1</t>
  </si>
  <si>
    <t>22:5_20:2_18:2</t>
  </si>
  <si>
    <t>22:4_20:3_18:2</t>
  </si>
  <si>
    <t>22:5_20:3_18:2</t>
  </si>
  <si>
    <t>22:4_20:4_18:2</t>
  </si>
  <si>
    <t>20:5_20:4_20:3</t>
  </si>
  <si>
    <t>22:6_22:5_16:1</t>
  </si>
  <si>
    <t>22:6_20:5_18:1</t>
  </si>
  <si>
    <t>18:0_17:0_17:0</t>
  </si>
  <si>
    <t>18:2_18:0_16:0</t>
  </si>
  <si>
    <t>18:1_18:0_16:1</t>
  </si>
  <si>
    <t>18:0_17:1_16:0</t>
  </si>
  <si>
    <t>18:0_17:0_16:1</t>
  </si>
  <si>
    <t>LB: spectra before 41.7min belong to the second isotopic peak of 52:2</t>
  </si>
  <si>
    <t>18:2/18:3/20:4</t>
  </si>
  <si>
    <t>18:2/18:2/20:5</t>
  </si>
  <si>
    <t>LB: the spectrum at 40.23 belongs to the second isotopic peak of 48:1</t>
  </si>
  <si>
    <t>LB: spectra before 40.0min belong to the second isotopic peak of 50:3</t>
  </si>
  <si>
    <t>LB: spectra before 40.0min belong to the second isotopic peak of 50:3; LDA: chain cutoff</t>
  </si>
  <si>
    <t>LB: spectra before 40.2min belong to the second isotopic peak of 52:4</t>
  </si>
  <si>
    <t>LB: spectra before 42.5min belong to the second isotopic peak of 54:2</t>
  </si>
  <si>
    <t>LB: spectra before 41.0min belong to the second isotopic peak of 54:4</t>
  </si>
  <si>
    <t>LB: spectra before 40.4min belong to the second isotopic peak of 54:5</t>
  </si>
  <si>
    <t>LB: spectra before 42.5min belong to the second isotopic peak of 56:3</t>
  </si>
  <si>
    <t>LDA: I cannot find any 16:1 fragments nor any 18:2 fragments - I wonder how LB matches this combination</t>
  </si>
  <si>
    <t>LDA: only 20:4 detectable</t>
  </si>
  <si>
    <t>LDA: fragments are below base peak cutoff</t>
  </si>
  <si>
    <t>LDA: no mandatory NL_PShead_185 detectable</t>
  </si>
  <si>
    <t>18:1_20:3</t>
  </si>
  <si>
    <t>LDA: chain combination not detected (OR clause for mandatory second chain fragment)</t>
  </si>
  <si>
    <t>I am not sure if this hit is correct - NL_Carboxy fragments are detectable, but theycannot be detected in negative ion mode - might be fragments from an overlapping species</t>
  </si>
  <si>
    <t>25.734978 25.922602</t>
  </si>
  <si>
    <t>25.470482</t>
  </si>
  <si>
    <t>4.048653 4.232907</t>
  </si>
  <si>
    <t>5.306508</t>
  </si>
  <si>
    <t>6.856868 7.040987 7.225045</t>
  </si>
  <si>
    <t>4.834468 5.021362</t>
  </si>
  <si>
    <t>5.181952</t>
  </si>
  <si>
    <t>12:0_18:0</t>
  </si>
  <si>
    <t>25.46295</t>
  </si>
  <si>
    <t>23.727765 23.727765</t>
  </si>
  <si>
    <t>25.89032 26.092027 26.292372 26.508555</t>
  </si>
  <si>
    <t>23.94277 24.137180 24.312087 24.486270 24.672342</t>
  </si>
  <si>
    <t>28.341360</t>
  </si>
  <si>
    <t>26.308955 26.495438 26.693747 26.873072 27.25287</t>
  </si>
  <si>
    <t>25.170925 25.376022 25.170925 25.376022</t>
  </si>
  <si>
    <t>24.7878 24.969712</t>
  </si>
  <si>
    <t>24.039322 24.407720 24.772465</t>
  </si>
  <si>
    <t>22.81540 22.984112 23.163625 24.228803 24.594615</t>
  </si>
  <si>
    <t>26.85</t>
  </si>
  <si>
    <t>26.632032 27.376310 27.569752 27.747757 26.632032 27.376310 27.569752 27.747757</t>
  </si>
  <si>
    <t>26.518287 26.691888 26.869462 27.051370 27.248062</t>
  </si>
  <si>
    <t>25.609652 25.805422</t>
  </si>
  <si>
    <t>24.567293 25.501448 24.567293 25.501448</t>
  </si>
  <si>
    <t>23.583938 23.983632 24.181968 23.583938 23.983632 24.181968</t>
  </si>
  <si>
    <t>23.015195 23.187652 23.378932</t>
  </si>
  <si>
    <t>27.854563</t>
  </si>
  <si>
    <t>28.39</t>
  </si>
  <si>
    <t xml:space="preserve">27.14 27.83 </t>
  </si>
  <si>
    <t>27.10 27.83</t>
  </si>
  <si>
    <t>26.229357 26.436102</t>
  </si>
  <si>
    <t>24.713845</t>
  </si>
  <si>
    <t>22.414427 22.587668 22.765532</t>
  </si>
  <si>
    <t>22.416777</t>
  </si>
  <si>
    <t>LDA: combinations not plausible and not detected in negative ion mode</t>
  </si>
  <si>
    <t>LDA: only 16:0 chain found</t>
  </si>
  <si>
    <t>16:1_17:0</t>
  </si>
  <si>
    <t>16:1 detected</t>
  </si>
  <si>
    <t>LDA: MS1 algorithm</t>
  </si>
  <si>
    <t>LDA: two peaks not baseline separated, both correct</t>
  </si>
  <si>
    <t>LDA: combinations not plausible and not detected in negative ion mode (although RT correct</t>
  </si>
  <si>
    <t>LDA: only 17:0 chain found</t>
  </si>
  <si>
    <t>18:3/18:1</t>
  </si>
  <si>
    <t>LDA: not found in ms1 - small pre-eluting peak (ClassSpecificMS1Cutoff might help); LB: RT&lt;22.8 belong to wrong peak</t>
  </si>
  <si>
    <t>LB: spectra within correct peak; LDA: possibly chain cutoff</t>
  </si>
  <si>
    <t>LDA: only 18:2 chain found</t>
  </si>
  <si>
    <t>LDA: MS1 removed because of high PC38:4 peak (ClassSpecificMS1Cutoff)</t>
  </si>
  <si>
    <t>17:0/20:3</t>
  </si>
  <si>
    <t>LDA: 20:3 is found as NL_Ketene only</t>
  </si>
  <si>
    <t>LDA: only one chain found</t>
  </si>
  <si>
    <t>18:0/20:1</t>
  </si>
  <si>
    <t>30.23128 30.398420 30.59285</t>
  </si>
  <si>
    <t>LDA: no NL_Carboxy fragment detectable for 20:1</t>
  </si>
  <si>
    <t>LDA: not detected in ms1</t>
  </si>
  <si>
    <t>LB: RT&lt;24.2 belong to wrong peak</t>
  </si>
  <si>
    <t xml:space="preserve"> LDA: only 16:0 found</t>
  </si>
  <si>
    <t>21.689070 21.868868 22.047812 22.231437 21.689070 21.868868 22.047812 22.231437</t>
  </si>
  <si>
    <t>LDA: removed by rules (NL-Na_wrong&lt;0.4*PChead_184)</t>
  </si>
  <si>
    <t>18:2/20:5</t>
  </si>
  <si>
    <t>21.145592</t>
  </si>
  <si>
    <t>25.002447 25.199697 25.002447 25.199697</t>
  </si>
  <si>
    <t>17:1/22:6</t>
  </si>
  <si>
    <t>LDA: chains not found</t>
  </si>
  <si>
    <t>LDA: combination not detected in negative ion mode</t>
  </si>
  <si>
    <t>LB: combination not found in negative mode</t>
  </si>
  <si>
    <t>22:5/18:2</t>
  </si>
  <si>
    <t>23.20322</t>
  </si>
  <si>
    <t>LDA: chain not found</t>
  </si>
  <si>
    <t>LDA: combination not plausible and not detected in negative ion mode</t>
  </si>
  <si>
    <t>LDA: removed by rules (NL-Na_wrong&lt;0.7*$BASEPEAK) and removed by MS1 algorithm (unknown reason)</t>
  </si>
  <si>
    <t>LDA: spectrum slightly outside peak borders</t>
  </si>
  <si>
    <t>22:6/22:6</t>
  </si>
  <si>
    <t>23.00</t>
  </si>
  <si>
    <t>DA: actually both chain combinations are found also by LDA (chain cutoff), but all fragments are within noise</t>
  </si>
  <si>
    <t>LDA: two peaks are correct (27.5+28.23)</t>
  </si>
  <si>
    <t>32.64</t>
  </si>
  <si>
    <t>LDA: spectrum coverage - contains only a small NL_NH3 fragment and strong fragments of something else</t>
  </si>
  <si>
    <t>LDA: spectrum coverage - contains only a small NL_H2O fragment and strong fragments of something else</t>
  </si>
  <si>
    <t>40.512047</t>
  </si>
  <si>
    <t>40.140360 40.316145</t>
  </si>
  <si>
    <t>39.455525</t>
  </si>
  <si>
    <t>40.8798</t>
  </si>
  <si>
    <t>39.924162</t>
  </si>
  <si>
    <t>41.233643 41.448615</t>
  </si>
  <si>
    <t>39.559915 40.550508 40.760953</t>
  </si>
  <si>
    <t>18:3_16:1_16:0</t>
  </si>
  <si>
    <t>40.75843 40.917332 41.110135</t>
  </si>
  <si>
    <t>42.868760 43.060060</t>
  </si>
  <si>
    <t>41.15553 41.318477 41.49375 41.670060 41.862840 42.660053 43.261535 45.537273</t>
  </si>
  <si>
    <t>41.175182 41.380892 41.56262</t>
  </si>
  <si>
    <t>39.476618 39.66568 39.860815 40.283895 40.465398 40.660527 40.875798 41.188398 42.669863 43.247347 45.534660 45.812348</t>
  </si>
  <si>
    <t>39.468770 39.662287 39.853423 45.547127</t>
  </si>
  <si>
    <t>39.853423</t>
  </si>
  <si>
    <t>39.853423 40.043818</t>
  </si>
  <si>
    <t>39.883938</t>
  </si>
  <si>
    <t>38.75853 38.963857</t>
  </si>
  <si>
    <t>38.597560 38.75853</t>
  </si>
  <si>
    <t>37.760672 37.949282</t>
  </si>
  <si>
    <t>42.572020</t>
  </si>
  <si>
    <t>42.353552</t>
  </si>
  <si>
    <t>42.259168 42.449507</t>
  </si>
  <si>
    <t>42.083453</t>
  </si>
  <si>
    <t>42.304470</t>
  </si>
  <si>
    <t>42.119320</t>
  </si>
  <si>
    <t>40.576207</t>
  </si>
  <si>
    <t>41.265008</t>
  </si>
  <si>
    <t>39.718472 39.911268 45.543763</t>
  </si>
  <si>
    <t>41.064795</t>
  </si>
  <si>
    <t>39.589237 39.769578 39.962190</t>
  </si>
  <si>
    <t>39.667403 39.85690 40.04762</t>
  </si>
  <si>
    <t>39.167782</t>
  </si>
  <si>
    <t>39.211278</t>
  </si>
  <si>
    <t>39.391257</t>
  </si>
  <si>
    <t>37.2</t>
  </si>
  <si>
    <t>42.206135</t>
  </si>
  <si>
    <t>41.406182 41.577280</t>
  </si>
  <si>
    <t>41.753998</t>
  </si>
  <si>
    <t>40.8905 41.06292</t>
  </si>
  <si>
    <t>40.724858</t>
  </si>
  <si>
    <t>41.048343</t>
  </si>
  <si>
    <t>40.212690</t>
  </si>
  <si>
    <t>40.015445</t>
  </si>
  <si>
    <t>40.189707</t>
  </si>
  <si>
    <t>39.998387</t>
  </si>
  <si>
    <t>39.249612</t>
  </si>
  <si>
    <t>39.645073 39.831622</t>
  </si>
  <si>
    <t>39.285607 39.645073</t>
  </si>
  <si>
    <t>39.457627 39.645073</t>
  </si>
  <si>
    <t>38.329303</t>
  </si>
  <si>
    <t>41.789718 41.979868</t>
  </si>
  <si>
    <t>41.007587</t>
  </si>
  <si>
    <t>40.185697 40.358275</t>
  </si>
  <si>
    <t>40.019078</t>
  </si>
  <si>
    <t>38.520120</t>
  </si>
  <si>
    <t>38.59203</t>
  </si>
  <si>
    <t>LDA: chain cutoff - combination is rather weak</t>
  </si>
  <si>
    <t>LDA: chain cutoff - 16:1 is a small fragment in the peak tailing</t>
  </si>
  <si>
    <t>LDA: the chain 18:3 cannot be detected in the reported spectra</t>
  </si>
  <si>
    <t>LDA: chain cutoff - 16:1 is a very tiny fragment in the peak tailing that is hardly observed</t>
  </si>
  <si>
    <t>LDA: chain cutoff - 20:4 pops up in the peak tailing</t>
  </si>
  <si>
    <t>LDA: the spectrum at 38.06min belongs to the second isotopic peak of 58:10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</si>
  <si>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</si>
  <si>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</si>
  <si>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</si>
  <si>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</si>
  <si>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</si>
  <si>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</si>
  <si>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</si>
  <si>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</si>
  <si>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</si>
  <si>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P-PC</t>
  </si>
  <si>
    <t>Total</t>
  </si>
  <si>
    <t>Total w/o TG</t>
  </si>
  <si>
    <t>0/0</t>
  </si>
  <si>
    <t>4/4</t>
  </si>
  <si>
    <t>3/4</t>
  </si>
  <si>
    <t>4/5</t>
  </si>
  <si>
    <t>3/3</t>
  </si>
  <si>
    <t>10/10</t>
  </si>
  <si>
    <t>4/10</t>
  </si>
  <si>
    <t>5/5</t>
  </si>
  <si>
    <t>1/5</t>
  </si>
  <si>
    <t>1/1</t>
  </si>
  <si>
    <t>1/2</t>
  </si>
  <si>
    <t>0/2</t>
  </si>
  <si>
    <t>66/73</t>
  </si>
  <si>
    <t>24/73</t>
  </si>
  <si>
    <t>66/66</t>
  </si>
  <si>
    <t>24/25</t>
  </si>
  <si>
    <t>31/34</t>
  </si>
  <si>
    <t>1/34</t>
  </si>
  <si>
    <t>31/31</t>
  </si>
  <si>
    <t>25/28</t>
  </si>
  <si>
    <t>0/28</t>
  </si>
  <si>
    <t>25/25</t>
  </si>
  <si>
    <t>121/121</t>
  </si>
  <si>
    <t>70/121</t>
  </si>
  <si>
    <t>121/126</t>
  </si>
  <si>
    <t>70/80</t>
  </si>
  <si>
    <t>20/20</t>
  </si>
  <si>
    <t>0/20</t>
  </si>
  <si>
    <t>0/3</t>
  </si>
  <si>
    <t>3/5</t>
  </si>
  <si>
    <t>286/300</t>
  </si>
  <si>
    <t>103/300</t>
  </si>
  <si>
    <t>286/294</t>
  </si>
  <si>
    <t>103/114</t>
  </si>
  <si>
    <t>165/179</t>
  </si>
  <si>
    <t>33/179</t>
  </si>
  <si>
    <t>165/168</t>
  </si>
  <si>
    <t>33/34</t>
  </si>
  <si>
    <t>8/8</t>
  </si>
  <si>
    <t>4/8</t>
  </si>
  <si>
    <t>47/51</t>
  </si>
  <si>
    <t>20/51</t>
  </si>
  <si>
    <t>47/47</t>
  </si>
  <si>
    <t>20/21</t>
  </si>
  <si>
    <t>22/23</t>
  </si>
  <si>
    <t>1/23</t>
  </si>
  <si>
    <t>22/22</t>
  </si>
  <si>
    <t>16/16</t>
  </si>
  <si>
    <t>0/16</t>
  </si>
  <si>
    <t>88/88</t>
  </si>
  <si>
    <t>49/88</t>
  </si>
  <si>
    <t>88/89</t>
  </si>
  <si>
    <t>49/56</t>
  </si>
  <si>
    <t>15/15</t>
  </si>
  <si>
    <t>0/15</t>
  </si>
  <si>
    <t>209/215</t>
  </si>
  <si>
    <t>78/215</t>
  </si>
  <si>
    <t>209/213</t>
  </si>
  <si>
    <t>78/86</t>
  </si>
  <si>
    <t>121/127</t>
  </si>
  <si>
    <t>29/127</t>
  </si>
  <si>
    <t>121/124</t>
  </si>
  <si>
    <t>29/30</t>
  </si>
  <si>
    <t>5/6</t>
  </si>
  <si>
    <t>3/6</t>
  </si>
  <si>
    <t>61/76</t>
  </si>
  <si>
    <t>28/76</t>
  </si>
  <si>
    <t>61/74</t>
  </si>
  <si>
    <t>28/31</t>
  </si>
  <si>
    <t>20/32</t>
  </si>
  <si>
    <t>1/32</t>
  </si>
  <si>
    <t>20/23</t>
  </si>
  <si>
    <t>19/19</t>
  </si>
  <si>
    <t>0/19</t>
  </si>
  <si>
    <t>19/22</t>
  </si>
  <si>
    <t>464/565</t>
  </si>
  <si>
    <t>75/565</t>
  </si>
  <si>
    <t>464/477</t>
  </si>
  <si>
    <t>75/82</t>
  </si>
  <si>
    <t>569/701</t>
  </si>
  <si>
    <t>107/701</t>
  </si>
  <si>
    <t>569/601</t>
  </si>
  <si>
    <t>107/118</t>
  </si>
  <si>
    <t>105/136</t>
  </si>
  <si>
    <t>32/136</t>
  </si>
  <si>
    <t>105/124</t>
  </si>
  <si>
    <t>32/36</t>
  </si>
  <si>
    <t>77/105</t>
  </si>
  <si>
    <t>29/105</t>
  </si>
  <si>
    <t>77/90</t>
  </si>
  <si>
    <t>29/32</t>
  </si>
  <si>
    <t>29/44</t>
  </si>
  <si>
    <t>1/44</t>
  </si>
  <si>
    <t>24/27</t>
  </si>
  <si>
    <t>0/27</t>
  </si>
  <si>
    <t>553/692</t>
  </si>
  <si>
    <t>99/692</t>
  </si>
  <si>
    <t>553/573</t>
  </si>
  <si>
    <t>99/109</t>
  </si>
  <si>
    <t>688/877</t>
  </si>
  <si>
    <t>132/877</t>
  </si>
  <si>
    <t>688/727</t>
  </si>
  <si>
    <t>132/146</t>
  </si>
  <si>
    <t>135/185</t>
  </si>
  <si>
    <t>33/185</t>
  </si>
  <si>
    <t>135/154</t>
  </si>
  <si>
    <t>33/37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</si>
</sst>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b/>
      <sz val="12"/>
      <name val="Arial"/>
    </font>
    <font>
      <b/>
      <sz val="11"/>
      <name val="Calibri"/>
    </font>
    <font>
      <sz val="11"/>
      <color rgb="FF00C000"/>
      <name val="Calibri"/>
    </font>
    <font>
      <sz val="11"/>
      <color rgb="FFFF0000"/>
      <name val="Calibri"/>
    </font>
    <font>
      <sz val="11"/>
      <color rgb="FF00FFFF"/>
      <name val="Calibri"/>
    </font>
    <font>
      <sz val="11"/>
      <color rgb="FFFFC800"/>
      <name val="Calibri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9" fontId="0" fillId="0" borderId="0" xfId="0" applyNumberFormat="1" applyAlignment="1">
      <alignment horizontal="right"/>
    </xf>
    <xf numFmtId="49" fontId="0" fillId="0" borderId="0" xfId="0" applyNumberFormat="1"/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4" fillId="0" borderId="0" xfId="0" applyNumberFormat="1" applyFont="1" applyAlignment="1">
      <alignment horizontal="center"/>
    </xf>
    <xf numFmtId="9" fontId="14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49" fontId="14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workbookViewId="0"/>
  </sheetViews>
  <sheetFormatPr defaultColWidth="9.140625" defaultRowHeight="15" x14ac:dyDescent="0.25"/>
  <cols>
    <col min="1" max="1" width="12.7109375" style="20" customWidth="1"/>
    <col min="2" max="16" width="12.85546875" style="20" customWidth="1"/>
    <col min="17" max="17" width="13" style="20" customWidth="1"/>
    <col min="18" max="16384" width="9.140625" style="20"/>
  </cols>
  <sheetData>
    <row r="1" spans="1:17" ht="18.75" x14ac:dyDescent="0.3">
      <c r="A1" s="19" t="s">
        <v>1846</v>
      </c>
    </row>
    <row r="2" spans="1:17" ht="15.75" x14ac:dyDescent="0.25">
      <c r="A2" s="3"/>
    </row>
    <row r="3" spans="1:17" ht="15.75" x14ac:dyDescent="0.25">
      <c r="B3" s="26" t="s">
        <v>1847</v>
      </c>
      <c r="C3" s="26"/>
      <c r="D3" s="26" t="s">
        <v>1848</v>
      </c>
      <c r="E3" s="26"/>
      <c r="F3" s="26" t="s">
        <v>1849</v>
      </c>
      <c r="G3" s="26"/>
      <c r="H3" s="26" t="s">
        <v>1850</v>
      </c>
      <c r="I3" s="26"/>
      <c r="J3" s="26" t="s">
        <v>1851</v>
      </c>
      <c r="K3" s="26"/>
      <c r="L3" s="26" t="s">
        <v>1852</v>
      </c>
      <c r="M3" s="26"/>
      <c r="N3" s="26" t="s">
        <v>1853</v>
      </c>
      <c r="O3" s="26"/>
      <c r="P3" s="26" t="s">
        <v>1854</v>
      </c>
      <c r="Q3" s="26"/>
    </row>
    <row r="4" spans="1:17" ht="15.75" x14ac:dyDescent="0.25">
      <c r="A4" s="3" t="s">
        <v>1855</v>
      </c>
      <c r="B4" s="21" t="s">
        <v>1858</v>
      </c>
      <c r="C4" s="22" t="s">
        <v>1589</v>
      </c>
      <c r="D4" s="21" t="s">
        <v>1858</v>
      </c>
      <c r="E4" s="22" t="s">
        <v>1589</v>
      </c>
      <c r="F4" s="21" t="s">
        <v>1858</v>
      </c>
      <c r="G4" s="22" t="s">
        <v>1589</v>
      </c>
      <c r="H4" s="21" t="s">
        <v>1858</v>
      </c>
      <c r="I4" s="22" t="s">
        <v>1589</v>
      </c>
      <c r="J4" s="21" t="s">
        <v>1858</v>
      </c>
      <c r="K4" s="22" t="s">
        <v>1589</v>
      </c>
      <c r="L4" s="21" t="s">
        <v>1858</v>
      </c>
      <c r="M4" s="22" t="s">
        <v>1589</v>
      </c>
      <c r="N4" s="21" t="s">
        <v>1858</v>
      </c>
      <c r="O4" s="22" t="s">
        <v>1589</v>
      </c>
      <c r="P4" s="21" t="s">
        <v>1858</v>
      </c>
      <c r="Q4" s="22" t="s">
        <v>1589</v>
      </c>
    </row>
    <row r="5" spans="1:17" ht="15.75" x14ac:dyDescent="0.25">
      <c r="A5" s="3" t="s">
        <v>51</v>
      </c>
      <c r="B5" s="21" t="s">
        <v>1859</v>
      </c>
      <c r="C5" s="22">
        <v>1</v>
      </c>
      <c r="D5" s="21" t="s">
        <v>1860</v>
      </c>
      <c r="E5" s="22">
        <v>0.75</v>
      </c>
      <c r="F5" s="21" t="s">
        <v>1861</v>
      </c>
      <c r="G5" s="22">
        <v>0.8</v>
      </c>
      <c r="H5" s="21" t="s">
        <v>1862</v>
      </c>
      <c r="I5" s="22">
        <v>1</v>
      </c>
      <c r="J5" s="21" t="s">
        <v>1921</v>
      </c>
      <c r="K5" s="22">
        <v>0.83333333333333337</v>
      </c>
      <c r="L5" s="21" t="s">
        <v>1922</v>
      </c>
      <c r="M5" s="22">
        <v>0.5</v>
      </c>
      <c r="N5" s="21" t="s">
        <v>1865</v>
      </c>
      <c r="O5" s="22">
        <v>1</v>
      </c>
      <c r="P5" s="21" t="s">
        <v>1862</v>
      </c>
      <c r="Q5" s="22">
        <v>1</v>
      </c>
    </row>
    <row r="6" spans="1:17" ht="15.75" x14ac:dyDescent="0.25">
      <c r="A6" s="3" t="s">
        <v>467</v>
      </c>
      <c r="B6" s="21" t="s">
        <v>1863</v>
      </c>
      <c r="C6" s="22">
        <v>1</v>
      </c>
      <c r="D6" s="21" t="s">
        <v>1864</v>
      </c>
      <c r="E6" s="22">
        <v>0.4</v>
      </c>
      <c r="F6" s="21" t="s">
        <v>1863</v>
      </c>
      <c r="G6" s="22">
        <v>1</v>
      </c>
      <c r="H6" s="21" t="s">
        <v>1859</v>
      </c>
      <c r="I6" s="22">
        <v>1</v>
      </c>
      <c r="J6" s="21" t="s">
        <v>1589</v>
      </c>
      <c r="K6" s="22" t="s">
        <v>1589</v>
      </c>
      <c r="L6" s="21" t="s">
        <v>1589</v>
      </c>
      <c r="M6" s="22" t="s">
        <v>1589</v>
      </c>
      <c r="N6" s="21" t="s">
        <v>1589</v>
      </c>
      <c r="O6" s="22" t="s">
        <v>1589</v>
      </c>
      <c r="P6" s="21" t="s">
        <v>1589</v>
      </c>
      <c r="Q6" s="22" t="s">
        <v>1589</v>
      </c>
    </row>
    <row r="7" spans="1:17" ht="15.75" x14ac:dyDescent="0.25">
      <c r="A7" s="3" t="s">
        <v>76</v>
      </c>
      <c r="B7" s="21" t="s">
        <v>1865</v>
      </c>
      <c r="C7" s="22">
        <v>1</v>
      </c>
      <c r="D7" s="21" t="s">
        <v>1866</v>
      </c>
      <c r="E7" s="22">
        <v>0.2</v>
      </c>
      <c r="F7" s="21" t="s">
        <v>1865</v>
      </c>
      <c r="G7" s="22">
        <v>1</v>
      </c>
      <c r="H7" s="21" t="s">
        <v>1867</v>
      </c>
      <c r="I7" s="22">
        <v>1</v>
      </c>
      <c r="J7" s="21" t="s">
        <v>1589</v>
      </c>
      <c r="K7" s="22" t="s">
        <v>1589</v>
      </c>
      <c r="L7" s="21" t="s">
        <v>1589</v>
      </c>
      <c r="M7" s="22" t="s">
        <v>1589</v>
      </c>
      <c r="N7" s="21" t="s">
        <v>1589</v>
      </c>
      <c r="O7" s="22" t="s">
        <v>1589</v>
      </c>
      <c r="P7" s="21" t="s">
        <v>1589</v>
      </c>
      <c r="Q7" s="22" t="s">
        <v>1589</v>
      </c>
    </row>
    <row r="8" spans="1:17" ht="15.75" x14ac:dyDescent="0.25">
      <c r="A8" s="3" t="s">
        <v>94</v>
      </c>
      <c r="B8" s="21" t="s">
        <v>1868</v>
      </c>
      <c r="C8" s="22">
        <v>0.5</v>
      </c>
      <c r="D8" s="21" t="s">
        <v>1869</v>
      </c>
      <c r="E8" s="22">
        <v>0</v>
      </c>
      <c r="F8" s="21" t="s">
        <v>1867</v>
      </c>
      <c r="G8" s="22">
        <v>1</v>
      </c>
      <c r="H8" s="21" t="s">
        <v>1858</v>
      </c>
      <c r="I8" s="22" t="s">
        <v>1589</v>
      </c>
      <c r="J8" s="21" t="s">
        <v>1886</v>
      </c>
      <c r="K8" s="22">
        <v>0</v>
      </c>
      <c r="L8" s="21" t="s">
        <v>1886</v>
      </c>
      <c r="M8" s="22">
        <v>0</v>
      </c>
      <c r="N8" s="21" t="s">
        <v>1858</v>
      </c>
      <c r="O8" s="22" t="s">
        <v>1589</v>
      </c>
      <c r="P8" s="21" t="s">
        <v>1858</v>
      </c>
      <c r="Q8" s="22" t="s">
        <v>1589</v>
      </c>
    </row>
    <row r="9" spans="1:17" ht="15.75" x14ac:dyDescent="0.25">
      <c r="A9" s="3" t="s">
        <v>102</v>
      </c>
      <c r="B9" s="21" t="s">
        <v>1870</v>
      </c>
      <c r="C9" s="22">
        <v>0.90410958904109584</v>
      </c>
      <c r="D9" s="21" t="s">
        <v>1871</v>
      </c>
      <c r="E9" s="22">
        <v>0.32876712328767121</v>
      </c>
      <c r="F9" s="21" t="s">
        <v>1872</v>
      </c>
      <c r="G9" s="22">
        <v>1</v>
      </c>
      <c r="H9" s="21" t="s">
        <v>1873</v>
      </c>
      <c r="I9" s="22">
        <v>0.96</v>
      </c>
      <c r="J9" s="21" t="s">
        <v>1945</v>
      </c>
      <c r="K9" s="22">
        <v>0.73333333333333328</v>
      </c>
      <c r="L9" s="21" t="s">
        <v>1946</v>
      </c>
      <c r="M9" s="22">
        <v>0.27619047619047621</v>
      </c>
      <c r="N9" s="21" t="s">
        <v>1947</v>
      </c>
      <c r="O9" s="22">
        <v>0.85555555555555551</v>
      </c>
      <c r="P9" s="21" t="s">
        <v>1948</v>
      </c>
      <c r="Q9" s="22">
        <v>0.90625</v>
      </c>
    </row>
    <row r="10" spans="1:17" ht="15.75" x14ac:dyDescent="0.25">
      <c r="A10" s="3" t="s">
        <v>394</v>
      </c>
      <c r="B10" s="21" t="s">
        <v>1874</v>
      </c>
      <c r="C10" s="22">
        <v>0.91176470588235292</v>
      </c>
      <c r="D10" s="21" t="s">
        <v>1875</v>
      </c>
      <c r="E10" s="22">
        <v>2.9411764705882353E-2</v>
      </c>
      <c r="F10" s="21" t="s">
        <v>1876</v>
      </c>
      <c r="G10" s="22">
        <v>1</v>
      </c>
      <c r="H10" s="21" t="s">
        <v>1867</v>
      </c>
      <c r="I10" s="22">
        <v>1</v>
      </c>
      <c r="J10" s="21" t="s">
        <v>1949</v>
      </c>
      <c r="K10" s="22">
        <v>0.65909090909090906</v>
      </c>
      <c r="L10" s="21" t="s">
        <v>1950</v>
      </c>
      <c r="M10" s="22">
        <v>2.2727272727272728E-2</v>
      </c>
      <c r="N10" s="21" t="s">
        <v>1948</v>
      </c>
      <c r="O10" s="22">
        <v>0.90625</v>
      </c>
      <c r="P10" s="21" t="s">
        <v>1868</v>
      </c>
      <c r="Q10" s="22">
        <v>0.5</v>
      </c>
    </row>
    <row r="11" spans="1:17" ht="15.75" x14ac:dyDescent="0.25">
      <c r="A11" s="3" t="s">
        <v>488</v>
      </c>
      <c r="B11" s="21" t="s">
        <v>1877</v>
      </c>
      <c r="C11" s="22">
        <v>0.8928571428571429</v>
      </c>
      <c r="D11" s="21" t="s">
        <v>1878</v>
      </c>
      <c r="E11" s="22">
        <v>0</v>
      </c>
      <c r="F11" s="21" t="s">
        <v>1879</v>
      </c>
      <c r="G11" s="22">
        <v>1</v>
      </c>
      <c r="H11" s="21" t="s">
        <v>1858</v>
      </c>
      <c r="I11" s="22" t="s">
        <v>1589</v>
      </c>
      <c r="J11" s="21" t="s">
        <v>1951</v>
      </c>
      <c r="K11" s="22">
        <v>0.88888888888888884</v>
      </c>
      <c r="L11" s="21" t="s">
        <v>1952</v>
      </c>
      <c r="M11" s="22">
        <v>0</v>
      </c>
      <c r="N11" s="21" t="s">
        <v>1951</v>
      </c>
      <c r="O11" s="22">
        <v>0.88888888888888884</v>
      </c>
      <c r="P11" s="21" t="s">
        <v>1858</v>
      </c>
      <c r="Q11" s="22" t="s">
        <v>1589</v>
      </c>
    </row>
    <row r="12" spans="1:17" ht="15.75" x14ac:dyDescent="0.25">
      <c r="A12" s="3" t="s">
        <v>557</v>
      </c>
      <c r="B12" s="21" t="s">
        <v>1880</v>
      </c>
      <c r="C12" s="22">
        <v>1</v>
      </c>
      <c r="D12" s="21" t="s">
        <v>1881</v>
      </c>
      <c r="E12" s="22">
        <v>0.57851239669421484</v>
      </c>
      <c r="F12" s="21" t="s">
        <v>1882</v>
      </c>
      <c r="G12" s="22">
        <v>0.96031746031746035</v>
      </c>
      <c r="H12" s="21" t="s">
        <v>1883</v>
      </c>
      <c r="I12" s="22">
        <v>0.875</v>
      </c>
      <c r="J12" s="21" t="s">
        <v>1953</v>
      </c>
      <c r="K12" s="22">
        <v>0.79913294797687862</v>
      </c>
      <c r="L12" s="21" t="s">
        <v>1954</v>
      </c>
      <c r="M12" s="22">
        <v>0.1430635838150289</v>
      </c>
      <c r="N12" s="21" t="s">
        <v>1955</v>
      </c>
      <c r="O12" s="22">
        <v>0.96509598603839442</v>
      </c>
      <c r="P12" s="21" t="s">
        <v>1956</v>
      </c>
      <c r="Q12" s="22">
        <v>0.90825688073394495</v>
      </c>
    </row>
    <row r="13" spans="1:17" ht="15.75" x14ac:dyDescent="0.25">
      <c r="A13" s="3" t="s">
        <v>1547</v>
      </c>
      <c r="B13" s="21" t="s">
        <v>1884</v>
      </c>
      <c r="C13" s="22">
        <v>1</v>
      </c>
      <c r="D13" s="21" t="s">
        <v>1885</v>
      </c>
      <c r="E13" s="22">
        <v>0</v>
      </c>
      <c r="F13" s="21" t="s">
        <v>1884</v>
      </c>
      <c r="G13" s="22">
        <v>1</v>
      </c>
      <c r="H13" s="21" t="s">
        <v>1858</v>
      </c>
      <c r="I13" s="22" t="s">
        <v>1589</v>
      </c>
      <c r="J13" s="21" t="s">
        <v>1589</v>
      </c>
      <c r="K13" s="22" t="s">
        <v>1589</v>
      </c>
      <c r="L13" s="21" t="s">
        <v>1589</v>
      </c>
      <c r="M13" s="22" t="s">
        <v>1589</v>
      </c>
      <c r="N13" s="21" t="s">
        <v>1589</v>
      </c>
      <c r="O13" s="22" t="s">
        <v>1589</v>
      </c>
      <c r="P13" s="21" t="s">
        <v>1589</v>
      </c>
      <c r="Q13" s="22" t="s">
        <v>1589</v>
      </c>
    </row>
    <row r="14" spans="1:17" ht="15.75" x14ac:dyDescent="0.25">
      <c r="A14" s="3" t="s">
        <v>454</v>
      </c>
      <c r="B14" s="21" t="s">
        <v>1862</v>
      </c>
      <c r="C14" s="22">
        <v>1</v>
      </c>
      <c r="D14" s="21" t="s">
        <v>1886</v>
      </c>
      <c r="E14" s="22">
        <v>0</v>
      </c>
      <c r="F14" s="21" t="s">
        <v>1887</v>
      </c>
      <c r="G14" s="22">
        <v>0.6</v>
      </c>
      <c r="H14" s="21" t="s">
        <v>1858</v>
      </c>
      <c r="I14" s="22" t="s">
        <v>1589</v>
      </c>
      <c r="J14" s="21" t="s">
        <v>1589</v>
      </c>
      <c r="K14" s="22" t="s">
        <v>1589</v>
      </c>
      <c r="L14" s="21" t="s">
        <v>1589</v>
      </c>
      <c r="M14" s="22" t="s">
        <v>1589</v>
      </c>
      <c r="N14" s="21" t="s">
        <v>1589</v>
      </c>
      <c r="O14" s="22" t="s">
        <v>1589</v>
      </c>
      <c r="P14" s="21" t="s">
        <v>1589</v>
      </c>
      <c r="Q14" s="22" t="s">
        <v>1589</v>
      </c>
    </row>
    <row r="15" spans="1:17" ht="15.75" x14ac:dyDescent="0.25">
      <c r="A15" s="3"/>
      <c r="B15" s="21"/>
      <c r="C15" s="22"/>
      <c r="D15" s="21"/>
      <c r="E15" s="22"/>
      <c r="F15" s="21"/>
      <c r="G15" s="22"/>
      <c r="H15" s="21"/>
      <c r="I15" s="22"/>
      <c r="J15" s="21"/>
      <c r="K15" s="22"/>
      <c r="L15" s="21"/>
      <c r="M15" s="22"/>
      <c r="N15" s="21"/>
      <c r="O15" s="22"/>
      <c r="P15" s="21"/>
      <c r="Q15" s="22"/>
    </row>
    <row r="16" spans="1:17" ht="15.75" x14ac:dyDescent="0.25">
      <c r="A16" s="3" t="s">
        <v>1856</v>
      </c>
      <c r="B16" s="21" t="s">
        <v>1888</v>
      </c>
      <c r="C16" s="22">
        <v>0.95333333333333337</v>
      </c>
      <c r="D16" s="21" t="s">
        <v>1889</v>
      </c>
      <c r="E16" s="22">
        <v>0.34333333333333332</v>
      </c>
      <c r="F16" s="21" t="s">
        <v>1890</v>
      </c>
      <c r="G16" s="22">
        <v>0.97278911564625847</v>
      </c>
      <c r="H16" s="21" t="s">
        <v>1891</v>
      </c>
      <c r="I16" s="22">
        <v>0.90350877192982459</v>
      </c>
      <c r="J16" s="21" t="s">
        <v>1957</v>
      </c>
      <c r="K16" s="22">
        <v>0.78449258836944125</v>
      </c>
      <c r="L16" s="21" t="s">
        <v>1958</v>
      </c>
      <c r="M16" s="22">
        <v>0.15051311288483465</v>
      </c>
      <c r="N16" s="21" t="s">
        <v>1959</v>
      </c>
      <c r="O16" s="22">
        <v>0.94635488308115545</v>
      </c>
      <c r="P16" s="21" t="s">
        <v>1960</v>
      </c>
      <c r="Q16" s="22">
        <v>0.90410958904109584</v>
      </c>
    </row>
    <row r="17" spans="1:17" ht="15.75" x14ac:dyDescent="0.25">
      <c r="A17" s="3" t="s">
        <v>1857</v>
      </c>
      <c r="B17" s="21" t="s">
        <v>1892</v>
      </c>
      <c r="C17" s="22">
        <v>0.92178770949720668</v>
      </c>
      <c r="D17" s="21" t="s">
        <v>1893</v>
      </c>
      <c r="E17" s="22">
        <v>0.18435754189944134</v>
      </c>
      <c r="F17" s="21" t="s">
        <v>1894</v>
      </c>
      <c r="G17" s="22">
        <v>0.9821428571428571</v>
      </c>
      <c r="H17" s="21" t="s">
        <v>1895</v>
      </c>
      <c r="I17" s="22">
        <v>0.97058823529411764</v>
      </c>
      <c r="J17" s="21" t="s">
        <v>1961</v>
      </c>
      <c r="K17" s="22">
        <v>0.72972972972972971</v>
      </c>
      <c r="L17" s="21" t="s">
        <v>1962</v>
      </c>
      <c r="M17" s="22">
        <v>0.17837837837837839</v>
      </c>
      <c r="N17" s="21" t="s">
        <v>1963</v>
      </c>
      <c r="O17" s="22">
        <v>0.87662337662337664</v>
      </c>
      <c r="P17" s="21" t="s">
        <v>1964</v>
      </c>
      <c r="Q17" s="22">
        <v>0.89189189189189189</v>
      </c>
    </row>
    <row r="19" spans="1:17" ht="18.75" x14ac:dyDescent="0.3">
      <c r="A19" s="19" t="s">
        <v>22</v>
      </c>
      <c r="P19" s="23"/>
      <c r="Q19" s="24"/>
    </row>
    <row r="20" spans="1:17" ht="15.75" x14ac:dyDescent="0.25">
      <c r="B20" s="26" t="s">
        <v>1847</v>
      </c>
      <c r="C20" s="26"/>
      <c r="D20" s="26" t="s">
        <v>1848</v>
      </c>
      <c r="E20" s="26"/>
      <c r="F20" s="26" t="s">
        <v>1849</v>
      </c>
      <c r="G20" s="26"/>
      <c r="H20" s="26" t="s">
        <v>1850</v>
      </c>
      <c r="I20" s="26"/>
      <c r="J20" s="26" t="s">
        <v>1851</v>
      </c>
      <c r="K20" s="26"/>
      <c r="L20" s="26" t="s">
        <v>1852</v>
      </c>
      <c r="M20" s="26"/>
      <c r="N20" s="26" t="s">
        <v>1853</v>
      </c>
      <c r="O20" s="26"/>
      <c r="P20" s="26" t="s">
        <v>1854</v>
      </c>
      <c r="Q20" s="26"/>
    </row>
    <row r="21" spans="1:17" ht="15.75" x14ac:dyDescent="0.25">
      <c r="A21" s="3" t="s">
        <v>1855</v>
      </c>
      <c r="B21" s="21" t="s">
        <v>1858</v>
      </c>
      <c r="C21" s="22" t="s">
        <v>1589</v>
      </c>
      <c r="D21" s="21" t="s">
        <v>1858</v>
      </c>
      <c r="E21" s="22" t="s">
        <v>1589</v>
      </c>
      <c r="F21" s="21" t="s">
        <v>1858</v>
      </c>
      <c r="G21" s="22" t="s">
        <v>1589</v>
      </c>
      <c r="H21" s="21" t="s">
        <v>1858</v>
      </c>
      <c r="I21" s="22" t="s">
        <v>1589</v>
      </c>
      <c r="J21" s="21" t="s">
        <v>1858</v>
      </c>
      <c r="K21" s="22" t="s">
        <v>1589</v>
      </c>
      <c r="L21" s="21" t="s">
        <v>1858</v>
      </c>
      <c r="M21" s="22" t="s">
        <v>1589</v>
      </c>
      <c r="N21" s="21" t="s">
        <v>1858</v>
      </c>
      <c r="O21" s="22" t="s">
        <v>1589</v>
      </c>
      <c r="P21" s="21" t="s">
        <v>1858</v>
      </c>
      <c r="Q21" s="22" t="s">
        <v>1589</v>
      </c>
    </row>
    <row r="22" spans="1:17" ht="15.75" x14ac:dyDescent="0.25">
      <c r="A22" s="3" t="s">
        <v>51</v>
      </c>
      <c r="B22" s="21" t="s">
        <v>1859</v>
      </c>
      <c r="C22" s="22">
        <v>1</v>
      </c>
      <c r="D22" s="21" t="s">
        <v>1860</v>
      </c>
      <c r="E22" s="22">
        <v>0.75</v>
      </c>
      <c r="F22" s="21" t="s">
        <v>1861</v>
      </c>
      <c r="G22" s="22">
        <v>0.8</v>
      </c>
      <c r="H22" s="21" t="s">
        <v>1862</v>
      </c>
      <c r="I22" s="22">
        <v>1</v>
      </c>
      <c r="J22" s="21" t="s">
        <v>1921</v>
      </c>
      <c r="K22" s="22">
        <v>0.83333333333333337</v>
      </c>
      <c r="L22" s="21" t="s">
        <v>1922</v>
      </c>
      <c r="M22" s="22">
        <v>0.5</v>
      </c>
      <c r="N22" s="21" t="s">
        <v>1865</v>
      </c>
      <c r="O22" s="22">
        <v>1</v>
      </c>
      <c r="P22" s="21" t="s">
        <v>1862</v>
      </c>
      <c r="Q22" s="22">
        <v>1</v>
      </c>
    </row>
    <row r="23" spans="1:17" ht="15.75" x14ac:dyDescent="0.25">
      <c r="A23" s="3" t="s">
        <v>467</v>
      </c>
      <c r="B23" s="21" t="s">
        <v>1896</v>
      </c>
      <c r="C23" s="22">
        <v>1</v>
      </c>
      <c r="D23" s="21" t="s">
        <v>1897</v>
      </c>
      <c r="E23" s="22">
        <v>0.5</v>
      </c>
      <c r="F23" s="21" t="s">
        <v>1896</v>
      </c>
      <c r="G23" s="22">
        <v>1</v>
      </c>
      <c r="H23" s="21" t="s">
        <v>1859</v>
      </c>
      <c r="I23" s="22">
        <v>1</v>
      </c>
      <c r="J23" s="21" t="s">
        <v>1589</v>
      </c>
      <c r="K23" s="22" t="s">
        <v>1589</v>
      </c>
      <c r="L23" s="21" t="s">
        <v>1589</v>
      </c>
      <c r="M23" s="22" t="s">
        <v>1589</v>
      </c>
      <c r="N23" s="21" t="s">
        <v>1589</v>
      </c>
      <c r="O23" s="22" t="s">
        <v>1589</v>
      </c>
      <c r="P23" s="21" t="s">
        <v>1589</v>
      </c>
      <c r="Q23" s="22" t="s">
        <v>1589</v>
      </c>
    </row>
    <row r="24" spans="1:17" ht="15.75" x14ac:dyDescent="0.25">
      <c r="A24" s="3" t="s">
        <v>76</v>
      </c>
      <c r="B24" s="21" t="s">
        <v>1865</v>
      </c>
      <c r="C24" s="22">
        <v>1</v>
      </c>
      <c r="D24" s="21" t="s">
        <v>1866</v>
      </c>
      <c r="E24" s="22">
        <v>0.2</v>
      </c>
      <c r="F24" s="21" t="s">
        <v>1865</v>
      </c>
      <c r="G24" s="22">
        <v>1</v>
      </c>
      <c r="H24" s="21" t="s">
        <v>1867</v>
      </c>
      <c r="I24" s="22">
        <v>1</v>
      </c>
      <c r="J24" s="21" t="s">
        <v>1589</v>
      </c>
      <c r="K24" s="22" t="s">
        <v>1589</v>
      </c>
      <c r="L24" s="21" t="s">
        <v>1589</v>
      </c>
      <c r="M24" s="22" t="s">
        <v>1589</v>
      </c>
      <c r="N24" s="21" t="s">
        <v>1589</v>
      </c>
      <c r="O24" s="22" t="s">
        <v>1589</v>
      </c>
      <c r="P24" s="21" t="s">
        <v>1589</v>
      </c>
      <c r="Q24" s="22" t="s">
        <v>1589</v>
      </c>
    </row>
    <row r="25" spans="1:17" ht="15.75" x14ac:dyDescent="0.25">
      <c r="A25" s="3" t="s">
        <v>94</v>
      </c>
      <c r="B25" s="21" t="s">
        <v>1868</v>
      </c>
      <c r="C25" s="22">
        <v>0.5</v>
      </c>
      <c r="D25" s="21" t="s">
        <v>1869</v>
      </c>
      <c r="E25" s="22">
        <v>0</v>
      </c>
      <c r="F25" s="21" t="s">
        <v>1867</v>
      </c>
      <c r="G25" s="22">
        <v>1</v>
      </c>
      <c r="H25" s="21" t="s">
        <v>1858</v>
      </c>
      <c r="I25" s="22" t="s">
        <v>1589</v>
      </c>
      <c r="J25" s="21" t="s">
        <v>1886</v>
      </c>
      <c r="K25" s="22">
        <v>0</v>
      </c>
      <c r="L25" s="21" t="s">
        <v>1886</v>
      </c>
      <c r="M25" s="22">
        <v>0</v>
      </c>
      <c r="N25" s="21" t="s">
        <v>1858</v>
      </c>
      <c r="O25" s="22" t="s">
        <v>1589</v>
      </c>
      <c r="P25" s="21" t="s">
        <v>1858</v>
      </c>
      <c r="Q25" s="22" t="s">
        <v>1589</v>
      </c>
    </row>
    <row r="26" spans="1:17" ht="15.75" x14ac:dyDescent="0.25">
      <c r="A26" s="3" t="s">
        <v>102</v>
      </c>
      <c r="B26" s="21" t="s">
        <v>1898</v>
      </c>
      <c r="C26" s="22">
        <v>0.92156862745098034</v>
      </c>
      <c r="D26" s="21" t="s">
        <v>1899</v>
      </c>
      <c r="E26" s="22">
        <v>0.39215686274509803</v>
      </c>
      <c r="F26" s="21" t="s">
        <v>1900</v>
      </c>
      <c r="G26" s="22">
        <v>1</v>
      </c>
      <c r="H26" s="21" t="s">
        <v>1901</v>
      </c>
      <c r="I26" s="22">
        <v>0.95238095238095233</v>
      </c>
      <c r="J26" s="21" t="s">
        <v>1923</v>
      </c>
      <c r="K26" s="22">
        <v>0.80263157894736847</v>
      </c>
      <c r="L26" s="21" t="s">
        <v>1924</v>
      </c>
      <c r="M26" s="22">
        <v>0.36842105263157893</v>
      </c>
      <c r="N26" s="21" t="s">
        <v>1925</v>
      </c>
      <c r="O26" s="22">
        <v>0.82432432432432434</v>
      </c>
      <c r="P26" s="21" t="s">
        <v>1926</v>
      </c>
      <c r="Q26" s="22">
        <v>0.90322580645161288</v>
      </c>
    </row>
    <row r="27" spans="1:17" ht="15.75" x14ac:dyDescent="0.25">
      <c r="A27" s="3" t="s">
        <v>394</v>
      </c>
      <c r="B27" s="21" t="s">
        <v>1902</v>
      </c>
      <c r="C27" s="22">
        <v>0.95652173913043481</v>
      </c>
      <c r="D27" s="21" t="s">
        <v>1903</v>
      </c>
      <c r="E27" s="22">
        <v>4.3478260869565216E-2</v>
      </c>
      <c r="F27" s="21" t="s">
        <v>1904</v>
      </c>
      <c r="G27" s="22">
        <v>1</v>
      </c>
      <c r="H27" s="21" t="s">
        <v>1867</v>
      </c>
      <c r="I27" s="22">
        <v>1</v>
      </c>
      <c r="J27" s="21" t="s">
        <v>1927</v>
      </c>
      <c r="K27" s="22">
        <v>0.625</v>
      </c>
      <c r="L27" s="21" t="s">
        <v>1928</v>
      </c>
      <c r="M27" s="22">
        <v>3.125E-2</v>
      </c>
      <c r="N27" s="21" t="s">
        <v>1929</v>
      </c>
      <c r="O27" s="22">
        <v>0.86956521739130432</v>
      </c>
      <c r="P27" s="21" t="s">
        <v>1868</v>
      </c>
      <c r="Q27" s="22">
        <v>0.5</v>
      </c>
    </row>
    <row r="28" spans="1:17" ht="15.75" x14ac:dyDescent="0.25">
      <c r="A28" s="3" t="s">
        <v>488</v>
      </c>
      <c r="B28" s="21" t="s">
        <v>1905</v>
      </c>
      <c r="C28" s="22">
        <v>1</v>
      </c>
      <c r="D28" s="21" t="s">
        <v>1906</v>
      </c>
      <c r="E28" s="22">
        <v>0</v>
      </c>
      <c r="F28" s="21" t="s">
        <v>1905</v>
      </c>
      <c r="G28" s="22">
        <v>1</v>
      </c>
      <c r="H28" s="21" t="s">
        <v>1858</v>
      </c>
      <c r="I28" s="22" t="s">
        <v>1589</v>
      </c>
      <c r="J28" s="21" t="s">
        <v>1930</v>
      </c>
      <c r="K28" s="22">
        <v>1</v>
      </c>
      <c r="L28" s="21" t="s">
        <v>1931</v>
      </c>
      <c r="M28" s="22">
        <v>0</v>
      </c>
      <c r="N28" s="21" t="s">
        <v>1932</v>
      </c>
      <c r="O28" s="22">
        <v>0.86363636363636365</v>
      </c>
      <c r="P28" s="21" t="s">
        <v>1858</v>
      </c>
      <c r="Q28" s="22" t="s">
        <v>1589</v>
      </c>
    </row>
    <row r="29" spans="1:17" ht="15.75" x14ac:dyDescent="0.25">
      <c r="A29" s="3" t="s">
        <v>557</v>
      </c>
      <c r="B29" s="21" t="s">
        <v>1907</v>
      </c>
      <c r="C29" s="22">
        <v>1</v>
      </c>
      <c r="D29" s="21" t="s">
        <v>1908</v>
      </c>
      <c r="E29" s="22">
        <v>0.55681818181818177</v>
      </c>
      <c r="F29" s="21" t="s">
        <v>1909</v>
      </c>
      <c r="G29" s="22">
        <v>0.9887640449438202</v>
      </c>
      <c r="H29" s="21" t="s">
        <v>1910</v>
      </c>
      <c r="I29" s="22">
        <v>0.875</v>
      </c>
      <c r="J29" s="21" t="s">
        <v>1933</v>
      </c>
      <c r="K29" s="22">
        <v>0.82123893805309733</v>
      </c>
      <c r="L29" s="21" t="s">
        <v>1934</v>
      </c>
      <c r="M29" s="22">
        <v>0.13274336283185842</v>
      </c>
      <c r="N29" s="21" t="s">
        <v>1935</v>
      </c>
      <c r="O29" s="22">
        <v>0.97274633123689724</v>
      </c>
      <c r="P29" s="21" t="s">
        <v>1936</v>
      </c>
      <c r="Q29" s="22">
        <v>0.91463414634146345</v>
      </c>
    </row>
    <row r="30" spans="1:17" ht="15.75" x14ac:dyDescent="0.25">
      <c r="A30" s="3" t="s">
        <v>1547</v>
      </c>
      <c r="B30" s="21" t="s">
        <v>1911</v>
      </c>
      <c r="C30" s="22">
        <v>1</v>
      </c>
      <c r="D30" s="21" t="s">
        <v>1912</v>
      </c>
      <c r="E30" s="22">
        <v>0</v>
      </c>
      <c r="F30" s="21" t="s">
        <v>1911</v>
      </c>
      <c r="G30" s="22">
        <v>1</v>
      </c>
      <c r="H30" s="21" t="s">
        <v>1858</v>
      </c>
      <c r="I30" s="22" t="s">
        <v>1589</v>
      </c>
      <c r="J30" s="21" t="s">
        <v>1589</v>
      </c>
      <c r="K30" s="22" t="s">
        <v>1589</v>
      </c>
      <c r="L30" s="21" t="s">
        <v>1589</v>
      </c>
      <c r="M30" s="22" t="s">
        <v>1589</v>
      </c>
      <c r="N30" s="21" t="s">
        <v>1589</v>
      </c>
      <c r="O30" s="22" t="s">
        <v>1589</v>
      </c>
      <c r="P30" s="21" t="s">
        <v>1589</v>
      </c>
      <c r="Q30" s="22" t="s">
        <v>1589</v>
      </c>
    </row>
    <row r="31" spans="1:17" ht="15.75" x14ac:dyDescent="0.25">
      <c r="A31" s="3" t="s">
        <v>454</v>
      </c>
      <c r="B31" s="21" t="s">
        <v>1862</v>
      </c>
      <c r="C31" s="22">
        <v>1</v>
      </c>
      <c r="D31" s="21" t="s">
        <v>1886</v>
      </c>
      <c r="E31" s="22">
        <v>0</v>
      </c>
      <c r="F31" s="21" t="s">
        <v>1887</v>
      </c>
      <c r="G31" s="22">
        <v>0.6</v>
      </c>
      <c r="H31" s="21" t="s">
        <v>1858</v>
      </c>
      <c r="I31" s="22" t="s">
        <v>1589</v>
      </c>
      <c r="J31" s="21" t="s">
        <v>1589</v>
      </c>
      <c r="K31" s="22" t="s">
        <v>1589</v>
      </c>
      <c r="L31" s="21" t="s">
        <v>1589</v>
      </c>
      <c r="M31" s="22" t="s">
        <v>1589</v>
      </c>
      <c r="N31" s="21" t="s">
        <v>1589</v>
      </c>
      <c r="O31" s="22" t="s">
        <v>1589</v>
      </c>
      <c r="P31" s="21" t="s">
        <v>1589</v>
      </c>
      <c r="Q31" s="22" t="s">
        <v>1589</v>
      </c>
    </row>
    <row r="32" spans="1:17" ht="15.75" x14ac:dyDescent="0.25">
      <c r="A32" s="3"/>
      <c r="B32" s="21"/>
      <c r="C32" s="22"/>
      <c r="D32" s="21"/>
      <c r="E32" s="22"/>
      <c r="F32" s="21"/>
      <c r="G32" s="22"/>
      <c r="H32" s="21"/>
      <c r="I32" s="22"/>
      <c r="J32" s="21"/>
      <c r="K32" s="22"/>
      <c r="L32" s="21"/>
      <c r="M32" s="22"/>
      <c r="N32" s="21"/>
      <c r="O32" s="22"/>
      <c r="P32" s="21"/>
      <c r="Q32" s="22"/>
    </row>
    <row r="33" spans="1:17" ht="15.75" x14ac:dyDescent="0.25">
      <c r="A33" s="3" t="s">
        <v>1856</v>
      </c>
      <c r="B33" s="21" t="s">
        <v>1913</v>
      </c>
      <c r="C33" s="22">
        <v>0.97209302325581393</v>
      </c>
      <c r="D33" s="21" t="s">
        <v>1914</v>
      </c>
      <c r="E33" s="22">
        <v>0.36279069767441863</v>
      </c>
      <c r="F33" s="21" t="s">
        <v>1915</v>
      </c>
      <c r="G33" s="22">
        <v>0.98122065727699526</v>
      </c>
      <c r="H33" s="21" t="s">
        <v>1916</v>
      </c>
      <c r="I33" s="22">
        <v>0.90697674418604646</v>
      </c>
      <c r="J33" s="21" t="s">
        <v>1937</v>
      </c>
      <c r="K33" s="22">
        <v>0.81169757489300998</v>
      </c>
      <c r="L33" s="21" t="s">
        <v>1938</v>
      </c>
      <c r="M33" s="22">
        <v>0.15263908701854492</v>
      </c>
      <c r="N33" s="21" t="s">
        <v>1939</v>
      </c>
      <c r="O33" s="22">
        <v>0.9467554076539102</v>
      </c>
      <c r="P33" s="21" t="s">
        <v>1940</v>
      </c>
      <c r="Q33" s="22">
        <v>0.90677966101694918</v>
      </c>
    </row>
    <row r="34" spans="1:17" ht="15.75" x14ac:dyDescent="0.25">
      <c r="A34" s="3" t="s">
        <v>1857</v>
      </c>
      <c r="B34" s="21" t="s">
        <v>1917</v>
      </c>
      <c r="C34" s="22">
        <v>0.952755905511811</v>
      </c>
      <c r="D34" s="21" t="s">
        <v>1918</v>
      </c>
      <c r="E34" s="22">
        <v>0.2283464566929134</v>
      </c>
      <c r="F34" s="21" t="s">
        <v>1919</v>
      </c>
      <c r="G34" s="22">
        <v>0.97580645161290325</v>
      </c>
      <c r="H34" s="21" t="s">
        <v>1920</v>
      </c>
      <c r="I34" s="22">
        <v>0.96666666666666667</v>
      </c>
      <c r="J34" s="21" t="s">
        <v>1941</v>
      </c>
      <c r="K34" s="22">
        <v>0.7720588235294118</v>
      </c>
      <c r="L34" s="21" t="s">
        <v>1942</v>
      </c>
      <c r="M34" s="22">
        <v>0.23529411764705882</v>
      </c>
      <c r="N34" s="21" t="s">
        <v>1943</v>
      </c>
      <c r="O34" s="22">
        <v>0.84677419354838712</v>
      </c>
      <c r="P34" s="21" t="s">
        <v>1944</v>
      </c>
      <c r="Q34" s="22">
        <v>0.88888888888888884</v>
      </c>
    </row>
    <row r="35" spans="1:17" x14ac:dyDescent="0.25">
      <c r="P35" s="25"/>
    </row>
    <row r="36" spans="1:17" x14ac:dyDescent="0.25">
      <c r="P36" s="25"/>
    </row>
    <row r="37" spans="1:17" x14ac:dyDescent="0.25">
      <c r="P37" s="25"/>
    </row>
    <row r="38" spans="1:17" x14ac:dyDescent="0.25">
      <c r="P38" s="25"/>
    </row>
    <row r="39" spans="1:17" x14ac:dyDescent="0.25">
      <c r="P39" s="25"/>
    </row>
    <row r="40" spans="1:17" x14ac:dyDescent="0.25">
      <c r="P40" s="25"/>
    </row>
    <row r="41" spans="1:17" x14ac:dyDescent="0.25">
      <c r="P41" s="25"/>
    </row>
    <row r="42" spans="1:17" x14ac:dyDescent="0.25">
      <c r="P42" s="25"/>
    </row>
    <row r="43" spans="1:17" x14ac:dyDescent="0.25">
      <c r="P43" s="25"/>
    </row>
    <row r="44" spans="1:17" x14ac:dyDescent="0.25">
      <c r="P44" s="25"/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3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3</v>
      </c>
      <c r="J1" s="12" t="s">
        <v>4</v>
      </c>
      <c r="K1" s="12" t="s">
        <v>5</v>
      </c>
      <c r="L1" s="12" t="s">
        <v>6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8</v>
      </c>
      <c r="U1" s="12" t="s">
        <v>9</v>
      </c>
    </row>
    <row r="2" spans="1:21" x14ac:dyDescent="0.25">
      <c r="A2" t="s">
        <v>557</v>
      </c>
      <c r="B2" s="15" t="s">
        <v>502</v>
      </c>
      <c r="C2" t="s">
        <v>492</v>
      </c>
      <c r="D2" t="s">
        <v>143</v>
      </c>
      <c r="E2" t="s">
        <v>19</v>
      </c>
      <c r="F2">
        <v>0</v>
      </c>
      <c r="G2">
        <v>0</v>
      </c>
      <c r="M2" t="s">
        <v>558</v>
      </c>
      <c r="N2" t="s">
        <v>559</v>
      </c>
      <c r="O2" t="s">
        <v>17</v>
      </c>
      <c r="Q2" t="s">
        <v>252</v>
      </c>
    </row>
    <row r="3" spans="1:21" x14ac:dyDescent="0.25">
      <c r="A3" t="s">
        <v>557</v>
      </c>
      <c r="B3" s="15" t="s">
        <v>502</v>
      </c>
      <c r="C3" t="s">
        <v>18</v>
      </c>
      <c r="D3" t="s">
        <v>143</v>
      </c>
      <c r="E3" t="s">
        <v>19</v>
      </c>
      <c r="F3">
        <v>0</v>
      </c>
      <c r="G3">
        <v>0</v>
      </c>
      <c r="M3" t="s">
        <v>558</v>
      </c>
      <c r="N3" t="s">
        <v>559</v>
      </c>
      <c r="O3" t="s">
        <v>17</v>
      </c>
      <c r="Q3" t="s">
        <v>252</v>
      </c>
      <c r="R3" t="b">
        <v>1</v>
      </c>
      <c r="S3" t="b">
        <v>1</v>
      </c>
    </row>
    <row r="4" spans="1:21" x14ac:dyDescent="0.25">
      <c r="A4" t="s">
        <v>557</v>
      </c>
      <c r="B4" s="15" t="s">
        <v>197</v>
      </c>
      <c r="C4" t="s">
        <v>492</v>
      </c>
      <c r="D4" s="15" t="s">
        <v>197</v>
      </c>
      <c r="E4" s="16" t="s">
        <v>19</v>
      </c>
      <c r="F4" s="15">
        <v>2</v>
      </c>
      <c r="G4" s="16">
        <v>-1</v>
      </c>
      <c r="H4" s="15" t="s">
        <v>560</v>
      </c>
      <c r="I4" s="15" t="s">
        <v>560</v>
      </c>
      <c r="J4" s="16" t="s">
        <v>19</v>
      </c>
      <c r="K4" s="15">
        <v>2</v>
      </c>
      <c r="L4" s="16">
        <v>-1</v>
      </c>
      <c r="M4" t="s">
        <v>561</v>
      </c>
      <c r="N4" t="s">
        <v>562</v>
      </c>
      <c r="O4" t="s">
        <v>17</v>
      </c>
    </row>
    <row r="5" spans="1:21" x14ac:dyDescent="0.25">
      <c r="H5" s="15" t="s">
        <v>563</v>
      </c>
      <c r="I5" s="15" t="s">
        <v>563</v>
      </c>
      <c r="J5" s="16" t="s">
        <v>19</v>
      </c>
      <c r="K5" s="15">
        <v>2</v>
      </c>
      <c r="L5" s="16">
        <v>-1</v>
      </c>
      <c r="M5" t="s">
        <v>561</v>
      </c>
      <c r="N5" t="s">
        <v>562</v>
      </c>
      <c r="O5" t="s">
        <v>17</v>
      </c>
    </row>
    <row r="6" spans="1:21" x14ac:dyDescent="0.25">
      <c r="H6" s="15" t="s">
        <v>564</v>
      </c>
      <c r="I6" s="15" t="s">
        <v>564</v>
      </c>
      <c r="J6" s="16" t="s">
        <v>19</v>
      </c>
      <c r="K6" s="15">
        <v>2</v>
      </c>
      <c r="L6" s="16">
        <v>-1</v>
      </c>
      <c r="M6" t="s">
        <v>561</v>
      </c>
      <c r="N6" t="s">
        <v>562</v>
      </c>
      <c r="O6" t="s">
        <v>17</v>
      </c>
    </row>
    <row r="7" spans="1:21" x14ac:dyDescent="0.25">
      <c r="A7" t="s">
        <v>557</v>
      </c>
      <c r="B7" s="15" t="s">
        <v>201</v>
      </c>
      <c r="C7" t="s">
        <v>18</v>
      </c>
      <c r="D7" t="s">
        <v>197</v>
      </c>
      <c r="E7" t="s">
        <v>19</v>
      </c>
      <c r="F7">
        <v>0</v>
      </c>
      <c r="G7">
        <v>0</v>
      </c>
      <c r="M7" t="s">
        <v>561</v>
      </c>
      <c r="N7" t="s">
        <v>565</v>
      </c>
      <c r="O7" t="s">
        <v>17</v>
      </c>
      <c r="Q7" t="s">
        <v>252</v>
      </c>
      <c r="R7" t="b">
        <v>1</v>
      </c>
      <c r="S7" t="b">
        <v>1</v>
      </c>
    </row>
    <row r="8" spans="1:21" x14ac:dyDescent="0.25">
      <c r="A8" t="s">
        <v>557</v>
      </c>
      <c r="B8" s="15" t="s">
        <v>566</v>
      </c>
      <c r="C8" t="s">
        <v>492</v>
      </c>
      <c r="D8" s="15" t="s">
        <v>566</v>
      </c>
      <c r="E8" s="16" t="s">
        <v>19</v>
      </c>
      <c r="F8" s="15">
        <v>2</v>
      </c>
      <c r="G8" s="16">
        <v>-1</v>
      </c>
      <c r="H8" s="15" t="s">
        <v>567</v>
      </c>
      <c r="I8" s="15" t="s">
        <v>567</v>
      </c>
      <c r="J8" s="16" t="s">
        <v>19</v>
      </c>
      <c r="K8" s="15">
        <v>2</v>
      </c>
      <c r="L8" s="16">
        <v>-1</v>
      </c>
      <c r="M8" t="s">
        <v>568</v>
      </c>
      <c r="N8" t="s">
        <v>569</v>
      </c>
      <c r="O8" t="s">
        <v>17</v>
      </c>
    </row>
    <row r="9" spans="1:21" x14ac:dyDescent="0.25">
      <c r="H9" s="15" t="s">
        <v>570</v>
      </c>
      <c r="I9" s="15" t="s">
        <v>570</v>
      </c>
      <c r="J9" s="16" t="s">
        <v>19</v>
      </c>
      <c r="K9" s="15">
        <v>2</v>
      </c>
      <c r="L9" s="16">
        <v>-1</v>
      </c>
      <c r="M9" t="s">
        <v>568</v>
      </c>
      <c r="N9" t="s">
        <v>569</v>
      </c>
      <c r="O9" t="s">
        <v>17</v>
      </c>
    </row>
    <row r="10" spans="1:21" x14ac:dyDescent="0.25">
      <c r="H10" s="15" t="s">
        <v>571</v>
      </c>
      <c r="I10" s="15" t="s">
        <v>571</v>
      </c>
      <c r="J10" s="16" t="s">
        <v>19</v>
      </c>
      <c r="K10" s="15">
        <v>2</v>
      </c>
      <c r="L10" s="16">
        <v>-1</v>
      </c>
      <c r="M10" t="s">
        <v>568</v>
      </c>
      <c r="N10" t="s">
        <v>569</v>
      </c>
      <c r="O10" t="s">
        <v>17</v>
      </c>
    </row>
    <row r="11" spans="1:21" x14ac:dyDescent="0.25">
      <c r="H11" s="15" t="s">
        <v>572</v>
      </c>
      <c r="I11" s="15" t="s">
        <v>572</v>
      </c>
      <c r="J11" s="16" t="s">
        <v>19</v>
      </c>
      <c r="K11" s="15">
        <v>2</v>
      </c>
      <c r="L11" s="16">
        <v>-1</v>
      </c>
      <c r="M11" t="s">
        <v>568</v>
      </c>
      <c r="N11" t="s">
        <v>569</v>
      </c>
      <c r="O11" t="s">
        <v>17</v>
      </c>
    </row>
    <row r="12" spans="1:21" x14ac:dyDescent="0.25">
      <c r="H12" s="15" t="s">
        <v>573</v>
      </c>
      <c r="I12" s="15" t="s">
        <v>573</v>
      </c>
      <c r="J12" s="16" t="s">
        <v>19</v>
      </c>
      <c r="K12" s="15">
        <v>2</v>
      </c>
      <c r="L12" s="16">
        <v>-1</v>
      </c>
      <c r="M12" t="s">
        <v>568</v>
      </c>
      <c r="N12" t="s">
        <v>569</v>
      </c>
      <c r="O12" t="s">
        <v>17</v>
      </c>
    </row>
    <row r="13" spans="1:21" x14ac:dyDescent="0.25">
      <c r="A13" t="s">
        <v>557</v>
      </c>
      <c r="B13" s="15" t="s">
        <v>574</v>
      </c>
      <c r="C13" t="s">
        <v>18</v>
      </c>
      <c r="D13" t="s">
        <v>566</v>
      </c>
      <c r="E13" t="s">
        <v>19</v>
      </c>
      <c r="F13">
        <v>0</v>
      </c>
      <c r="G13">
        <v>0</v>
      </c>
      <c r="M13" t="s">
        <v>568</v>
      </c>
      <c r="N13" t="s">
        <v>575</v>
      </c>
      <c r="O13" t="s">
        <v>17</v>
      </c>
      <c r="Q13" t="s">
        <v>252</v>
      </c>
      <c r="R13" t="b">
        <v>1</v>
      </c>
      <c r="S13" t="b">
        <v>1</v>
      </c>
    </row>
    <row r="14" spans="1:21" x14ac:dyDescent="0.25">
      <c r="A14" t="s">
        <v>557</v>
      </c>
      <c r="B14" s="15" t="s">
        <v>576</v>
      </c>
      <c r="C14" t="s">
        <v>492</v>
      </c>
      <c r="D14" s="15" t="s">
        <v>576</v>
      </c>
      <c r="E14" s="15" t="s">
        <v>576</v>
      </c>
      <c r="F14" s="15">
        <v>2</v>
      </c>
      <c r="G14" s="15">
        <v>2</v>
      </c>
      <c r="H14" s="15" t="s">
        <v>577</v>
      </c>
      <c r="I14" s="15" t="s">
        <v>577</v>
      </c>
      <c r="J14" s="15" t="s">
        <v>578</v>
      </c>
      <c r="K14" s="15">
        <v>2</v>
      </c>
      <c r="L14" s="15">
        <v>2</v>
      </c>
      <c r="M14" t="s">
        <v>579</v>
      </c>
      <c r="N14" t="s">
        <v>580</v>
      </c>
      <c r="O14" t="s">
        <v>581</v>
      </c>
      <c r="P14">
        <v>99</v>
      </c>
    </row>
    <row r="15" spans="1:21" x14ac:dyDescent="0.25">
      <c r="H15" s="15" t="s">
        <v>582</v>
      </c>
      <c r="I15" s="15" t="s">
        <v>582</v>
      </c>
      <c r="J15" s="16" t="s">
        <v>19</v>
      </c>
      <c r="K15" s="15">
        <v>2</v>
      </c>
      <c r="L15" s="16">
        <v>-1</v>
      </c>
      <c r="M15" t="s">
        <v>579</v>
      </c>
      <c r="N15" t="s">
        <v>580</v>
      </c>
      <c r="O15" t="s">
        <v>17</v>
      </c>
    </row>
    <row r="16" spans="1:21" x14ac:dyDescent="0.25">
      <c r="H16" s="15" t="s">
        <v>583</v>
      </c>
      <c r="I16" s="15" t="s">
        <v>583</v>
      </c>
      <c r="J16" s="16" t="s">
        <v>19</v>
      </c>
      <c r="K16" s="15">
        <v>2</v>
      </c>
      <c r="L16" s="16">
        <v>-1</v>
      </c>
      <c r="M16" t="s">
        <v>579</v>
      </c>
      <c r="N16" t="s">
        <v>580</v>
      </c>
      <c r="O16" t="s">
        <v>17</v>
      </c>
    </row>
    <row r="17" spans="1:19" x14ac:dyDescent="0.25">
      <c r="H17" s="15" t="s">
        <v>584</v>
      </c>
      <c r="I17" s="15" t="s">
        <v>584</v>
      </c>
      <c r="J17" s="16" t="s">
        <v>19</v>
      </c>
      <c r="K17" s="15">
        <v>2</v>
      </c>
      <c r="L17" s="16">
        <v>-1</v>
      </c>
      <c r="M17" t="s">
        <v>579</v>
      </c>
      <c r="N17" t="s">
        <v>580</v>
      </c>
      <c r="O17" t="s">
        <v>17</v>
      </c>
    </row>
    <row r="18" spans="1:19" x14ac:dyDescent="0.25">
      <c r="H18" s="15" t="s">
        <v>585</v>
      </c>
      <c r="I18" s="15" t="s">
        <v>585</v>
      </c>
      <c r="J18" s="16" t="s">
        <v>19</v>
      </c>
      <c r="K18" s="15">
        <v>2</v>
      </c>
      <c r="L18" s="16">
        <v>-1</v>
      </c>
      <c r="M18" t="s">
        <v>579</v>
      </c>
      <c r="N18" t="s">
        <v>580</v>
      </c>
      <c r="O18" t="s">
        <v>17</v>
      </c>
    </row>
    <row r="19" spans="1:19" x14ac:dyDescent="0.25">
      <c r="H19" s="15" t="s">
        <v>586</v>
      </c>
      <c r="I19" s="15" t="s">
        <v>586</v>
      </c>
      <c r="J19" s="16" t="s">
        <v>19</v>
      </c>
      <c r="K19" s="15">
        <v>2</v>
      </c>
      <c r="L19" s="16">
        <v>-1</v>
      </c>
      <c r="M19" t="s">
        <v>579</v>
      </c>
      <c r="N19" t="s">
        <v>580</v>
      </c>
      <c r="O19" t="s">
        <v>17</v>
      </c>
    </row>
    <row r="20" spans="1:19" x14ac:dyDescent="0.25">
      <c r="H20" s="15" t="s">
        <v>587</v>
      </c>
      <c r="I20" s="15" t="s">
        <v>587</v>
      </c>
      <c r="J20" s="16" t="s">
        <v>19</v>
      </c>
      <c r="K20" s="15">
        <v>2</v>
      </c>
      <c r="L20" s="16">
        <v>-1</v>
      </c>
      <c r="M20" t="s">
        <v>579</v>
      </c>
      <c r="N20" t="s">
        <v>580</v>
      </c>
      <c r="O20" t="s">
        <v>17</v>
      </c>
    </row>
    <row r="21" spans="1:19" x14ac:dyDescent="0.25">
      <c r="A21" t="s">
        <v>557</v>
      </c>
      <c r="B21" s="15" t="s">
        <v>588</v>
      </c>
      <c r="C21" t="s">
        <v>492</v>
      </c>
      <c r="D21" s="15" t="s">
        <v>588</v>
      </c>
      <c r="E21" s="16" t="s">
        <v>19</v>
      </c>
      <c r="F21" s="15">
        <v>2</v>
      </c>
      <c r="G21" s="16">
        <v>-1</v>
      </c>
      <c r="H21" s="15" t="s">
        <v>589</v>
      </c>
      <c r="I21" s="15" t="s">
        <v>589</v>
      </c>
      <c r="J21" s="16" t="s">
        <v>19</v>
      </c>
      <c r="K21" s="15">
        <v>2</v>
      </c>
      <c r="L21" s="16">
        <v>-1</v>
      </c>
      <c r="M21" t="s">
        <v>590</v>
      </c>
      <c r="N21" t="s">
        <v>591</v>
      </c>
      <c r="O21" t="s">
        <v>17</v>
      </c>
    </row>
    <row r="22" spans="1:19" x14ac:dyDescent="0.25">
      <c r="H22" s="15" t="s">
        <v>592</v>
      </c>
      <c r="I22" s="15" t="s">
        <v>592</v>
      </c>
      <c r="J22" s="16" t="s">
        <v>19</v>
      </c>
      <c r="K22" s="15">
        <v>2</v>
      </c>
      <c r="L22" s="16">
        <v>-1</v>
      </c>
      <c r="M22" t="s">
        <v>590</v>
      </c>
      <c r="N22" t="s">
        <v>591</v>
      </c>
      <c r="O22" t="s">
        <v>17</v>
      </c>
    </row>
    <row r="23" spans="1:19" x14ac:dyDescent="0.25">
      <c r="H23" s="15" t="s">
        <v>593</v>
      </c>
      <c r="I23" s="15" t="s">
        <v>593</v>
      </c>
      <c r="J23" s="16" t="s">
        <v>19</v>
      </c>
      <c r="K23" s="15">
        <v>2</v>
      </c>
      <c r="L23" s="16">
        <v>-1</v>
      </c>
      <c r="M23" t="s">
        <v>590</v>
      </c>
      <c r="N23" t="s">
        <v>591</v>
      </c>
      <c r="O23" t="s">
        <v>17</v>
      </c>
    </row>
    <row r="24" spans="1:19" x14ac:dyDescent="0.25">
      <c r="H24" s="15" t="s">
        <v>594</v>
      </c>
      <c r="I24" s="15" t="s">
        <v>594</v>
      </c>
      <c r="J24" s="16" t="s">
        <v>19</v>
      </c>
      <c r="K24" s="15">
        <v>2</v>
      </c>
      <c r="L24" s="16">
        <v>-1</v>
      </c>
      <c r="M24" t="s">
        <v>590</v>
      </c>
      <c r="N24" t="s">
        <v>591</v>
      </c>
      <c r="O24" t="s">
        <v>17</v>
      </c>
    </row>
    <row r="25" spans="1:19" x14ac:dyDescent="0.25">
      <c r="H25" s="15" t="s">
        <v>595</v>
      </c>
      <c r="I25" s="15" t="s">
        <v>595</v>
      </c>
      <c r="J25" s="16" t="s">
        <v>19</v>
      </c>
      <c r="K25" s="15">
        <v>2</v>
      </c>
      <c r="L25" s="16">
        <v>-1</v>
      </c>
      <c r="M25" t="s">
        <v>590</v>
      </c>
      <c r="N25" t="s">
        <v>591</v>
      </c>
      <c r="O25" t="s">
        <v>17</v>
      </c>
    </row>
    <row r="26" spans="1:19" x14ac:dyDescent="0.25">
      <c r="A26" t="s">
        <v>557</v>
      </c>
      <c r="B26" s="15" t="s">
        <v>596</v>
      </c>
      <c r="C26" t="s">
        <v>18</v>
      </c>
      <c r="D26" t="s">
        <v>588</v>
      </c>
      <c r="E26" t="s">
        <v>19</v>
      </c>
      <c r="F26">
        <v>0</v>
      </c>
      <c r="G26">
        <v>0</v>
      </c>
      <c r="M26" t="s">
        <v>590</v>
      </c>
      <c r="N26" t="s">
        <v>597</v>
      </c>
      <c r="O26" t="s">
        <v>17</v>
      </c>
      <c r="Q26" t="s">
        <v>252</v>
      </c>
      <c r="R26" t="b">
        <v>1</v>
      </c>
      <c r="S26" t="b">
        <v>1</v>
      </c>
    </row>
    <row r="27" spans="1:19" x14ac:dyDescent="0.25">
      <c r="A27" t="s">
        <v>557</v>
      </c>
      <c r="B27" s="15" t="s">
        <v>598</v>
      </c>
      <c r="C27" t="s">
        <v>492</v>
      </c>
      <c r="D27" s="15" t="s">
        <v>598</v>
      </c>
      <c r="E27" s="16" t="s">
        <v>19</v>
      </c>
      <c r="F27" s="15">
        <v>2</v>
      </c>
      <c r="G27" s="16">
        <v>-1</v>
      </c>
      <c r="H27" s="15" t="s">
        <v>599</v>
      </c>
      <c r="I27" s="15" t="s">
        <v>599</v>
      </c>
      <c r="J27" s="16" t="s">
        <v>19</v>
      </c>
      <c r="K27" s="15">
        <v>2</v>
      </c>
      <c r="L27" s="16">
        <v>-1</v>
      </c>
      <c r="M27" t="s">
        <v>600</v>
      </c>
      <c r="N27" t="s">
        <v>601</v>
      </c>
      <c r="O27" t="s">
        <v>17</v>
      </c>
    </row>
    <row r="28" spans="1:19" x14ac:dyDescent="0.25">
      <c r="H28" s="15" t="s">
        <v>602</v>
      </c>
      <c r="I28" s="15" t="s">
        <v>602</v>
      </c>
      <c r="J28" s="16" t="s">
        <v>19</v>
      </c>
      <c r="K28" s="15">
        <v>2</v>
      </c>
      <c r="L28" s="16">
        <v>-1</v>
      </c>
      <c r="M28" t="s">
        <v>600</v>
      </c>
      <c r="N28" t="s">
        <v>601</v>
      </c>
      <c r="O28" t="s">
        <v>17</v>
      </c>
    </row>
    <row r="29" spans="1:19" x14ac:dyDescent="0.25">
      <c r="H29" s="15" t="s">
        <v>603</v>
      </c>
      <c r="I29" s="15" t="s">
        <v>603</v>
      </c>
      <c r="J29" s="16" t="s">
        <v>19</v>
      </c>
      <c r="K29" s="15">
        <v>2</v>
      </c>
      <c r="L29" s="16">
        <v>-1</v>
      </c>
      <c r="M29" t="s">
        <v>600</v>
      </c>
      <c r="N29" t="s">
        <v>601</v>
      </c>
      <c r="O29" t="s">
        <v>17</v>
      </c>
    </row>
    <row r="30" spans="1:19" x14ac:dyDescent="0.25">
      <c r="H30" s="15" t="s">
        <v>604</v>
      </c>
      <c r="I30" s="15" t="s">
        <v>604</v>
      </c>
      <c r="J30" s="16" t="s">
        <v>19</v>
      </c>
      <c r="K30" s="15">
        <v>2</v>
      </c>
      <c r="L30" s="16">
        <v>-1</v>
      </c>
      <c r="M30" t="s">
        <v>600</v>
      </c>
      <c r="N30" t="s">
        <v>601</v>
      </c>
      <c r="O30" t="s">
        <v>17</v>
      </c>
    </row>
    <row r="31" spans="1:19" x14ac:dyDescent="0.25">
      <c r="H31" s="15" t="s">
        <v>605</v>
      </c>
      <c r="I31" s="15" t="s">
        <v>605</v>
      </c>
      <c r="J31" s="16" t="s">
        <v>19</v>
      </c>
      <c r="K31" s="15">
        <v>2</v>
      </c>
      <c r="L31" s="16">
        <v>-1</v>
      </c>
      <c r="M31" t="s">
        <v>600</v>
      </c>
      <c r="N31" t="s">
        <v>601</v>
      </c>
      <c r="O31" t="s">
        <v>17</v>
      </c>
    </row>
    <row r="32" spans="1:19" x14ac:dyDescent="0.25">
      <c r="H32" s="15" t="s">
        <v>606</v>
      </c>
      <c r="I32" s="15" t="s">
        <v>606</v>
      </c>
      <c r="J32" s="16" t="s">
        <v>19</v>
      </c>
      <c r="K32" s="15">
        <v>2</v>
      </c>
      <c r="L32" s="16">
        <v>-1</v>
      </c>
      <c r="M32" t="s">
        <v>600</v>
      </c>
      <c r="N32" t="s">
        <v>601</v>
      </c>
      <c r="O32" t="s">
        <v>17</v>
      </c>
    </row>
    <row r="33" spans="1:19" x14ac:dyDescent="0.25">
      <c r="A33" t="s">
        <v>557</v>
      </c>
      <c r="B33" s="15" t="s">
        <v>607</v>
      </c>
      <c r="C33" t="s">
        <v>18</v>
      </c>
      <c r="D33" t="s">
        <v>598</v>
      </c>
      <c r="E33" t="s">
        <v>19</v>
      </c>
      <c r="F33">
        <v>0</v>
      </c>
      <c r="G33">
        <v>0</v>
      </c>
      <c r="M33" t="s">
        <v>600</v>
      </c>
      <c r="N33" t="s">
        <v>608</v>
      </c>
      <c r="O33" t="s">
        <v>17</v>
      </c>
      <c r="Q33" t="s">
        <v>252</v>
      </c>
      <c r="R33" t="b">
        <v>1</v>
      </c>
      <c r="S33" t="b">
        <v>1</v>
      </c>
    </row>
    <row r="34" spans="1:19" x14ac:dyDescent="0.25">
      <c r="A34" t="s">
        <v>557</v>
      </c>
      <c r="B34" s="15" t="s">
        <v>609</v>
      </c>
      <c r="C34" t="s">
        <v>492</v>
      </c>
      <c r="D34" s="15" t="s">
        <v>609</v>
      </c>
      <c r="E34" s="16" t="s">
        <v>19</v>
      </c>
      <c r="F34" s="15">
        <v>2</v>
      </c>
      <c r="G34" s="16">
        <v>-1</v>
      </c>
      <c r="H34" s="15" t="s">
        <v>610</v>
      </c>
      <c r="I34" s="15" t="s">
        <v>610</v>
      </c>
      <c r="J34" s="16" t="s">
        <v>19</v>
      </c>
      <c r="K34" s="15">
        <v>2</v>
      </c>
      <c r="L34" s="16">
        <v>-1</v>
      </c>
      <c r="M34" t="s">
        <v>611</v>
      </c>
      <c r="N34" t="s">
        <v>612</v>
      </c>
      <c r="O34" t="s">
        <v>17</v>
      </c>
    </row>
    <row r="35" spans="1:19" x14ac:dyDescent="0.25">
      <c r="H35" s="15" t="s">
        <v>613</v>
      </c>
      <c r="I35" s="15" t="s">
        <v>613</v>
      </c>
      <c r="J35" s="16" t="s">
        <v>19</v>
      </c>
      <c r="K35" s="15">
        <v>2</v>
      </c>
      <c r="L35" s="16">
        <v>-1</v>
      </c>
      <c r="M35" t="s">
        <v>611</v>
      </c>
      <c r="N35" t="s">
        <v>612</v>
      </c>
      <c r="O35" t="s">
        <v>17</v>
      </c>
    </row>
    <row r="36" spans="1:19" x14ac:dyDescent="0.25">
      <c r="H36" s="15" t="s">
        <v>614</v>
      </c>
      <c r="I36" s="15" t="s">
        <v>614</v>
      </c>
      <c r="J36" s="16" t="s">
        <v>19</v>
      </c>
      <c r="K36" s="15">
        <v>2</v>
      </c>
      <c r="L36" s="16">
        <v>-1</v>
      </c>
      <c r="M36" t="s">
        <v>611</v>
      </c>
      <c r="N36" t="s">
        <v>612</v>
      </c>
      <c r="O36" t="s">
        <v>17</v>
      </c>
    </row>
    <row r="37" spans="1:19" x14ac:dyDescent="0.25">
      <c r="H37" s="15" t="s">
        <v>615</v>
      </c>
      <c r="I37" s="15" t="s">
        <v>615</v>
      </c>
      <c r="J37" s="16" t="s">
        <v>19</v>
      </c>
      <c r="K37" s="15">
        <v>2</v>
      </c>
      <c r="L37" s="16">
        <v>-1</v>
      </c>
      <c r="M37" t="s">
        <v>611</v>
      </c>
      <c r="N37" t="s">
        <v>612</v>
      </c>
      <c r="O37" t="s">
        <v>17</v>
      </c>
    </row>
    <row r="38" spans="1:19" x14ac:dyDescent="0.25">
      <c r="H38" s="15" t="s">
        <v>616</v>
      </c>
      <c r="I38" s="15" t="s">
        <v>616</v>
      </c>
      <c r="J38" s="16" t="s">
        <v>19</v>
      </c>
      <c r="K38" s="15">
        <v>2</v>
      </c>
      <c r="L38" s="16">
        <v>-1</v>
      </c>
      <c r="M38" t="s">
        <v>611</v>
      </c>
      <c r="N38" t="s">
        <v>612</v>
      </c>
      <c r="O38" t="s">
        <v>17</v>
      </c>
    </row>
    <row r="39" spans="1:19" x14ac:dyDescent="0.25">
      <c r="A39" t="s">
        <v>557</v>
      </c>
      <c r="B39" s="15" t="s">
        <v>617</v>
      </c>
      <c r="C39" t="s">
        <v>18</v>
      </c>
      <c r="D39" t="s">
        <v>609</v>
      </c>
      <c r="E39" t="s">
        <v>19</v>
      </c>
      <c r="F39">
        <v>0</v>
      </c>
      <c r="G39">
        <v>0</v>
      </c>
      <c r="M39" t="s">
        <v>611</v>
      </c>
      <c r="N39" t="s">
        <v>618</v>
      </c>
      <c r="O39" t="s">
        <v>17</v>
      </c>
      <c r="Q39" t="s">
        <v>252</v>
      </c>
      <c r="R39" t="b">
        <v>1</v>
      </c>
      <c r="S39" t="b">
        <v>1</v>
      </c>
    </row>
    <row r="40" spans="1:19" x14ac:dyDescent="0.25">
      <c r="A40" t="s">
        <v>557</v>
      </c>
      <c r="B40" s="15" t="s">
        <v>619</v>
      </c>
      <c r="C40" t="s">
        <v>492</v>
      </c>
      <c r="D40" s="15" t="s">
        <v>619</v>
      </c>
      <c r="E40" s="16" t="s">
        <v>19</v>
      </c>
      <c r="F40" s="15">
        <v>2</v>
      </c>
      <c r="G40" s="16">
        <v>-1</v>
      </c>
      <c r="H40" s="15" t="s">
        <v>620</v>
      </c>
      <c r="I40" s="15" t="s">
        <v>620</v>
      </c>
      <c r="J40" s="16" t="s">
        <v>19</v>
      </c>
      <c r="K40" s="15">
        <v>2</v>
      </c>
      <c r="L40" s="16">
        <v>-1</v>
      </c>
      <c r="M40" t="s">
        <v>621</v>
      </c>
      <c r="N40" t="s">
        <v>622</v>
      </c>
      <c r="O40" t="s">
        <v>17</v>
      </c>
    </row>
    <row r="41" spans="1:19" x14ac:dyDescent="0.25">
      <c r="H41" s="15" t="s">
        <v>623</v>
      </c>
      <c r="I41" s="15" t="s">
        <v>623</v>
      </c>
      <c r="J41" s="16" t="s">
        <v>19</v>
      </c>
      <c r="K41" s="15">
        <v>2</v>
      </c>
      <c r="L41" s="16">
        <v>-1</v>
      </c>
      <c r="M41" t="s">
        <v>621</v>
      </c>
      <c r="N41" t="s">
        <v>622</v>
      </c>
      <c r="O41" t="s">
        <v>17</v>
      </c>
    </row>
    <row r="42" spans="1:19" x14ac:dyDescent="0.25">
      <c r="H42" s="15" t="s">
        <v>624</v>
      </c>
      <c r="I42" s="15" t="s">
        <v>624</v>
      </c>
      <c r="J42" s="16" t="s">
        <v>19</v>
      </c>
      <c r="K42" s="15">
        <v>2</v>
      </c>
      <c r="L42" s="16">
        <v>-1</v>
      </c>
      <c r="M42" t="s">
        <v>621</v>
      </c>
      <c r="N42" t="s">
        <v>622</v>
      </c>
      <c r="O42" t="s">
        <v>17</v>
      </c>
    </row>
    <row r="43" spans="1:19" x14ac:dyDescent="0.25">
      <c r="H43" s="15" t="s">
        <v>625</v>
      </c>
      <c r="I43" s="15" t="s">
        <v>625</v>
      </c>
      <c r="J43" s="16" t="s">
        <v>19</v>
      </c>
      <c r="K43" s="15">
        <v>2</v>
      </c>
      <c r="L43" s="16">
        <v>-1</v>
      </c>
      <c r="M43" t="s">
        <v>621</v>
      </c>
      <c r="N43" t="s">
        <v>622</v>
      </c>
      <c r="O43" t="s">
        <v>17</v>
      </c>
    </row>
    <row r="44" spans="1:19" x14ac:dyDescent="0.25">
      <c r="H44" s="15" t="s">
        <v>626</v>
      </c>
      <c r="I44" s="15" t="s">
        <v>626</v>
      </c>
      <c r="J44" s="16" t="s">
        <v>19</v>
      </c>
      <c r="K44" s="15">
        <v>2</v>
      </c>
      <c r="L44" s="16">
        <v>-1</v>
      </c>
      <c r="M44" t="s">
        <v>621</v>
      </c>
      <c r="N44" t="s">
        <v>622</v>
      </c>
      <c r="O44" t="s">
        <v>17</v>
      </c>
    </row>
    <row r="45" spans="1:19" x14ac:dyDescent="0.25">
      <c r="H45" s="15" t="s">
        <v>627</v>
      </c>
      <c r="I45" s="15" t="s">
        <v>627</v>
      </c>
      <c r="J45" s="16" t="s">
        <v>19</v>
      </c>
      <c r="K45" s="15">
        <v>2</v>
      </c>
      <c r="L45" s="16">
        <v>-1</v>
      </c>
      <c r="M45" t="s">
        <v>621</v>
      </c>
      <c r="N45" t="s">
        <v>622</v>
      </c>
      <c r="O45" t="s">
        <v>17</v>
      </c>
    </row>
    <row r="46" spans="1:19" x14ac:dyDescent="0.25">
      <c r="A46" t="s">
        <v>557</v>
      </c>
      <c r="B46" s="15" t="s">
        <v>628</v>
      </c>
      <c r="C46" t="s">
        <v>18</v>
      </c>
      <c r="D46" t="s">
        <v>619</v>
      </c>
      <c r="E46" t="s">
        <v>19</v>
      </c>
      <c r="F46">
        <v>0</v>
      </c>
      <c r="G46">
        <v>0</v>
      </c>
      <c r="M46" t="s">
        <v>621</v>
      </c>
      <c r="N46" t="s">
        <v>629</v>
      </c>
      <c r="O46" t="s">
        <v>17</v>
      </c>
      <c r="Q46" t="s">
        <v>252</v>
      </c>
      <c r="R46" t="b">
        <v>1</v>
      </c>
      <c r="S46" t="b">
        <v>1</v>
      </c>
    </row>
    <row r="47" spans="1:19" x14ac:dyDescent="0.25">
      <c r="A47" t="s">
        <v>557</v>
      </c>
      <c r="B47" s="15" t="s">
        <v>630</v>
      </c>
      <c r="C47" t="s">
        <v>492</v>
      </c>
      <c r="D47" s="15" t="s">
        <v>630</v>
      </c>
      <c r="E47" s="16" t="s">
        <v>19</v>
      </c>
      <c r="F47" s="15">
        <v>2</v>
      </c>
      <c r="G47" s="16">
        <v>-1</v>
      </c>
      <c r="H47" s="15" t="s">
        <v>631</v>
      </c>
      <c r="I47" s="15" t="s">
        <v>631</v>
      </c>
      <c r="J47" s="16" t="s">
        <v>19</v>
      </c>
      <c r="K47" s="15">
        <v>2</v>
      </c>
      <c r="L47" s="16">
        <v>-1</v>
      </c>
      <c r="M47" t="s">
        <v>632</v>
      </c>
      <c r="N47" t="s">
        <v>633</v>
      </c>
      <c r="O47" t="s">
        <v>17</v>
      </c>
    </row>
    <row r="48" spans="1:19" x14ac:dyDescent="0.25">
      <c r="H48" s="15" t="s">
        <v>634</v>
      </c>
      <c r="I48" s="15" t="s">
        <v>634</v>
      </c>
      <c r="J48" s="16" t="s">
        <v>19</v>
      </c>
      <c r="K48" s="15">
        <v>2</v>
      </c>
      <c r="L48" s="16">
        <v>-1</v>
      </c>
      <c r="M48" t="s">
        <v>632</v>
      </c>
      <c r="N48" t="s">
        <v>633</v>
      </c>
      <c r="O48" t="s">
        <v>17</v>
      </c>
    </row>
    <row r="49" spans="1:19" x14ac:dyDescent="0.25">
      <c r="H49" s="15" t="s">
        <v>635</v>
      </c>
      <c r="I49" s="15" t="s">
        <v>635</v>
      </c>
      <c r="J49" s="16" t="s">
        <v>19</v>
      </c>
      <c r="K49" s="15">
        <v>2</v>
      </c>
      <c r="L49" s="16">
        <v>-1</v>
      </c>
      <c r="M49" t="s">
        <v>632</v>
      </c>
      <c r="N49" t="s">
        <v>633</v>
      </c>
      <c r="O49" t="s">
        <v>17</v>
      </c>
    </row>
    <row r="50" spans="1:19" x14ac:dyDescent="0.25">
      <c r="H50" s="15" t="s">
        <v>636</v>
      </c>
      <c r="I50" s="15" t="s">
        <v>636</v>
      </c>
      <c r="J50" s="16" t="s">
        <v>19</v>
      </c>
      <c r="K50" s="15">
        <v>2</v>
      </c>
      <c r="L50" s="16">
        <v>-1</v>
      </c>
      <c r="M50" t="s">
        <v>632</v>
      </c>
      <c r="N50" t="s">
        <v>633</v>
      </c>
      <c r="O50" t="s">
        <v>17</v>
      </c>
    </row>
    <row r="51" spans="1:19" x14ac:dyDescent="0.25">
      <c r="H51" s="15" t="s">
        <v>637</v>
      </c>
      <c r="I51" s="15" t="s">
        <v>637</v>
      </c>
      <c r="J51" s="16" t="s">
        <v>19</v>
      </c>
      <c r="K51" s="15">
        <v>2</v>
      </c>
      <c r="L51" s="16">
        <v>-1</v>
      </c>
      <c r="M51" t="s">
        <v>632</v>
      </c>
      <c r="N51" t="s">
        <v>633</v>
      </c>
      <c r="O51" t="s">
        <v>17</v>
      </c>
    </row>
    <row r="52" spans="1:19" x14ac:dyDescent="0.25">
      <c r="H52" s="15" t="s">
        <v>638</v>
      </c>
      <c r="I52" s="15" t="s">
        <v>638</v>
      </c>
      <c r="J52" s="16" t="s">
        <v>19</v>
      </c>
      <c r="K52" s="15">
        <v>2</v>
      </c>
      <c r="L52" s="16">
        <v>-1</v>
      </c>
      <c r="M52" t="s">
        <v>632</v>
      </c>
      <c r="N52" t="s">
        <v>633</v>
      </c>
      <c r="O52" t="s">
        <v>17</v>
      </c>
    </row>
    <row r="53" spans="1:19" x14ac:dyDescent="0.25">
      <c r="A53" t="s">
        <v>557</v>
      </c>
      <c r="B53" s="15" t="s">
        <v>639</v>
      </c>
      <c r="C53" t="s">
        <v>18</v>
      </c>
      <c r="D53" t="s">
        <v>630</v>
      </c>
      <c r="E53" t="s">
        <v>19</v>
      </c>
      <c r="F53">
        <v>0</v>
      </c>
      <c r="G53">
        <v>0</v>
      </c>
      <c r="M53" t="s">
        <v>632</v>
      </c>
      <c r="N53" t="s">
        <v>640</v>
      </c>
      <c r="O53" t="s">
        <v>17</v>
      </c>
      <c r="Q53" t="s">
        <v>252</v>
      </c>
      <c r="R53" t="b">
        <v>1</v>
      </c>
      <c r="S53" t="b">
        <v>1</v>
      </c>
    </row>
    <row r="54" spans="1:19" x14ac:dyDescent="0.25">
      <c r="A54" t="s">
        <v>557</v>
      </c>
      <c r="B54" s="15" t="s">
        <v>641</v>
      </c>
      <c r="C54" t="s">
        <v>492</v>
      </c>
      <c r="D54" s="15" t="s">
        <v>641</v>
      </c>
      <c r="E54" s="16" t="s">
        <v>19</v>
      </c>
      <c r="F54" s="15">
        <v>2</v>
      </c>
      <c r="G54" s="16">
        <v>-1</v>
      </c>
      <c r="H54" s="15" t="s">
        <v>642</v>
      </c>
      <c r="I54" s="15" t="s">
        <v>642</v>
      </c>
      <c r="J54" s="16" t="s">
        <v>19</v>
      </c>
      <c r="K54" s="15">
        <v>2</v>
      </c>
      <c r="L54" s="16">
        <v>-1</v>
      </c>
      <c r="M54" t="s">
        <v>643</v>
      </c>
      <c r="N54" t="s">
        <v>644</v>
      </c>
      <c r="O54" t="s">
        <v>17</v>
      </c>
    </row>
    <row r="55" spans="1:19" x14ac:dyDescent="0.25">
      <c r="H55" s="15" t="s">
        <v>645</v>
      </c>
      <c r="I55" s="15" t="s">
        <v>645</v>
      </c>
      <c r="J55" s="16" t="s">
        <v>19</v>
      </c>
      <c r="K55" s="15">
        <v>2</v>
      </c>
      <c r="L55" s="16">
        <v>-1</v>
      </c>
      <c r="M55" t="s">
        <v>643</v>
      </c>
      <c r="N55" t="s">
        <v>644</v>
      </c>
      <c r="O55" t="s">
        <v>17</v>
      </c>
    </row>
    <row r="56" spans="1:19" x14ac:dyDescent="0.25">
      <c r="H56" s="15" t="s">
        <v>646</v>
      </c>
      <c r="I56" s="15" t="s">
        <v>646</v>
      </c>
      <c r="J56" s="16" t="s">
        <v>19</v>
      </c>
      <c r="K56" s="15">
        <v>2</v>
      </c>
      <c r="L56" s="16">
        <v>-1</v>
      </c>
      <c r="M56" t="s">
        <v>643</v>
      </c>
      <c r="N56" t="s">
        <v>644</v>
      </c>
      <c r="O56" t="s">
        <v>17</v>
      </c>
    </row>
    <row r="57" spans="1:19" x14ac:dyDescent="0.25">
      <c r="H57" s="15" t="s">
        <v>647</v>
      </c>
      <c r="I57" s="15" t="s">
        <v>647</v>
      </c>
      <c r="J57" s="16" t="s">
        <v>19</v>
      </c>
      <c r="K57" s="15">
        <v>2</v>
      </c>
      <c r="L57" s="16">
        <v>-1</v>
      </c>
      <c r="M57" t="s">
        <v>643</v>
      </c>
      <c r="N57" t="s">
        <v>644</v>
      </c>
      <c r="O57" t="s">
        <v>17</v>
      </c>
    </row>
    <row r="58" spans="1:19" x14ac:dyDescent="0.25">
      <c r="H58" s="1" t="s">
        <v>1600</v>
      </c>
      <c r="I58" s="5" t="s">
        <v>19</v>
      </c>
      <c r="J58" s="5" t="s">
        <v>19</v>
      </c>
      <c r="K58" s="5">
        <v>-1</v>
      </c>
      <c r="L58" s="5">
        <v>-1</v>
      </c>
      <c r="M58" t="s">
        <v>643</v>
      </c>
      <c r="N58" t="s">
        <v>17</v>
      </c>
      <c r="Q58" t="s">
        <v>1599</v>
      </c>
    </row>
    <row r="59" spans="1:19" x14ac:dyDescent="0.25">
      <c r="A59" t="s">
        <v>557</v>
      </c>
      <c r="B59" s="15" t="s">
        <v>648</v>
      </c>
      <c r="C59" t="s">
        <v>18</v>
      </c>
      <c r="D59" t="s">
        <v>641</v>
      </c>
      <c r="E59" t="s">
        <v>19</v>
      </c>
      <c r="F59">
        <v>0</v>
      </c>
      <c r="G59">
        <v>0</v>
      </c>
      <c r="M59" t="s">
        <v>643</v>
      </c>
      <c r="N59" t="s">
        <v>649</v>
      </c>
      <c r="O59" t="s">
        <v>17</v>
      </c>
      <c r="Q59" t="s">
        <v>252</v>
      </c>
      <c r="R59" t="b">
        <v>1</v>
      </c>
      <c r="S59" t="b">
        <v>1</v>
      </c>
    </row>
    <row r="60" spans="1:19" x14ac:dyDescent="0.25">
      <c r="A60" t="s">
        <v>557</v>
      </c>
      <c r="B60" s="15" t="s">
        <v>650</v>
      </c>
      <c r="C60" t="s">
        <v>492</v>
      </c>
      <c r="D60" s="15" t="s">
        <v>650</v>
      </c>
      <c r="E60" s="15" t="s">
        <v>650</v>
      </c>
      <c r="F60" s="15">
        <v>2</v>
      </c>
      <c r="G60" s="15">
        <v>2</v>
      </c>
      <c r="H60" s="15" t="s">
        <v>651</v>
      </c>
      <c r="I60" s="15" t="s">
        <v>651</v>
      </c>
      <c r="J60" s="15" t="s">
        <v>652</v>
      </c>
      <c r="K60" s="15">
        <v>2</v>
      </c>
      <c r="L60" s="15">
        <v>2</v>
      </c>
      <c r="M60" t="s">
        <v>653</v>
      </c>
      <c r="N60" t="s">
        <v>654</v>
      </c>
      <c r="O60" t="s">
        <v>655</v>
      </c>
      <c r="P60">
        <v>100</v>
      </c>
    </row>
    <row r="61" spans="1:19" x14ac:dyDescent="0.25">
      <c r="H61" s="15" t="s">
        <v>656</v>
      </c>
      <c r="I61" s="15" t="s">
        <v>656</v>
      </c>
      <c r="J61" s="16" t="s">
        <v>19</v>
      </c>
      <c r="K61" s="15">
        <v>2</v>
      </c>
      <c r="L61" s="16">
        <v>-1</v>
      </c>
      <c r="M61" t="s">
        <v>653</v>
      </c>
      <c r="N61" t="s">
        <v>654</v>
      </c>
      <c r="O61" t="s">
        <v>17</v>
      </c>
    </row>
    <row r="62" spans="1:19" x14ac:dyDescent="0.25">
      <c r="H62" s="15" t="s">
        <v>657</v>
      </c>
      <c r="I62" s="15" t="s">
        <v>657</v>
      </c>
      <c r="J62" s="16" t="s">
        <v>19</v>
      </c>
      <c r="K62" s="15">
        <v>2</v>
      </c>
      <c r="L62" s="16">
        <v>-1</v>
      </c>
      <c r="M62" t="s">
        <v>653</v>
      </c>
      <c r="N62" t="s">
        <v>654</v>
      </c>
      <c r="O62" t="s">
        <v>17</v>
      </c>
    </row>
    <row r="63" spans="1:19" x14ac:dyDescent="0.25">
      <c r="H63" s="15" t="s">
        <v>658</v>
      </c>
      <c r="I63" s="15" t="s">
        <v>658</v>
      </c>
      <c r="J63" s="16" t="s">
        <v>19</v>
      </c>
      <c r="K63" s="15">
        <v>2</v>
      </c>
      <c r="L63" s="16">
        <v>-1</v>
      </c>
      <c r="M63" t="s">
        <v>653</v>
      </c>
      <c r="N63" t="s">
        <v>654</v>
      </c>
      <c r="O63" t="s">
        <v>17</v>
      </c>
    </row>
    <row r="64" spans="1:19" x14ac:dyDescent="0.25">
      <c r="H64" s="15" t="s">
        <v>659</v>
      </c>
      <c r="I64" s="15" t="s">
        <v>659</v>
      </c>
      <c r="J64" s="16" t="s">
        <v>19</v>
      </c>
      <c r="K64" s="15">
        <v>2</v>
      </c>
      <c r="L64" s="16">
        <v>-1</v>
      </c>
      <c r="M64" t="s">
        <v>653</v>
      </c>
      <c r="N64" t="s">
        <v>654</v>
      </c>
      <c r="O64" t="s">
        <v>17</v>
      </c>
    </row>
    <row r="65" spans="1:19" x14ac:dyDescent="0.25">
      <c r="H65" s="15" t="s">
        <v>660</v>
      </c>
      <c r="I65" s="15" t="s">
        <v>660</v>
      </c>
      <c r="J65" s="16" t="s">
        <v>19</v>
      </c>
      <c r="K65" s="15">
        <v>2</v>
      </c>
      <c r="L65" s="16">
        <v>-1</v>
      </c>
      <c r="M65" t="s">
        <v>653</v>
      </c>
      <c r="N65" t="s">
        <v>654</v>
      </c>
      <c r="O65" t="s">
        <v>17</v>
      </c>
    </row>
    <row r="66" spans="1:19" x14ac:dyDescent="0.25">
      <c r="A66" t="s">
        <v>557</v>
      </c>
      <c r="B66" s="15" t="s">
        <v>661</v>
      </c>
      <c r="C66" t="s">
        <v>18</v>
      </c>
      <c r="D66" t="s">
        <v>650</v>
      </c>
      <c r="E66" t="s">
        <v>19</v>
      </c>
      <c r="F66">
        <v>0</v>
      </c>
      <c r="G66">
        <v>0</v>
      </c>
      <c r="M66" t="s">
        <v>653</v>
      </c>
      <c r="N66" t="s">
        <v>662</v>
      </c>
      <c r="O66" t="s">
        <v>17</v>
      </c>
      <c r="Q66" t="s">
        <v>252</v>
      </c>
      <c r="R66" t="b">
        <v>1</v>
      </c>
      <c r="S66" t="b">
        <v>1</v>
      </c>
    </row>
    <row r="67" spans="1:19" x14ac:dyDescent="0.25">
      <c r="A67" t="s">
        <v>557</v>
      </c>
      <c r="B67" s="15" t="s">
        <v>663</v>
      </c>
      <c r="C67" t="s">
        <v>492</v>
      </c>
      <c r="D67" s="15" t="s">
        <v>663</v>
      </c>
      <c r="E67" s="16" t="s">
        <v>19</v>
      </c>
      <c r="F67" s="15">
        <v>2</v>
      </c>
      <c r="G67" s="16">
        <v>-1</v>
      </c>
      <c r="H67" s="15" t="s">
        <v>664</v>
      </c>
      <c r="I67" s="15" t="s">
        <v>664</v>
      </c>
      <c r="J67" s="16" t="s">
        <v>19</v>
      </c>
      <c r="K67" s="15">
        <v>2</v>
      </c>
      <c r="L67" s="16">
        <v>-1</v>
      </c>
      <c r="M67" t="s">
        <v>590</v>
      </c>
      <c r="N67" t="s">
        <v>665</v>
      </c>
      <c r="O67" t="s">
        <v>17</v>
      </c>
    </row>
    <row r="68" spans="1:19" x14ac:dyDescent="0.25">
      <c r="H68" s="15" t="s">
        <v>666</v>
      </c>
      <c r="I68" s="15" t="s">
        <v>666</v>
      </c>
      <c r="J68" s="16" t="s">
        <v>19</v>
      </c>
      <c r="K68" s="15">
        <v>2</v>
      </c>
      <c r="L68" s="16">
        <v>-1</v>
      </c>
      <c r="M68" t="s">
        <v>590</v>
      </c>
      <c r="N68" t="s">
        <v>665</v>
      </c>
      <c r="O68" t="s">
        <v>17</v>
      </c>
    </row>
    <row r="69" spans="1:19" x14ac:dyDescent="0.25">
      <c r="H69" s="15" t="s">
        <v>667</v>
      </c>
      <c r="I69" s="15" t="s">
        <v>667</v>
      </c>
      <c r="J69" s="16" t="s">
        <v>19</v>
      </c>
      <c r="K69" s="15">
        <v>2</v>
      </c>
      <c r="L69" s="16">
        <v>-1</v>
      </c>
      <c r="M69" t="s">
        <v>590</v>
      </c>
      <c r="N69" t="s">
        <v>665</v>
      </c>
      <c r="O69" t="s">
        <v>17</v>
      </c>
    </row>
    <row r="70" spans="1:19" x14ac:dyDescent="0.25">
      <c r="H70" s="15" t="s">
        <v>668</v>
      </c>
      <c r="I70" s="15" t="s">
        <v>668</v>
      </c>
      <c r="J70" s="16" t="s">
        <v>19</v>
      </c>
      <c r="K70" s="15">
        <v>2</v>
      </c>
      <c r="L70" s="16">
        <v>-1</v>
      </c>
      <c r="M70" t="s">
        <v>590</v>
      </c>
      <c r="N70" t="s">
        <v>665</v>
      </c>
      <c r="O70" t="s">
        <v>17</v>
      </c>
    </row>
    <row r="71" spans="1:19" x14ac:dyDescent="0.25">
      <c r="H71" s="15" t="s">
        <v>669</v>
      </c>
      <c r="I71" s="15" t="s">
        <v>669</v>
      </c>
      <c r="J71" s="16" t="s">
        <v>19</v>
      </c>
      <c r="K71" s="15">
        <v>2</v>
      </c>
      <c r="L71" s="16">
        <v>-1</v>
      </c>
      <c r="M71" t="s">
        <v>590</v>
      </c>
      <c r="N71" t="s">
        <v>665</v>
      </c>
      <c r="O71" t="s">
        <v>17</v>
      </c>
    </row>
    <row r="72" spans="1:19" x14ac:dyDescent="0.25">
      <c r="A72" t="s">
        <v>557</v>
      </c>
      <c r="B72" s="15" t="s">
        <v>670</v>
      </c>
      <c r="C72" t="s">
        <v>18</v>
      </c>
      <c r="D72" t="s">
        <v>663</v>
      </c>
      <c r="E72" t="s">
        <v>19</v>
      </c>
      <c r="F72">
        <v>0</v>
      </c>
      <c r="G72">
        <v>0</v>
      </c>
      <c r="M72" t="s">
        <v>590</v>
      </c>
      <c r="N72" t="s">
        <v>671</v>
      </c>
      <c r="O72" t="s">
        <v>17</v>
      </c>
      <c r="Q72" t="s">
        <v>252</v>
      </c>
      <c r="R72" t="b">
        <v>1</v>
      </c>
      <c r="S72" t="b">
        <v>1</v>
      </c>
    </row>
    <row r="73" spans="1:19" x14ac:dyDescent="0.25">
      <c r="A73" t="s">
        <v>557</v>
      </c>
      <c r="B73" s="15" t="s">
        <v>672</v>
      </c>
      <c r="C73" t="s">
        <v>492</v>
      </c>
      <c r="D73" s="15" t="s">
        <v>672</v>
      </c>
      <c r="E73" s="16" t="s">
        <v>19</v>
      </c>
      <c r="F73" s="15">
        <v>2</v>
      </c>
      <c r="G73" s="16">
        <v>-1</v>
      </c>
      <c r="H73" s="15" t="s">
        <v>673</v>
      </c>
      <c r="I73" s="15" t="s">
        <v>673</v>
      </c>
      <c r="J73" s="16" t="s">
        <v>19</v>
      </c>
      <c r="K73" s="15">
        <v>2</v>
      </c>
      <c r="L73" s="16">
        <v>-1</v>
      </c>
      <c r="M73" t="s">
        <v>674</v>
      </c>
      <c r="N73" t="s">
        <v>675</v>
      </c>
      <c r="O73" t="s">
        <v>17</v>
      </c>
    </row>
    <row r="74" spans="1:19" x14ac:dyDescent="0.25">
      <c r="H74" s="15" t="s">
        <v>676</v>
      </c>
      <c r="I74" s="15" t="s">
        <v>676</v>
      </c>
      <c r="J74" s="16" t="s">
        <v>19</v>
      </c>
      <c r="K74" s="15">
        <v>2</v>
      </c>
      <c r="L74" s="16">
        <v>-1</v>
      </c>
      <c r="M74" t="s">
        <v>674</v>
      </c>
      <c r="N74" t="s">
        <v>675</v>
      </c>
      <c r="O74" t="s">
        <v>17</v>
      </c>
    </row>
    <row r="75" spans="1:19" x14ac:dyDescent="0.25">
      <c r="H75" s="15" t="s">
        <v>677</v>
      </c>
      <c r="I75" s="15" t="s">
        <v>677</v>
      </c>
      <c r="J75" s="16" t="s">
        <v>19</v>
      </c>
      <c r="K75" s="15">
        <v>2</v>
      </c>
      <c r="L75" s="16">
        <v>-1</v>
      </c>
      <c r="M75" t="s">
        <v>674</v>
      </c>
      <c r="N75" t="s">
        <v>675</v>
      </c>
      <c r="O75" t="s">
        <v>17</v>
      </c>
    </row>
    <row r="76" spans="1:19" x14ac:dyDescent="0.25">
      <c r="H76" s="15" t="s">
        <v>678</v>
      </c>
      <c r="I76" s="15" t="s">
        <v>678</v>
      </c>
      <c r="J76" s="16" t="s">
        <v>19</v>
      </c>
      <c r="K76" s="15">
        <v>2</v>
      </c>
      <c r="L76" s="16">
        <v>-1</v>
      </c>
      <c r="M76" t="s">
        <v>674</v>
      </c>
      <c r="N76" t="s">
        <v>675</v>
      </c>
      <c r="O76" t="s">
        <v>17</v>
      </c>
    </row>
    <row r="77" spans="1:19" x14ac:dyDescent="0.25">
      <c r="A77" t="s">
        <v>557</v>
      </c>
      <c r="B77" s="15" t="s">
        <v>679</v>
      </c>
      <c r="C77" t="s">
        <v>18</v>
      </c>
      <c r="D77" t="s">
        <v>672</v>
      </c>
      <c r="E77" t="s">
        <v>19</v>
      </c>
      <c r="F77">
        <v>0</v>
      </c>
      <c r="G77">
        <v>0</v>
      </c>
      <c r="M77" t="s">
        <v>674</v>
      </c>
      <c r="N77" t="s">
        <v>680</v>
      </c>
      <c r="O77" t="s">
        <v>17</v>
      </c>
      <c r="Q77" t="s">
        <v>252</v>
      </c>
      <c r="R77" t="b">
        <v>1</v>
      </c>
      <c r="S77" t="b">
        <v>1</v>
      </c>
    </row>
    <row r="78" spans="1:19" x14ac:dyDescent="0.25">
      <c r="A78" t="s">
        <v>557</v>
      </c>
      <c r="B78" s="15" t="s">
        <v>681</v>
      </c>
      <c r="C78" t="s">
        <v>492</v>
      </c>
      <c r="D78" s="15" t="s">
        <v>681</v>
      </c>
      <c r="E78" s="16" t="s">
        <v>19</v>
      </c>
      <c r="F78" s="15">
        <v>2</v>
      </c>
      <c r="G78" s="16">
        <v>-1</v>
      </c>
      <c r="H78" s="15" t="s">
        <v>682</v>
      </c>
      <c r="I78" s="15" t="s">
        <v>682</v>
      </c>
      <c r="J78" s="16" t="s">
        <v>19</v>
      </c>
      <c r="K78" s="15">
        <v>2</v>
      </c>
      <c r="L78" s="16">
        <v>-1</v>
      </c>
      <c r="M78" t="s">
        <v>683</v>
      </c>
      <c r="N78" t="s">
        <v>684</v>
      </c>
      <c r="O78" t="s">
        <v>17</v>
      </c>
    </row>
    <row r="79" spans="1:19" x14ac:dyDescent="0.25">
      <c r="H79" s="15" t="s">
        <v>685</v>
      </c>
      <c r="I79" s="15" t="s">
        <v>685</v>
      </c>
      <c r="J79" s="16" t="s">
        <v>19</v>
      </c>
      <c r="K79" s="15">
        <v>2</v>
      </c>
      <c r="L79" s="16">
        <v>-1</v>
      </c>
      <c r="M79" t="s">
        <v>683</v>
      </c>
      <c r="N79" t="s">
        <v>684</v>
      </c>
      <c r="O79" t="s">
        <v>17</v>
      </c>
    </row>
    <row r="80" spans="1:19" x14ac:dyDescent="0.25">
      <c r="H80" s="15" t="s">
        <v>686</v>
      </c>
      <c r="I80" s="15" t="s">
        <v>686</v>
      </c>
      <c r="J80" s="16" t="s">
        <v>19</v>
      </c>
      <c r="K80" s="15">
        <v>2</v>
      </c>
      <c r="L80" s="16">
        <v>-1</v>
      </c>
      <c r="M80" t="s">
        <v>683</v>
      </c>
      <c r="N80" t="s">
        <v>684</v>
      </c>
      <c r="O80" t="s">
        <v>17</v>
      </c>
    </row>
    <row r="81" spans="1:21" x14ac:dyDescent="0.25">
      <c r="H81" s="15" t="s">
        <v>687</v>
      </c>
      <c r="I81" s="15" t="s">
        <v>687</v>
      </c>
      <c r="J81" s="16" t="s">
        <v>19</v>
      </c>
      <c r="K81" s="15">
        <v>2</v>
      </c>
      <c r="L81" s="16">
        <v>-1</v>
      </c>
      <c r="M81" t="s">
        <v>683</v>
      </c>
      <c r="N81" t="s">
        <v>684</v>
      </c>
      <c r="O81" t="s">
        <v>17</v>
      </c>
    </row>
    <row r="82" spans="1:21" x14ac:dyDescent="0.25">
      <c r="A82" t="s">
        <v>557</v>
      </c>
      <c r="B82" s="15" t="s">
        <v>688</v>
      </c>
      <c r="C82" t="s">
        <v>18</v>
      </c>
      <c r="D82" t="s">
        <v>681</v>
      </c>
      <c r="E82" t="s">
        <v>19</v>
      </c>
      <c r="F82">
        <v>0</v>
      </c>
      <c r="G82">
        <v>0</v>
      </c>
      <c r="M82" t="s">
        <v>683</v>
      </c>
      <c r="N82" t="s">
        <v>689</v>
      </c>
      <c r="O82" t="s">
        <v>17</v>
      </c>
      <c r="Q82" t="s">
        <v>252</v>
      </c>
      <c r="R82" t="b">
        <v>1</v>
      </c>
      <c r="S82" t="b">
        <v>1</v>
      </c>
    </row>
    <row r="83" spans="1:21" x14ac:dyDescent="0.25">
      <c r="A83" t="s">
        <v>557</v>
      </c>
      <c r="B83" s="15" t="s">
        <v>690</v>
      </c>
      <c r="C83" t="s">
        <v>492</v>
      </c>
      <c r="D83" s="15" t="s">
        <v>690</v>
      </c>
      <c r="E83" s="16" t="s">
        <v>19</v>
      </c>
      <c r="F83" s="15">
        <v>2</v>
      </c>
      <c r="G83" s="16">
        <v>-1</v>
      </c>
      <c r="H83" s="15" t="s">
        <v>691</v>
      </c>
      <c r="I83" s="15" t="s">
        <v>691</v>
      </c>
      <c r="J83" s="16" t="s">
        <v>19</v>
      </c>
      <c r="K83" s="15">
        <v>2</v>
      </c>
      <c r="L83" s="16">
        <v>-1</v>
      </c>
      <c r="M83" t="s">
        <v>600</v>
      </c>
      <c r="N83" t="s">
        <v>601</v>
      </c>
      <c r="O83" t="s">
        <v>17</v>
      </c>
    </row>
    <row r="84" spans="1:21" x14ac:dyDescent="0.25">
      <c r="H84" s="15" t="s">
        <v>692</v>
      </c>
      <c r="I84" s="15" t="s">
        <v>692</v>
      </c>
      <c r="J84" s="16" t="s">
        <v>19</v>
      </c>
      <c r="K84" s="15">
        <v>2</v>
      </c>
      <c r="L84" s="16">
        <v>-1</v>
      </c>
      <c r="M84" t="s">
        <v>600</v>
      </c>
      <c r="N84" t="s">
        <v>601</v>
      </c>
      <c r="O84" t="s">
        <v>17</v>
      </c>
    </row>
    <row r="85" spans="1:21" x14ac:dyDescent="0.25">
      <c r="H85" s="15" t="s">
        <v>693</v>
      </c>
      <c r="I85" s="15" t="s">
        <v>693</v>
      </c>
      <c r="J85" s="16" t="s">
        <v>19</v>
      </c>
      <c r="K85" s="15">
        <v>2</v>
      </c>
      <c r="L85" s="16">
        <v>-1</v>
      </c>
      <c r="M85" t="s">
        <v>600</v>
      </c>
      <c r="N85" t="s">
        <v>601</v>
      </c>
      <c r="O85" t="s">
        <v>17</v>
      </c>
    </row>
    <row r="86" spans="1:21" x14ac:dyDescent="0.25">
      <c r="H86" s="15" t="s">
        <v>694</v>
      </c>
      <c r="I86" s="15" t="s">
        <v>694</v>
      </c>
      <c r="J86" s="16" t="s">
        <v>19</v>
      </c>
      <c r="K86" s="15">
        <v>2</v>
      </c>
      <c r="L86" s="16">
        <v>-1</v>
      </c>
      <c r="M86" t="s">
        <v>600</v>
      </c>
      <c r="N86" t="s">
        <v>601</v>
      </c>
      <c r="O86" t="s">
        <v>17</v>
      </c>
    </row>
    <row r="87" spans="1:21" x14ac:dyDescent="0.25">
      <c r="H87" s="15" t="s">
        <v>695</v>
      </c>
      <c r="I87" s="15" t="s">
        <v>695</v>
      </c>
      <c r="J87" s="16" t="s">
        <v>19</v>
      </c>
      <c r="K87" s="15">
        <v>2</v>
      </c>
      <c r="L87" s="16">
        <v>-1</v>
      </c>
      <c r="M87" t="s">
        <v>600</v>
      </c>
      <c r="N87" t="s">
        <v>601</v>
      </c>
      <c r="O87" t="s">
        <v>17</v>
      </c>
    </row>
    <row r="88" spans="1:21" x14ac:dyDescent="0.25">
      <c r="A88" t="s">
        <v>557</v>
      </c>
      <c r="B88" s="15" t="s">
        <v>696</v>
      </c>
      <c r="C88" t="s">
        <v>18</v>
      </c>
      <c r="D88" t="s">
        <v>690</v>
      </c>
      <c r="E88" t="s">
        <v>19</v>
      </c>
      <c r="F88">
        <v>0</v>
      </c>
      <c r="G88">
        <v>0</v>
      </c>
      <c r="M88" t="s">
        <v>600</v>
      </c>
      <c r="N88" t="s">
        <v>608</v>
      </c>
      <c r="O88" t="s">
        <v>17</v>
      </c>
      <c r="Q88" t="s">
        <v>252</v>
      </c>
      <c r="R88" t="b">
        <v>1</v>
      </c>
      <c r="S88" t="b">
        <v>1</v>
      </c>
    </row>
    <row r="89" spans="1:21" x14ac:dyDescent="0.25">
      <c r="A89" t="s">
        <v>557</v>
      </c>
      <c r="B89" s="15" t="s">
        <v>697</v>
      </c>
      <c r="C89" t="s">
        <v>492</v>
      </c>
      <c r="D89" s="15" t="s">
        <v>697</v>
      </c>
      <c r="E89" s="16" t="s">
        <v>19</v>
      </c>
      <c r="F89" s="15">
        <v>2</v>
      </c>
      <c r="G89" s="16">
        <v>-1</v>
      </c>
      <c r="H89" s="15" t="s">
        <v>698</v>
      </c>
      <c r="I89" s="15" t="s">
        <v>698</v>
      </c>
      <c r="J89" s="16" t="s">
        <v>19</v>
      </c>
      <c r="K89" s="15">
        <v>2</v>
      </c>
      <c r="L89" s="16">
        <v>-1</v>
      </c>
      <c r="M89" t="s">
        <v>699</v>
      </c>
      <c r="N89" t="s">
        <v>700</v>
      </c>
      <c r="O89" t="s">
        <v>17</v>
      </c>
    </row>
    <row r="90" spans="1:21" x14ac:dyDescent="0.25">
      <c r="B90" s="15"/>
      <c r="D90" s="15"/>
      <c r="E90" s="16"/>
      <c r="F90" s="15"/>
      <c r="G90" s="16"/>
      <c r="H90" s="1" t="s">
        <v>701</v>
      </c>
      <c r="I90" s="5" t="s">
        <v>19</v>
      </c>
      <c r="J90" s="5" t="s">
        <v>19</v>
      </c>
      <c r="K90" s="5">
        <v>-1</v>
      </c>
      <c r="L90" s="5">
        <v>-1</v>
      </c>
      <c r="M90" t="s">
        <v>699</v>
      </c>
      <c r="N90" t="s">
        <v>17</v>
      </c>
      <c r="Q90" t="s">
        <v>1691</v>
      </c>
    </row>
    <row r="91" spans="1:21" x14ac:dyDescent="0.25">
      <c r="A91" t="s">
        <v>557</v>
      </c>
      <c r="B91" s="15" t="s">
        <v>697</v>
      </c>
      <c r="C91" t="s">
        <v>18</v>
      </c>
      <c r="D91" s="15" t="s">
        <v>697</v>
      </c>
      <c r="E91" s="16" t="s">
        <v>19</v>
      </c>
      <c r="F91" s="15">
        <v>2</v>
      </c>
      <c r="G91" s="16">
        <v>-1</v>
      </c>
      <c r="H91" s="15" t="s">
        <v>698</v>
      </c>
      <c r="I91" s="15" t="s">
        <v>698</v>
      </c>
      <c r="J91" s="16" t="s">
        <v>19</v>
      </c>
      <c r="K91" s="15">
        <v>2</v>
      </c>
      <c r="L91" s="16">
        <v>-1</v>
      </c>
      <c r="M91" t="s">
        <v>699</v>
      </c>
      <c r="N91" t="s">
        <v>702</v>
      </c>
      <c r="O91" t="s">
        <v>17</v>
      </c>
      <c r="R91" t="b">
        <v>1</v>
      </c>
      <c r="S91" t="b">
        <v>1</v>
      </c>
      <c r="T91" t="b">
        <v>1</v>
      </c>
      <c r="U91" t="b">
        <v>1</v>
      </c>
    </row>
    <row r="92" spans="1:21" x14ac:dyDescent="0.25">
      <c r="B92" s="15"/>
      <c r="D92" s="15"/>
      <c r="E92" s="16"/>
      <c r="F92" s="15"/>
      <c r="G92" s="16"/>
      <c r="H92" s="1" t="s">
        <v>701</v>
      </c>
      <c r="I92" s="5" t="s">
        <v>19</v>
      </c>
      <c r="J92" s="5" t="s">
        <v>19</v>
      </c>
      <c r="K92" s="5">
        <v>-1</v>
      </c>
      <c r="L92" s="5">
        <v>-1</v>
      </c>
      <c r="M92" t="s">
        <v>17</v>
      </c>
      <c r="N92" t="s">
        <v>17</v>
      </c>
      <c r="Q92" t="s">
        <v>1599</v>
      </c>
      <c r="T92" t="b">
        <v>1</v>
      </c>
      <c r="U92" t="b">
        <v>1</v>
      </c>
    </row>
    <row r="93" spans="1:21" x14ac:dyDescent="0.25">
      <c r="A93" t="s">
        <v>557</v>
      </c>
      <c r="B93" s="15" t="s">
        <v>703</v>
      </c>
      <c r="C93" t="s">
        <v>492</v>
      </c>
      <c r="D93" s="15" t="s">
        <v>703</v>
      </c>
      <c r="E93" s="15" t="s">
        <v>703</v>
      </c>
      <c r="F93" s="15">
        <v>2</v>
      </c>
      <c r="G93" s="15">
        <v>2</v>
      </c>
      <c r="H93" s="15" t="s">
        <v>704</v>
      </c>
      <c r="I93" s="15" t="s">
        <v>704</v>
      </c>
      <c r="J93" s="15" t="s">
        <v>705</v>
      </c>
      <c r="K93" s="15">
        <v>2</v>
      </c>
      <c r="L93" s="15">
        <v>2</v>
      </c>
      <c r="M93" t="s">
        <v>706</v>
      </c>
      <c r="N93" t="s">
        <v>707</v>
      </c>
      <c r="O93" t="s">
        <v>1783</v>
      </c>
      <c r="P93">
        <v>98.8</v>
      </c>
    </row>
    <row r="94" spans="1:21" x14ac:dyDescent="0.25">
      <c r="H94" s="15" t="s">
        <v>708</v>
      </c>
      <c r="I94" s="15" t="s">
        <v>708</v>
      </c>
      <c r="J94" s="15" t="s">
        <v>709</v>
      </c>
      <c r="K94" s="15">
        <v>2</v>
      </c>
      <c r="L94" s="15">
        <v>2</v>
      </c>
      <c r="M94" t="s">
        <v>706</v>
      </c>
      <c r="N94" t="s">
        <v>707</v>
      </c>
      <c r="O94" t="s">
        <v>1784</v>
      </c>
      <c r="P94">
        <v>99</v>
      </c>
    </row>
    <row r="95" spans="1:21" x14ac:dyDescent="0.25">
      <c r="H95" s="15" t="s">
        <v>710</v>
      </c>
      <c r="I95" s="15" t="s">
        <v>710</v>
      </c>
      <c r="J95" s="16" t="s">
        <v>19</v>
      </c>
      <c r="K95" s="15">
        <v>2</v>
      </c>
      <c r="L95" s="16">
        <v>-1</v>
      </c>
      <c r="M95" t="s">
        <v>706</v>
      </c>
      <c r="N95" t="s">
        <v>707</v>
      </c>
      <c r="O95" t="s">
        <v>17</v>
      </c>
    </row>
    <row r="96" spans="1:21" x14ac:dyDescent="0.25">
      <c r="H96" s="15" t="s">
        <v>711</v>
      </c>
      <c r="I96" s="15" t="s">
        <v>711</v>
      </c>
      <c r="J96" s="16" t="s">
        <v>19</v>
      </c>
      <c r="K96" s="15">
        <v>2</v>
      </c>
      <c r="L96" s="16">
        <v>-1</v>
      </c>
      <c r="M96" t="s">
        <v>706</v>
      </c>
      <c r="N96" t="s">
        <v>707</v>
      </c>
      <c r="O96" t="s">
        <v>17</v>
      </c>
    </row>
    <row r="97" spans="1:19" x14ac:dyDescent="0.25">
      <c r="A97" t="s">
        <v>557</v>
      </c>
      <c r="B97" s="15" t="s">
        <v>712</v>
      </c>
      <c r="C97" t="s">
        <v>18</v>
      </c>
      <c r="D97" t="s">
        <v>703</v>
      </c>
      <c r="E97" t="s">
        <v>19</v>
      </c>
      <c r="F97">
        <v>0</v>
      </c>
      <c r="G97">
        <v>0</v>
      </c>
      <c r="M97" t="s">
        <v>706</v>
      </c>
      <c r="N97" t="s">
        <v>713</v>
      </c>
      <c r="O97" t="s">
        <v>17</v>
      </c>
      <c r="Q97" t="s">
        <v>252</v>
      </c>
      <c r="R97" t="b">
        <v>1</v>
      </c>
      <c r="S97" t="b">
        <v>1</v>
      </c>
    </row>
    <row r="98" spans="1:19" x14ac:dyDescent="0.25">
      <c r="A98" t="s">
        <v>557</v>
      </c>
      <c r="B98" s="15" t="s">
        <v>714</v>
      </c>
      <c r="C98" t="s">
        <v>492</v>
      </c>
      <c r="D98" s="15" t="s">
        <v>714</v>
      </c>
      <c r="E98" s="15" t="s">
        <v>714</v>
      </c>
      <c r="F98" s="15">
        <v>2</v>
      </c>
      <c r="G98" s="15">
        <v>2</v>
      </c>
      <c r="H98" s="15" t="s">
        <v>715</v>
      </c>
      <c r="I98" s="15" t="s">
        <v>715</v>
      </c>
      <c r="J98" s="16" t="s">
        <v>19</v>
      </c>
      <c r="K98" s="15">
        <v>2</v>
      </c>
      <c r="L98" s="16">
        <v>-1</v>
      </c>
      <c r="M98" t="s">
        <v>716</v>
      </c>
      <c r="N98" t="s">
        <v>717</v>
      </c>
      <c r="O98" t="s">
        <v>17</v>
      </c>
    </row>
    <row r="99" spans="1:19" x14ac:dyDescent="0.25">
      <c r="H99" s="15" t="s">
        <v>718</v>
      </c>
      <c r="I99" s="15" t="s">
        <v>718</v>
      </c>
      <c r="J99" s="15" t="s">
        <v>719</v>
      </c>
      <c r="K99" s="15">
        <v>2</v>
      </c>
      <c r="L99" s="15">
        <v>2</v>
      </c>
      <c r="M99" t="s">
        <v>716</v>
      </c>
      <c r="N99" t="s">
        <v>717</v>
      </c>
      <c r="O99" t="s">
        <v>1785</v>
      </c>
      <c r="P99">
        <v>15.3</v>
      </c>
    </row>
    <row r="100" spans="1:19" x14ac:dyDescent="0.25">
      <c r="H100" s="15" t="s">
        <v>720</v>
      </c>
      <c r="I100" s="15" t="s">
        <v>720</v>
      </c>
      <c r="J100" s="15" t="s">
        <v>721</v>
      </c>
      <c r="K100" s="15">
        <v>2</v>
      </c>
      <c r="L100" s="15">
        <v>2</v>
      </c>
      <c r="M100" t="s">
        <v>716</v>
      </c>
      <c r="N100" t="s">
        <v>717</v>
      </c>
      <c r="O100" t="s">
        <v>1785</v>
      </c>
      <c r="P100">
        <v>84.7</v>
      </c>
    </row>
    <row r="101" spans="1:19" x14ac:dyDescent="0.25">
      <c r="H101" s="15" t="s">
        <v>722</v>
      </c>
      <c r="I101" s="15" t="s">
        <v>722</v>
      </c>
      <c r="J101" s="16" t="s">
        <v>19</v>
      </c>
      <c r="K101" s="15">
        <v>2</v>
      </c>
      <c r="L101" s="16">
        <v>-1</v>
      </c>
      <c r="M101" t="s">
        <v>716</v>
      </c>
      <c r="N101" t="s">
        <v>717</v>
      </c>
      <c r="O101" t="s">
        <v>17</v>
      </c>
    </row>
    <row r="102" spans="1:19" x14ac:dyDescent="0.25">
      <c r="H102" s="15" t="s">
        <v>723</v>
      </c>
      <c r="I102" s="15" t="s">
        <v>723</v>
      </c>
      <c r="J102" s="16" t="s">
        <v>19</v>
      </c>
      <c r="K102" s="15">
        <v>2</v>
      </c>
      <c r="L102" s="16">
        <v>-1</v>
      </c>
      <c r="M102" t="s">
        <v>716</v>
      </c>
      <c r="N102" t="s">
        <v>717</v>
      </c>
      <c r="O102" t="s">
        <v>17</v>
      </c>
    </row>
    <row r="103" spans="1:19" x14ac:dyDescent="0.25">
      <c r="H103" s="15" t="s">
        <v>724</v>
      </c>
      <c r="I103" s="15" t="s">
        <v>724</v>
      </c>
      <c r="J103" s="16" t="s">
        <v>19</v>
      </c>
      <c r="K103" s="15">
        <v>2</v>
      </c>
      <c r="L103" s="16">
        <v>-1</v>
      </c>
      <c r="M103" t="s">
        <v>716</v>
      </c>
      <c r="N103" t="s">
        <v>717</v>
      </c>
      <c r="O103" t="s">
        <v>17</v>
      </c>
    </row>
    <row r="104" spans="1:19" x14ac:dyDescent="0.25">
      <c r="A104" t="s">
        <v>557</v>
      </c>
      <c r="B104" s="15" t="s">
        <v>725</v>
      </c>
      <c r="C104" t="s">
        <v>18</v>
      </c>
      <c r="D104" t="s">
        <v>714</v>
      </c>
      <c r="E104" t="s">
        <v>19</v>
      </c>
      <c r="F104">
        <v>0</v>
      </c>
      <c r="G104">
        <v>0</v>
      </c>
      <c r="M104" t="s">
        <v>716</v>
      </c>
      <c r="N104" t="s">
        <v>726</v>
      </c>
      <c r="O104" t="s">
        <v>17</v>
      </c>
      <c r="Q104" t="s">
        <v>252</v>
      </c>
      <c r="R104" t="b">
        <v>1</v>
      </c>
      <c r="S104" t="b">
        <v>1</v>
      </c>
    </row>
    <row r="105" spans="1:19" x14ac:dyDescent="0.25">
      <c r="A105" t="s">
        <v>557</v>
      </c>
      <c r="B105" s="15" t="s">
        <v>727</v>
      </c>
      <c r="C105" t="s">
        <v>492</v>
      </c>
      <c r="D105" s="15" t="s">
        <v>727</v>
      </c>
      <c r="E105" s="16" t="s">
        <v>19</v>
      </c>
      <c r="F105" s="15">
        <v>2</v>
      </c>
      <c r="G105" s="16">
        <v>-1</v>
      </c>
      <c r="H105" s="15" t="s">
        <v>728</v>
      </c>
      <c r="I105" s="15" t="s">
        <v>728</v>
      </c>
      <c r="J105" s="16" t="s">
        <v>19</v>
      </c>
      <c r="K105" s="15">
        <v>2</v>
      </c>
      <c r="L105" s="16">
        <v>-1</v>
      </c>
      <c r="M105" t="s">
        <v>590</v>
      </c>
      <c r="N105" t="s">
        <v>729</v>
      </c>
      <c r="O105" t="s">
        <v>17</v>
      </c>
    </row>
    <row r="106" spans="1:19" x14ac:dyDescent="0.25">
      <c r="H106" s="15" t="s">
        <v>730</v>
      </c>
      <c r="I106" s="15" t="s">
        <v>730</v>
      </c>
      <c r="J106" s="16" t="s">
        <v>19</v>
      </c>
      <c r="K106" s="15">
        <v>2</v>
      </c>
      <c r="L106" s="16">
        <v>-1</v>
      </c>
      <c r="M106" t="s">
        <v>590</v>
      </c>
      <c r="N106" t="s">
        <v>729</v>
      </c>
      <c r="O106" t="s">
        <v>17</v>
      </c>
    </row>
    <row r="107" spans="1:19" x14ac:dyDescent="0.25">
      <c r="H107" s="15" t="s">
        <v>731</v>
      </c>
      <c r="I107" s="15" t="s">
        <v>731</v>
      </c>
      <c r="J107" s="16" t="s">
        <v>19</v>
      </c>
      <c r="K107" s="15">
        <v>2</v>
      </c>
      <c r="L107" s="16">
        <v>-1</v>
      </c>
      <c r="M107" t="s">
        <v>590</v>
      </c>
      <c r="N107" t="s">
        <v>729</v>
      </c>
      <c r="O107" t="s">
        <v>17</v>
      </c>
    </row>
    <row r="108" spans="1:19" x14ac:dyDescent="0.25">
      <c r="H108" s="15" t="s">
        <v>732</v>
      </c>
      <c r="I108" s="15" t="s">
        <v>732</v>
      </c>
      <c r="J108" s="16" t="s">
        <v>19</v>
      </c>
      <c r="K108" s="15">
        <v>2</v>
      </c>
      <c r="L108" s="16">
        <v>-1</v>
      </c>
      <c r="M108" t="s">
        <v>590</v>
      </c>
      <c r="N108" t="s">
        <v>729</v>
      </c>
      <c r="O108" t="s">
        <v>17</v>
      </c>
    </row>
    <row r="109" spans="1:19" x14ac:dyDescent="0.25">
      <c r="H109" s="15" t="s">
        <v>734</v>
      </c>
      <c r="I109" s="15" t="s">
        <v>734</v>
      </c>
      <c r="J109" s="16" t="s">
        <v>19</v>
      </c>
      <c r="K109" s="15">
        <v>2</v>
      </c>
      <c r="L109" s="16">
        <v>-1</v>
      </c>
      <c r="M109" t="s">
        <v>590</v>
      </c>
      <c r="N109" t="s">
        <v>729</v>
      </c>
      <c r="O109" t="s">
        <v>17</v>
      </c>
    </row>
    <row r="110" spans="1:19" x14ac:dyDescent="0.25">
      <c r="H110" s="15" t="s">
        <v>735</v>
      </c>
      <c r="I110" s="15" t="s">
        <v>735</v>
      </c>
      <c r="J110" s="16" t="s">
        <v>19</v>
      </c>
      <c r="K110" s="15">
        <v>2</v>
      </c>
      <c r="L110" s="16">
        <v>-1</v>
      </c>
      <c r="M110" t="s">
        <v>590</v>
      </c>
      <c r="N110" t="s">
        <v>729</v>
      </c>
      <c r="O110" t="s">
        <v>17</v>
      </c>
    </row>
    <row r="111" spans="1:19" x14ac:dyDescent="0.25">
      <c r="H111" s="1" t="s">
        <v>736</v>
      </c>
      <c r="I111" s="5" t="s">
        <v>19</v>
      </c>
      <c r="J111" s="5" t="s">
        <v>19</v>
      </c>
      <c r="K111" s="5">
        <v>-1</v>
      </c>
      <c r="L111" s="5">
        <v>-1</v>
      </c>
      <c r="M111" t="s">
        <v>590</v>
      </c>
      <c r="N111" t="s">
        <v>17</v>
      </c>
      <c r="O111" t="s">
        <v>733</v>
      </c>
      <c r="P111">
        <v>92</v>
      </c>
      <c r="Q111" t="s">
        <v>1599</v>
      </c>
    </row>
    <row r="112" spans="1:19" x14ac:dyDescent="0.25">
      <c r="A112" t="s">
        <v>557</v>
      </c>
      <c r="B112" s="15" t="s">
        <v>737</v>
      </c>
      <c r="C112" t="s">
        <v>18</v>
      </c>
      <c r="D112" t="s">
        <v>727</v>
      </c>
      <c r="E112" t="s">
        <v>19</v>
      </c>
      <c r="F112">
        <v>0</v>
      </c>
      <c r="G112">
        <v>0</v>
      </c>
      <c r="M112" t="s">
        <v>590</v>
      </c>
      <c r="N112" t="s">
        <v>738</v>
      </c>
      <c r="O112" t="s">
        <v>17</v>
      </c>
      <c r="Q112" t="s">
        <v>252</v>
      </c>
      <c r="R112" t="b">
        <v>1</v>
      </c>
      <c r="S112" t="b">
        <v>1</v>
      </c>
    </row>
    <row r="113" spans="1:19" x14ac:dyDescent="0.25">
      <c r="A113" t="s">
        <v>557</v>
      </c>
      <c r="B113" s="15" t="s">
        <v>739</v>
      </c>
      <c r="C113" t="s">
        <v>492</v>
      </c>
      <c r="D113" s="15" t="s">
        <v>739</v>
      </c>
      <c r="E113" s="16" t="s">
        <v>19</v>
      </c>
      <c r="F113" s="15">
        <v>2</v>
      </c>
      <c r="G113" s="16">
        <v>-1</v>
      </c>
      <c r="H113" s="15" t="s">
        <v>740</v>
      </c>
      <c r="I113" s="15" t="s">
        <v>740</v>
      </c>
      <c r="J113" s="16" t="s">
        <v>19</v>
      </c>
      <c r="K113" s="15">
        <v>2</v>
      </c>
      <c r="L113" s="16">
        <v>-1</v>
      </c>
      <c r="M113" t="s">
        <v>741</v>
      </c>
      <c r="N113" t="s">
        <v>742</v>
      </c>
      <c r="O113" t="s">
        <v>17</v>
      </c>
    </row>
    <row r="114" spans="1:19" x14ac:dyDescent="0.25">
      <c r="H114" s="15" t="s">
        <v>743</v>
      </c>
      <c r="I114" s="15" t="s">
        <v>743</v>
      </c>
      <c r="J114" s="16" t="s">
        <v>19</v>
      </c>
      <c r="K114" s="15">
        <v>2</v>
      </c>
      <c r="L114" s="16">
        <v>-1</v>
      </c>
      <c r="M114" t="s">
        <v>741</v>
      </c>
      <c r="N114" t="s">
        <v>742</v>
      </c>
      <c r="O114" t="s">
        <v>17</v>
      </c>
    </row>
    <row r="115" spans="1:19" x14ac:dyDescent="0.25">
      <c r="H115" s="15" t="s">
        <v>744</v>
      </c>
      <c r="I115" s="15" t="s">
        <v>744</v>
      </c>
      <c r="J115" s="16" t="s">
        <v>19</v>
      </c>
      <c r="K115" s="15">
        <v>2</v>
      </c>
      <c r="L115" s="16">
        <v>-1</v>
      </c>
      <c r="M115" t="s">
        <v>741</v>
      </c>
      <c r="N115" t="s">
        <v>742</v>
      </c>
      <c r="O115" t="s">
        <v>17</v>
      </c>
    </row>
    <row r="116" spans="1:19" x14ac:dyDescent="0.25">
      <c r="H116" s="15" t="s">
        <v>745</v>
      </c>
      <c r="I116" s="15" t="s">
        <v>745</v>
      </c>
      <c r="J116" s="16" t="s">
        <v>19</v>
      </c>
      <c r="K116" s="15">
        <v>2</v>
      </c>
      <c r="L116" s="16">
        <v>-1</v>
      </c>
      <c r="M116" t="s">
        <v>741</v>
      </c>
      <c r="N116" t="s">
        <v>742</v>
      </c>
      <c r="O116" t="s">
        <v>17</v>
      </c>
    </row>
    <row r="117" spans="1:19" x14ac:dyDescent="0.25">
      <c r="A117" t="s">
        <v>557</v>
      </c>
      <c r="B117" s="15" t="s">
        <v>746</v>
      </c>
      <c r="C117" t="s">
        <v>18</v>
      </c>
      <c r="D117" t="s">
        <v>739</v>
      </c>
      <c r="E117" t="s">
        <v>19</v>
      </c>
      <c r="F117">
        <v>0</v>
      </c>
      <c r="G117">
        <v>0</v>
      </c>
      <c r="M117" t="s">
        <v>741</v>
      </c>
      <c r="N117" t="s">
        <v>747</v>
      </c>
      <c r="O117" t="s">
        <v>17</v>
      </c>
      <c r="Q117" t="s">
        <v>252</v>
      </c>
      <c r="R117" t="b">
        <v>1</v>
      </c>
      <c r="S117" t="b">
        <v>1</v>
      </c>
    </row>
    <row r="118" spans="1:19" x14ac:dyDescent="0.25">
      <c r="A118" t="s">
        <v>557</v>
      </c>
      <c r="B118" s="15" t="s">
        <v>748</v>
      </c>
      <c r="C118" t="s">
        <v>492</v>
      </c>
      <c r="D118" s="15" t="s">
        <v>748</v>
      </c>
      <c r="E118" s="15" t="s">
        <v>748</v>
      </c>
      <c r="F118" s="15">
        <v>2</v>
      </c>
      <c r="G118" s="15">
        <v>2</v>
      </c>
      <c r="H118" s="15" t="s">
        <v>749</v>
      </c>
      <c r="I118" s="15" t="s">
        <v>749</v>
      </c>
      <c r="J118" s="16" t="s">
        <v>19</v>
      </c>
      <c r="K118" s="15">
        <v>2</v>
      </c>
      <c r="L118" s="16">
        <v>-1</v>
      </c>
      <c r="M118" t="s">
        <v>750</v>
      </c>
      <c r="N118" t="s">
        <v>751</v>
      </c>
      <c r="O118" t="s">
        <v>17</v>
      </c>
    </row>
    <row r="119" spans="1:19" x14ac:dyDescent="0.25">
      <c r="H119" s="15" t="s">
        <v>752</v>
      </c>
      <c r="I119" s="15" t="s">
        <v>752</v>
      </c>
      <c r="J119" s="16" t="s">
        <v>19</v>
      </c>
      <c r="K119" s="15">
        <v>2</v>
      </c>
      <c r="L119" s="16">
        <v>-1</v>
      </c>
      <c r="M119" t="s">
        <v>750</v>
      </c>
      <c r="N119" t="s">
        <v>751</v>
      </c>
      <c r="O119" t="s">
        <v>17</v>
      </c>
    </row>
    <row r="120" spans="1:19" x14ac:dyDescent="0.25">
      <c r="H120" s="15" t="s">
        <v>753</v>
      </c>
      <c r="I120" s="15" t="s">
        <v>753</v>
      </c>
      <c r="J120" s="15" t="s">
        <v>754</v>
      </c>
      <c r="K120" s="15">
        <v>2</v>
      </c>
      <c r="L120" s="15">
        <v>2</v>
      </c>
      <c r="M120" t="s">
        <v>750</v>
      </c>
      <c r="N120" t="s">
        <v>751</v>
      </c>
      <c r="O120" t="s">
        <v>1786</v>
      </c>
      <c r="P120">
        <v>97.2</v>
      </c>
    </row>
    <row r="121" spans="1:19" x14ac:dyDescent="0.25">
      <c r="H121" s="15" t="s">
        <v>755</v>
      </c>
      <c r="I121" s="15" t="s">
        <v>755</v>
      </c>
      <c r="J121" s="16" t="s">
        <v>19</v>
      </c>
      <c r="K121" s="15">
        <v>2</v>
      </c>
      <c r="L121" s="16">
        <v>-1</v>
      </c>
      <c r="M121" t="s">
        <v>750</v>
      </c>
      <c r="N121" t="s">
        <v>751</v>
      </c>
      <c r="O121" t="s">
        <v>17</v>
      </c>
    </row>
    <row r="122" spans="1:19" x14ac:dyDescent="0.25">
      <c r="H122" s="15" t="s">
        <v>756</v>
      </c>
      <c r="I122" s="15" t="s">
        <v>756</v>
      </c>
      <c r="J122" s="16" t="s">
        <v>19</v>
      </c>
      <c r="K122" s="15">
        <v>2</v>
      </c>
      <c r="L122" s="16">
        <v>-1</v>
      </c>
      <c r="M122" t="s">
        <v>750</v>
      </c>
      <c r="N122" t="s">
        <v>751</v>
      </c>
      <c r="O122" t="s">
        <v>17</v>
      </c>
    </row>
    <row r="123" spans="1:19" x14ac:dyDescent="0.25">
      <c r="A123" t="s">
        <v>557</v>
      </c>
      <c r="B123" s="15" t="s">
        <v>757</v>
      </c>
      <c r="C123" t="s">
        <v>18</v>
      </c>
      <c r="D123" t="s">
        <v>748</v>
      </c>
      <c r="E123" t="s">
        <v>19</v>
      </c>
      <c r="F123">
        <v>0</v>
      </c>
      <c r="G123">
        <v>0</v>
      </c>
      <c r="M123" t="s">
        <v>750</v>
      </c>
      <c r="N123" t="s">
        <v>758</v>
      </c>
      <c r="O123" t="s">
        <v>17</v>
      </c>
      <c r="Q123" t="s">
        <v>252</v>
      </c>
      <c r="R123" t="b">
        <v>1</v>
      </c>
      <c r="S123" t="b">
        <v>1</v>
      </c>
    </row>
    <row r="124" spans="1:19" x14ac:dyDescent="0.25">
      <c r="A124" t="s">
        <v>557</v>
      </c>
      <c r="B124" s="15" t="s">
        <v>759</v>
      </c>
      <c r="C124" t="s">
        <v>492</v>
      </c>
      <c r="D124" s="15" t="s">
        <v>759</v>
      </c>
      <c r="E124" s="15" t="s">
        <v>759</v>
      </c>
      <c r="F124" s="15">
        <v>2</v>
      </c>
      <c r="G124" s="15">
        <v>2</v>
      </c>
      <c r="H124" s="15" t="s">
        <v>760</v>
      </c>
      <c r="I124" s="15" t="s">
        <v>760</v>
      </c>
      <c r="J124" s="16" t="s">
        <v>19</v>
      </c>
      <c r="K124" s="15">
        <v>2</v>
      </c>
      <c r="L124" s="16">
        <v>-1</v>
      </c>
      <c r="M124" t="s">
        <v>643</v>
      </c>
      <c r="N124" t="s">
        <v>761</v>
      </c>
      <c r="O124" t="s">
        <v>17</v>
      </c>
    </row>
    <row r="125" spans="1:19" x14ac:dyDescent="0.25">
      <c r="H125" s="15" t="s">
        <v>762</v>
      </c>
      <c r="I125" s="15" t="s">
        <v>762</v>
      </c>
      <c r="J125" s="15" t="s">
        <v>763</v>
      </c>
      <c r="K125" s="15">
        <v>2</v>
      </c>
      <c r="L125" s="15">
        <v>2</v>
      </c>
      <c r="M125" t="s">
        <v>643</v>
      </c>
      <c r="N125" t="s">
        <v>761</v>
      </c>
      <c r="O125" t="s">
        <v>1787</v>
      </c>
      <c r="P125">
        <v>99</v>
      </c>
    </row>
    <row r="126" spans="1:19" x14ac:dyDescent="0.25">
      <c r="H126" s="15" t="s">
        <v>764</v>
      </c>
      <c r="I126" s="15" t="s">
        <v>764</v>
      </c>
      <c r="J126" s="16" t="s">
        <v>19</v>
      </c>
      <c r="K126" s="15">
        <v>2</v>
      </c>
      <c r="L126" s="16">
        <v>-1</v>
      </c>
      <c r="M126" t="s">
        <v>643</v>
      </c>
      <c r="N126" t="s">
        <v>761</v>
      </c>
      <c r="O126" t="s">
        <v>17</v>
      </c>
    </row>
    <row r="127" spans="1:19" x14ac:dyDescent="0.25">
      <c r="H127" s="15" t="s">
        <v>765</v>
      </c>
      <c r="I127" s="15" t="s">
        <v>765</v>
      </c>
      <c r="J127" s="16" t="s">
        <v>19</v>
      </c>
      <c r="K127" s="15">
        <v>2</v>
      </c>
      <c r="L127" s="16">
        <v>-1</v>
      </c>
      <c r="M127" t="s">
        <v>643</v>
      </c>
      <c r="N127" t="s">
        <v>761</v>
      </c>
      <c r="O127" t="s">
        <v>17</v>
      </c>
    </row>
    <row r="128" spans="1:19" x14ac:dyDescent="0.25">
      <c r="H128" s="15" t="s">
        <v>766</v>
      </c>
      <c r="I128" s="15" t="s">
        <v>766</v>
      </c>
      <c r="J128" s="16" t="s">
        <v>19</v>
      </c>
      <c r="K128" s="15">
        <v>2</v>
      </c>
      <c r="L128" s="16">
        <v>-1</v>
      </c>
      <c r="M128" t="s">
        <v>643</v>
      </c>
      <c r="N128" t="s">
        <v>761</v>
      </c>
      <c r="O128" t="s">
        <v>17</v>
      </c>
    </row>
    <row r="129" spans="1:21" x14ac:dyDescent="0.25">
      <c r="H129" s="15" t="s">
        <v>767</v>
      </c>
      <c r="I129" s="15" t="s">
        <v>767</v>
      </c>
      <c r="J129" s="16" t="s">
        <v>19</v>
      </c>
      <c r="K129" s="15">
        <v>2</v>
      </c>
      <c r="L129" s="16">
        <v>-1</v>
      </c>
      <c r="M129" t="s">
        <v>643</v>
      </c>
      <c r="N129" t="s">
        <v>761</v>
      </c>
      <c r="O129" t="s">
        <v>17</v>
      </c>
    </row>
    <row r="130" spans="1:21" x14ac:dyDescent="0.25">
      <c r="H130" s="15" t="s">
        <v>768</v>
      </c>
      <c r="I130" s="15" t="s">
        <v>768</v>
      </c>
      <c r="J130" s="16" t="s">
        <v>19</v>
      </c>
      <c r="K130" s="15">
        <v>2</v>
      </c>
      <c r="L130" s="16">
        <v>-1</v>
      </c>
      <c r="M130" t="s">
        <v>643</v>
      </c>
      <c r="N130" t="s">
        <v>761</v>
      </c>
      <c r="O130" t="s">
        <v>17</v>
      </c>
    </row>
    <row r="131" spans="1:21" x14ac:dyDescent="0.25">
      <c r="A131" t="s">
        <v>557</v>
      </c>
      <c r="B131" s="15" t="s">
        <v>769</v>
      </c>
      <c r="C131" t="s">
        <v>18</v>
      </c>
      <c r="D131" t="s">
        <v>759</v>
      </c>
      <c r="E131" t="s">
        <v>19</v>
      </c>
      <c r="F131">
        <v>0</v>
      </c>
      <c r="G131">
        <v>0</v>
      </c>
      <c r="M131" t="s">
        <v>643</v>
      </c>
      <c r="N131" t="s">
        <v>770</v>
      </c>
      <c r="O131" t="s">
        <v>17</v>
      </c>
      <c r="Q131" t="s">
        <v>252</v>
      </c>
      <c r="R131" t="b">
        <v>1</v>
      </c>
      <c r="S131" t="b">
        <v>1</v>
      </c>
    </row>
    <row r="132" spans="1:21" x14ac:dyDescent="0.25">
      <c r="A132" t="s">
        <v>557</v>
      </c>
      <c r="B132" s="15" t="s">
        <v>771</v>
      </c>
      <c r="C132" t="s">
        <v>492</v>
      </c>
      <c r="D132" s="15" t="s">
        <v>771</v>
      </c>
      <c r="E132" s="16" t="s">
        <v>19</v>
      </c>
      <c r="F132" s="15">
        <v>2</v>
      </c>
      <c r="G132" s="16">
        <v>-1</v>
      </c>
      <c r="H132" s="15" t="s">
        <v>772</v>
      </c>
      <c r="I132" s="15" t="s">
        <v>772</v>
      </c>
      <c r="J132" s="16" t="s">
        <v>19</v>
      </c>
      <c r="K132" s="15">
        <v>2</v>
      </c>
      <c r="L132" s="16">
        <v>-1</v>
      </c>
      <c r="M132" t="s">
        <v>773</v>
      </c>
      <c r="N132" t="s">
        <v>774</v>
      </c>
      <c r="O132" t="s">
        <v>17</v>
      </c>
    </row>
    <row r="133" spans="1:21" x14ac:dyDescent="0.25">
      <c r="H133" s="15" t="s">
        <v>775</v>
      </c>
      <c r="I133" s="15" t="s">
        <v>775</v>
      </c>
      <c r="J133" s="16" t="s">
        <v>19</v>
      </c>
      <c r="K133" s="15">
        <v>2</v>
      </c>
      <c r="L133" s="16">
        <v>-1</v>
      </c>
      <c r="M133" t="s">
        <v>773</v>
      </c>
      <c r="N133" t="s">
        <v>774</v>
      </c>
      <c r="O133" t="s">
        <v>17</v>
      </c>
    </row>
    <row r="134" spans="1:21" x14ac:dyDescent="0.25">
      <c r="H134" s="15" t="s">
        <v>776</v>
      </c>
      <c r="I134" s="15" t="s">
        <v>776</v>
      </c>
      <c r="J134" s="16" t="s">
        <v>19</v>
      </c>
      <c r="K134" s="15">
        <v>2</v>
      </c>
      <c r="L134" s="16">
        <v>-1</v>
      </c>
      <c r="M134" t="s">
        <v>773</v>
      </c>
      <c r="N134" t="s">
        <v>774</v>
      </c>
      <c r="O134" t="s">
        <v>17</v>
      </c>
    </row>
    <row r="135" spans="1:21" x14ac:dyDescent="0.25">
      <c r="A135" t="s">
        <v>557</v>
      </c>
      <c r="B135" s="15" t="s">
        <v>777</v>
      </c>
      <c r="C135" t="s">
        <v>18</v>
      </c>
      <c r="D135" t="s">
        <v>771</v>
      </c>
      <c r="E135" t="s">
        <v>19</v>
      </c>
      <c r="F135">
        <v>0</v>
      </c>
      <c r="G135">
        <v>0</v>
      </c>
      <c r="M135" t="s">
        <v>773</v>
      </c>
      <c r="N135" t="s">
        <v>778</v>
      </c>
      <c r="O135" t="s">
        <v>17</v>
      </c>
      <c r="Q135" t="s">
        <v>252</v>
      </c>
      <c r="R135" t="b">
        <v>1</v>
      </c>
      <c r="S135" t="b">
        <v>1</v>
      </c>
    </row>
    <row r="136" spans="1:21" x14ac:dyDescent="0.25">
      <c r="A136" t="s">
        <v>557</v>
      </c>
      <c r="B136" s="15" t="s">
        <v>779</v>
      </c>
      <c r="C136" t="s">
        <v>492</v>
      </c>
      <c r="D136" s="15" t="s">
        <v>779</v>
      </c>
      <c r="E136" s="15" t="s">
        <v>779</v>
      </c>
      <c r="F136" s="15">
        <v>2</v>
      </c>
      <c r="G136" s="15">
        <v>2</v>
      </c>
      <c r="H136" s="15" t="s">
        <v>780</v>
      </c>
      <c r="I136" s="15" t="s">
        <v>780</v>
      </c>
      <c r="J136" s="15" t="s">
        <v>781</v>
      </c>
      <c r="K136" s="15">
        <v>2</v>
      </c>
      <c r="L136" s="15">
        <v>2</v>
      </c>
      <c r="M136" t="s">
        <v>699</v>
      </c>
      <c r="N136" t="s">
        <v>782</v>
      </c>
      <c r="O136" t="s">
        <v>1788</v>
      </c>
      <c r="P136">
        <v>98.8</v>
      </c>
    </row>
    <row r="137" spans="1:21" x14ac:dyDescent="0.25">
      <c r="B137" s="15"/>
      <c r="D137" s="15"/>
      <c r="E137" s="15"/>
      <c r="F137" s="15"/>
      <c r="G137" s="15"/>
      <c r="H137" s="1" t="s">
        <v>783</v>
      </c>
      <c r="I137" s="5" t="s">
        <v>19</v>
      </c>
      <c r="J137" s="5" t="s">
        <v>19</v>
      </c>
      <c r="K137" s="5">
        <v>-1</v>
      </c>
      <c r="L137" s="5">
        <v>-1</v>
      </c>
      <c r="M137" t="s">
        <v>17</v>
      </c>
      <c r="N137" t="s">
        <v>17</v>
      </c>
    </row>
    <row r="138" spans="1:21" x14ac:dyDescent="0.25">
      <c r="A138" t="s">
        <v>557</v>
      </c>
      <c r="B138" s="15" t="s">
        <v>779</v>
      </c>
      <c r="C138" t="s">
        <v>18</v>
      </c>
      <c r="D138" s="15" t="s">
        <v>779</v>
      </c>
      <c r="E138" s="16" t="s">
        <v>19</v>
      </c>
      <c r="F138" s="15">
        <v>2</v>
      </c>
      <c r="G138" s="16">
        <v>-1</v>
      </c>
      <c r="H138" s="15" t="s">
        <v>780</v>
      </c>
      <c r="I138" s="15" t="s">
        <v>780</v>
      </c>
      <c r="J138" s="16" t="s">
        <v>19</v>
      </c>
      <c r="K138" s="15">
        <v>2</v>
      </c>
      <c r="L138" s="16">
        <v>-1</v>
      </c>
      <c r="M138" t="s">
        <v>699</v>
      </c>
      <c r="N138" t="s">
        <v>784</v>
      </c>
      <c r="O138" t="s">
        <v>17</v>
      </c>
      <c r="R138" t="b">
        <v>1</v>
      </c>
      <c r="S138" t="b">
        <v>1</v>
      </c>
      <c r="T138" t="b">
        <v>1</v>
      </c>
      <c r="U138" t="b">
        <v>1</v>
      </c>
    </row>
    <row r="139" spans="1:21" x14ac:dyDescent="0.25">
      <c r="B139" s="15"/>
      <c r="D139" s="15"/>
      <c r="E139" s="16"/>
      <c r="F139" s="15"/>
      <c r="G139" s="16"/>
      <c r="H139" s="1" t="s">
        <v>783</v>
      </c>
      <c r="I139" s="5" t="s">
        <v>19</v>
      </c>
      <c r="J139" s="5" t="s">
        <v>19</v>
      </c>
      <c r="K139" s="5">
        <v>-1</v>
      </c>
      <c r="L139" s="5">
        <v>-1</v>
      </c>
      <c r="M139" t="s">
        <v>17</v>
      </c>
      <c r="N139" t="s">
        <v>17</v>
      </c>
      <c r="Q139" t="s">
        <v>1599</v>
      </c>
      <c r="T139" t="b">
        <v>1</v>
      </c>
      <c r="U139" t="b">
        <v>1</v>
      </c>
    </row>
    <row r="140" spans="1:21" x14ac:dyDescent="0.25">
      <c r="A140" t="s">
        <v>557</v>
      </c>
      <c r="B140" s="15" t="s">
        <v>785</v>
      </c>
      <c r="C140" t="s">
        <v>492</v>
      </c>
      <c r="D140" s="15" t="s">
        <v>785</v>
      </c>
      <c r="E140" s="17" t="s">
        <v>785</v>
      </c>
      <c r="F140" s="15">
        <v>2</v>
      </c>
      <c r="G140" s="17">
        <v>1</v>
      </c>
      <c r="H140" s="15" t="s">
        <v>786</v>
      </c>
      <c r="I140" s="15" t="s">
        <v>786</v>
      </c>
      <c r="J140" s="16" t="s">
        <v>19</v>
      </c>
      <c r="K140" s="15">
        <v>2</v>
      </c>
      <c r="L140" s="16">
        <v>-1</v>
      </c>
      <c r="M140" t="s">
        <v>787</v>
      </c>
      <c r="N140" t="s">
        <v>788</v>
      </c>
      <c r="O140" t="s">
        <v>17</v>
      </c>
    </row>
    <row r="141" spans="1:21" x14ac:dyDescent="0.25">
      <c r="H141" s="15" t="s">
        <v>789</v>
      </c>
      <c r="I141" s="15" t="s">
        <v>789</v>
      </c>
      <c r="J141" s="17" t="s">
        <v>790</v>
      </c>
      <c r="K141" s="15">
        <v>2</v>
      </c>
      <c r="L141" s="17">
        <v>1</v>
      </c>
      <c r="M141" t="s">
        <v>787</v>
      </c>
      <c r="N141" t="s">
        <v>788</v>
      </c>
      <c r="O141" t="s">
        <v>1789</v>
      </c>
      <c r="P141">
        <v>98.8</v>
      </c>
      <c r="Q141" t="s">
        <v>1692</v>
      </c>
    </row>
    <row r="142" spans="1:21" x14ac:dyDescent="0.25">
      <c r="H142" s="1" t="s">
        <v>791</v>
      </c>
      <c r="I142" s="5" t="s">
        <v>19</v>
      </c>
      <c r="J142" s="5" t="s">
        <v>19</v>
      </c>
      <c r="K142" s="5">
        <v>-1</v>
      </c>
      <c r="L142" s="5">
        <v>-1</v>
      </c>
      <c r="M142" t="s">
        <v>17</v>
      </c>
      <c r="N142" t="s">
        <v>17</v>
      </c>
      <c r="Q142" t="s">
        <v>1693</v>
      </c>
    </row>
    <row r="143" spans="1:21" x14ac:dyDescent="0.25">
      <c r="A143" t="s">
        <v>557</v>
      </c>
      <c r="B143" s="15" t="s">
        <v>785</v>
      </c>
      <c r="C143" t="s">
        <v>18</v>
      </c>
      <c r="D143" s="15" t="s">
        <v>785</v>
      </c>
      <c r="E143" s="16" t="s">
        <v>19</v>
      </c>
      <c r="F143" s="15">
        <v>2</v>
      </c>
      <c r="G143" s="16">
        <v>-1</v>
      </c>
      <c r="H143" s="15" t="s">
        <v>786</v>
      </c>
      <c r="I143" s="15" t="s">
        <v>786</v>
      </c>
      <c r="J143" s="16" t="s">
        <v>19</v>
      </c>
      <c r="K143" s="15">
        <v>2</v>
      </c>
      <c r="L143" s="16">
        <v>-1</v>
      </c>
      <c r="M143" t="s">
        <v>787</v>
      </c>
      <c r="N143" t="s">
        <v>792</v>
      </c>
      <c r="O143" t="s">
        <v>17</v>
      </c>
      <c r="R143" t="b">
        <v>1</v>
      </c>
      <c r="S143" t="b">
        <v>1</v>
      </c>
      <c r="T143" t="b">
        <v>1</v>
      </c>
      <c r="U143" t="b">
        <v>1</v>
      </c>
    </row>
    <row r="144" spans="1:21" x14ac:dyDescent="0.25">
      <c r="H144" s="15" t="s">
        <v>789</v>
      </c>
      <c r="I144" s="15" t="s">
        <v>789</v>
      </c>
      <c r="J144" s="16" t="s">
        <v>19</v>
      </c>
      <c r="K144" s="15">
        <v>2</v>
      </c>
      <c r="L144" s="16">
        <v>-1</v>
      </c>
      <c r="M144" t="s">
        <v>787</v>
      </c>
      <c r="N144" t="s">
        <v>792</v>
      </c>
      <c r="O144" t="s">
        <v>17</v>
      </c>
      <c r="T144" t="b">
        <v>1</v>
      </c>
      <c r="U144" t="b">
        <v>1</v>
      </c>
    </row>
    <row r="145" spans="1:21" x14ac:dyDescent="0.25">
      <c r="A145" t="s">
        <v>557</v>
      </c>
      <c r="B145" s="15" t="s">
        <v>793</v>
      </c>
      <c r="C145" t="s">
        <v>492</v>
      </c>
      <c r="D145" s="15" t="s">
        <v>793</v>
      </c>
      <c r="E145" s="15" t="s">
        <v>793</v>
      </c>
      <c r="F145" s="15">
        <v>2</v>
      </c>
      <c r="G145" s="15">
        <v>2</v>
      </c>
      <c r="H145" s="15" t="s">
        <v>794</v>
      </c>
      <c r="I145" s="15" t="s">
        <v>794</v>
      </c>
      <c r="J145" s="16" t="s">
        <v>19</v>
      </c>
      <c r="K145" s="15">
        <v>2</v>
      </c>
      <c r="L145" s="16">
        <v>-1</v>
      </c>
      <c r="M145" t="s">
        <v>621</v>
      </c>
      <c r="N145" t="s">
        <v>795</v>
      </c>
      <c r="O145" t="s">
        <v>17</v>
      </c>
    </row>
    <row r="146" spans="1:21" x14ac:dyDescent="0.25">
      <c r="H146" s="15" t="s">
        <v>796</v>
      </c>
      <c r="I146" s="15" t="s">
        <v>796</v>
      </c>
      <c r="J146" s="15" t="s">
        <v>797</v>
      </c>
      <c r="K146" s="15">
        <v>2</v>
      </c>
      <c r="L146" s="15">
        <v>2</v>
      </c>
      <c r="M146" t="s">
        <v>621</v>
      </c>
      <c r="N146" t="s">
        <v>795</v>
      </c>
      <c r="O146" t="s">
        <v>798</v>
      </c>
      <c r="P146">
        <v>99</v>
      </c>
    </row>
    <row r="147" spans="1:21" x14ac:dyDescent="0.25">
      <c r="H147" s="15" t="s">
        <v>799</v>
      </c>
      <c r="I147" s="15" t="s">
        <v>799</v>
      </c>
      <c r="J147" s="16" t="s">
        <v>19</v>
      </c>
      <c r="K147" s="15">
        <v>2</v>
      </c>
      <c r="L147" s="16">
        <v>-1</v>
      </c>
      <c r="M147" t="s">
        <v>621</v>
      </c>
      <c r="N147" t="s">
        <v>795</v>
      </c>
      <c r="O147" t="s">
        <v>17</v>
      </c>
    </row>
    <row r="148" spans="1:21" x14ac:dyDescent="0.25">
      <c r="H148" s="15" t="s">
        <v>800</v>
      </c>
      <c r="I148" s="15" t="s">
        <v>800</v>
      </c>
      <c r="J148" s="16" t="s">
        <v>19</v>
      </c>
      <c r="K148" s="15">
        <v>2</v>
      </c>
      <c r="L148" s="16">
        <v>-1</v>
      </c>
      <c r="M148" t="s">
        <v>621</v>
      </c>
      <c r="N148" t="s">
        <v>795</v>
      </c>
      <c r="O148" t="s">
        <v>17</v>
      </c>
    </row>
    <row r="149" spans="1:21" x14ac:dyDescent="0.25">
      <c r="H149" s="15" t="s">
        <v>801</v>
      </c>
      <c r="I149" s="15" t="s">
        <v>801</v>
      </c>
      <c r="J149" s="16" t="s">
        <v>19</v>
      </c>
      <c r="K149" s="15">
        <v>2</v>
      </c>
      <c r="L149" s="16">
        <v>-1</v>
      </c>
      <c r="M149" t="s">
        <v>621</v>
      </c>
      <c r="N149" t="s">
        <v>795</v>
      </c>
      <c r="O149" t="s">
        <v>17</v>
      </c>
    </row>
    <row r="150" spans="1:21" x14ac:dyDescent="0.25">
      <c r="A150" t="s">
        <v>557</v>
      </c>
      <c r="B150" s="15" t="s">
        <v>793</v>
      </c>
      <c r="C150" t="s">
        <v>18</v>
      </c>
      <c r="D150" s="15" t="s">
        <v>793</v>
      </c>
      <c r="E150" s="15" t="s">
        <v>793</v>
      </c>
      <c r="F150" s="15">
        <v>2</v>
      </c>
      <c r="G150" s="15">
        <v>2</v>
      </c>
      <c r="H150" s="15" t="s">
        <v>794</v>
      </c>
      <c r="I150" s="15" t="s">
        <v>794</v>
      </c>
      <c r="J150" s="16" t="s">
        <v>19</v>
      </c>
      <c r="K150" s="15">
        <v>2</v>
      </c>
      <c r="L150" s="16">
        <v>-1</v>
      </c>
      <c r="M150" t="s">
        <v>621</v>
      </c>
      <c r="N150" t="s">
        <v>802</v>
      </c>
      <c r="O150" t="s">
        <v>17</v>
      </c>
      <c r="R150" t="b">
        <v>1</v>
      </c>
      <c r="S150" t="b">
        <v>1</v>
      </c>
      <c r="T150" t="b">
        <v>1</v>
      </c>
      <c r="U150" t="b">
        <v>1</v>
      </c>
    </row>
    <row r="151" spans="1:21" x14ac:dyDescent="0.25">
      <c r="H151" s="15" t="s">
        <v>796</v>
      </c>
      <c r="I151" s="15" t="s">
        <v>796</v>
      </c>
      <c r="J151" s="15" t="s">
        <v>797</v>
      </c>
      <c r="K151" s="15">
        <v>2</v>
      </c>
      <c r="L151" s="15">
        <v>2</v>
      </c>
      <c r="M151" t="s">
        <v>621</v>
      </c>
      <c r="N151" t="s">
        <v>802</v>
      </c>
      <c r="O151" t="s">
        <v>803</v>
      </c>
      <c r="P151">
        <v>98.8</v>
      </c>
      <c r="T151" t="b">
        <v>1</v>
      </c>
      <c r="U151" t="b">
        <v>1</v>
      </c>
    </row>
    <row r="152" spans="1:21" x14ac:dyDescent="0.25">
      <c r="H152" s="15" t="s">
        <v>799</v>
      </c>
      <c r="I152" s="15" t="s">
        <v>799</v>
      </c>
      <c r="J152" s="16" t="s">
        <v>19</v>
      </c>
      <c r="K152" s="15">
        <v>2</v>
      </c>
      <c r="L152" s="16">
        <v>-1</v>
      </c>
      <c r="M152" t="s">
        <v>621</v>
      </c>
      <c r="N152" t="s">
        <v>802</v>
      </c>
      <c r="O152" t="s">
        <v>17</v>
      </c>
      <c r="T152" t="b">
        <v>1</v>
      </c>
      <c r="U152" t="b">
        <v>1</v>
      </c>
    </row>
    <row r="153" spans="1:21" x14ac:dyDescent="0.25">
      <c r="H153" s="15" t="s">
        <v>800</v>
      </c>
      <c r="I153" s="15" t="s">
        <v>800</v>
      </c>
      <c r="J153" s="16" t="s">
        <v>19</v>
      </c>
      <c r="K153" s="15">
        <v>2</v>
      </c>
      <c r="L153" s="16">
        <v>-1</v>
      </c>
      <c r="M153" t="s">
        <v>621</v>
      </c>
      <c r="N153" t="s">
        <v>802</v>
      </c>
      <c r="O153" t="s">
        <v>17</v>
      </c>
      <c r="T153" t="b">
        <v>1</v>
      </c>
      <c r="U153" t="b">
        <v>1</v>
      </c>
    </row>
    <row r="154" spans="1:21" x14ac:dyDescent="0.25">
      <c r="A154" t="s">
        <v>557</v>
      </c>
      <c r="B154" s="15" t="s">
        <v>804</v>
      </c>
      <c r="C154" t="s">
        <v>492</v>
      </c>
      <c r="D154" s="15" t="s">
        <v>804</v>
      </c>
      <c r="E154" s="15" t="s">
        <v>804</v>
      </c>
      <c r="F154" s="15">
        <v>2</v>
      </c>
      <c r="G154" s="15">
        <v>2</v>
      </c>
      <c r="H154" s="15" t="s">
        <v>805</v>
      </c>
      <c r="I154" s="15" t="s">
        <v>805</v>
      </c>
      <c r="J154" s="16" t="s">
        <v>19</v>
      </c>
      <c r="K154" s="15">
        <v>2</v>
      </c>
      <c r="L154" s="16">
        <v>-1</v>
      </c>
      <c r="M154" t="s">
        <v>632</v>
      </c>
      <c r="N154" t="s">
        <v>806</v>
      </c>
      <c r="O154" t="s">
        <v>17</v>
      </c>
    </row>
    <row r="155" spans="1:21" x14ac:dyDescent="0.25">
      <c r="H155" s="15" t="s">
        <v>807</v>
      </c>
      <c r="I155" s="15" t="s">
        <v>807</v>
      </c>
      <c r="J155" s="16" t="s">
        <v>19</v>
      </c>
      <c r="K155" s="15">
        <v>2</v>
      </c>
      <c r="L155" s="16">
        <v>-1</v>
      </c>
      <c r="M155" t="s">
        <v>632</v>
      </c>
      <c r="N155" t="s">
        <v>806</v>
      </c>
      <c r="O155" t="s">
        <v>17</v>
      </c>
    </row>
    <row r="156" spans="1:21" x14ac:dyDescent="0.25">
      <c r="H156" s="15" t="s">
        <v>808</v>
      </c>
      <c r="I156" s="15" t="s">
        <v>808</v>
      </c>
      <c r="J156" s="16" t="s">
        <v>19</v>
      </c>
      <c r="K156" s="15">
        <v>2</v>
      </c>
      <c r="L156" s="16">
        <v>-1</v>
      </c>
      <c r="M156" t="s">
        <v>632</v>
      </c>
      <c r="N156" t="s">
        <v>806</v>
      </c>
      <c r="O156" t="s">
        <v>17</v>
      </c>
    </row>
    <row r="157" spans="1:21" x14ac:dyDescent="0.25">
      <c r="H157" s="15" t="s">
        <v>809</v>
      </c>
      <c r="I157" s="15" t="s">
        <v>809</v>
      </c>
      <c r="J157" s="16" t="s">
        <v>19</v>
      </c>
      <c r="K157" s="15">
        <v>2</v>
      </c>
      <c r="L157" s="16">
        <v>-1</v>
      </c>
      <c r="M157" t="s">
        <v>632</v>
      </c>
      <c r="N157" t="s">
        <v>806</v>
      </c>
      <c r="O157" t="s">
        <v>17</v>
      </c>
    </row>
    <row r="158" spans="1:21" x14ac:dyDescent="0.25">
      <c r="H158" s="15" t="s">
        <v>1790</v>
      </c>
      <c r="I158" s="16" t="s">
        <v>19</v>
      </c>
      <c r="J158" s="15" t="s">
        <v>810</v>
      </c>
      <c r="K158" s="16">
        <v>-1</v>
      </c>
      <c r="L158" s="15">
        <v>2</v>
      </c>
      <c r="M158" t="s">
        <v>632</v>
      </c>
      <c r="N158" t="s">
        <v>17</v>
      </c>
      <c r="O158" t="s">
        <v>812</v>
      </c>
      <c r="P158">
        <v>85.3</v>
      </c>
      <c r="Q158" t="s">
        <v>1599</v>
      </c>
    </row>
    <row r="159" spans="1:21" x14ac:dyDescent="0.25">
      <c r="H159" s="1" t="s">
        <v>811</v>
      </c>
      <c r="I159" s="5" t="s">
        <v>19</v>
      </c>
      <c r="J159" s="5" t="s">
        <v>19</v>
      </c>
      <c r="K159" s="5">
        <v>-1</v>
      </c>
      <c r="L159" s="5">
        <v>-1</v>
      </c>
      <c r="M159" s="11">
        <v>38.799999999999997</v>
      </c>
      <c r="N159" t="s">
        <v>17</v>
      </c>
      <c r="Q159" t="s">
        <v>1601</v>
      </c>
    </row>
    <row r="160" spans="1:21" x14ac:dyDescent="0.25">
      <c r="A160" t="s">
        <v>557</v>
      </c>
      <c r="B160" s="15" t="s">
        <v>804</v>
      </c>
      <c r="C160" t="s">
        <v>18</v>
      </c>
      <c r="D160" s="15" t="s">
        <v>804</v>
      </c>
      <c r="E160" s="16" t="s">
        <v>19</v>
      </c>
      <c r="F160" s="15">
        <v>2</v>
      </c>
      <c r="G160" s="16">
        <v>-1</v>
      </c>
      <c r="H160" s="15" t="s">
        <v>805</v>
      </c>
      <c r="I160" s="15" t="s">
        <v>805</v>
      </c>
      <c r="J160" s="16" t="s">
        <v>19</v>
      </c>
      <c r="K160" s="15">
        <v>2</v>
      </c>
      <c r="L160" s="16">
        <v>-1</v>
      </c>
      <c r="M160" t="s">
        <v>632</v>
      </c>
      <c r="N160" t="s">
        <v>813</v>
      </c>
      <c r="O160" t="s">
        <v>17</v>
      </c>
      <c r="R160" t="b">
        <v>1</v>
      </c>
      <c r="S160" t="b">
        <v>1</v>
      </c>
      <c r="T160" t="b">
        <v>1</v>
      </c>
      <c r="U160" t="b">
        <v>1</v>
      </c>
    </row>
    <row r="161" spans="1:21" x14ac:dyDescent="0.25">
      <c r="H161" s="15" t="s">
        <v>807</v>
      </c>
      <c r="I161" s="15" t="s">
        <v>807</v>
      </c>
      <c r="J161" s="16" t="s">
        <v>19</v>
      </c>
      <c r="K161" s="15">
        <v>2</v>
      </c>
      <c r="L161" s="16">
        <v>-1</v>
      </c>
      <c r="M161" t="s">
        <v>632</v>
      </c>
      <c r="N161" t="s">
        <v>813</v>
      </c>
      <c r="O161" t="s">
        <v>17</v>
      </c>
      <c r="T161" t="b">
        <v>1</v>
      </c>
      <c r="U161" t="b">
        <v>1</v>
      </c>
    </row>
    <row r="162" spans="1:21" x14ac:dyDescent="0.25">
      <c r="H162" s="1" t="s">
        <v>810</v>
      </c>
      <c r="I162" s="5" t="s">
        <v>19</v>
      </c>
      <c r="J162" s="5" t="s">
        <v>19</v>
      </c>
      <c r="K162" s="5">
        <v>-1</v>
      </c>
      <c r="L162" s="5">
        <v>-1</v>
      </c>
      <c r="M162" t="s">
        <v>17</v>
      </c>
      <c r="N162" t="s">
        <v>17</v>
      </c>
      <c r="Q162" t="s">
        <v>1599</v>
      </c>
      <c r="T162" t="b">
        <v>1</v>
      </c>
      <c r="U162" t="b">
        <v>1</v>
      </c>
    </row>
    <row r="163" spans="1:21" x14ac:dyDescent="0.25">
      <c r="A163" t="s">
        <v>557</v>
      </c>
      <c r="B163" s="15" t="s">
        <v>814</v>
      </c>
      <c r="C163" t="s">
        <v>492</v>
      </c>
      <c r="D163" s="15" t="s">
        <v>814</v>
      </c>
      <c r="E163" s="16" t="s">
        <v>19</v>
      </c>
      <c r="F163" s="15">
        <v>2</v>
      </c>
      <c r="G163" s="16">
        <v>-1</v>
      </c>
      <c r="H163" s="15" t="s">
        <v>815</v>
      </c>
      <c r="I163" s="15" t="s">
        <v>815</v>
      </c>
      <c r="J163" s="16" t="s">
        <v>19</v>
      </c>
      <c r="K163" s="15">
        <v>2</v>
      </c>
      <c r="L163" s="16">
        <v>-1</v>
      </c>
      <c r="M163" t="s">
        <v>816</v>
      </c>
      <c r="N163" t="s">
        <v>817</v>
      </c>
      <c r="O163" t="s">
        <v>17</v>
      </c>
    </row>
    <row r="164" spans="1:21" x14ac:dyDescent="0.25">
      <c r="H164" s="15" t="s">
        <v>818</v>
      </c>
      <c r="I164" s="15" t="s">
        <v>818</v>
      </c>
      <c r="J164" s="16" t="s">
        <v>19</v>
      </c>
      <c r="K164" s="15">
        <v>2</v>
      </c>
      <c r="L164" s="16">
        <v>-1</v>
      </c>
      <c r="M164" t="s">
        <v>816</v>
      </c>
      <c r="N164" t="s">
        <v>817</v>
      </c>
      <c r="O164" t="s">
        <v>17</v>
      </c>
    </row>
    <row r="165" spans="1:21" x14ac:dyDescent="0.25">
      <c r="H165" s="15" t="s">
        <v>819</v>
      </c>
      <c r="I165" s="15" t="s">
        <v>819</v>
      </c>
      <c r="J165" s="16" t="s">
        <v>19</v>
      </c>
      <c r="K165" s="15">
        <v>2</v>
      </c>
      <c r="L165" s="16">
        <v>-1</v>
      </c>
      <c r="M165" t="s">
        <v>816</v>
      </c>
      <c r="N165" t="s">
        <v>817</v>
      </c>
      <c r="O165" t="s">
        <v>17</v>
      </c>
    </row>
    <row r="166" spans="1:21" x14ac:dyDescent="0.25">
      <c r="H166" s="15" t="s">
        <v>820</v>
      </c>
      <c r="I166" s="15" t="s">
        <v>820</v>
      </c>
      <c r="J166" s="16" t="s">
        <v>19</v>
      </c>
      <c r="K166" s="15">
        <v>2</v>
      </c>
      <c r="L166" s="16">
        <v>-1</v>
      </c>
      <c r="M166" t="s">
        <v>816</v>
      </c>
      <c r="N166" t="s">
        <v>817</v>
      </c>
      <c r="O166" t="s">
        <v>17</v>
      </c>
    </row>
    <row r="167" spans="1:21" x14ac:dyDescent="0.25">
      <c r="H167" s="15" t="s">
        <v>821</v>
      </c>
      <c r="I167" s="15" t="s">
        <v>821</v>
      </c>
      <c r="J167" s="16" t="s">
        <v>19</v>
      </c>
      <c r="K167" s="15">
        <v>2</v>
      </c>
      <c r="L167" s="16">
        <v>-1</v>
      </c>
      <c r="M167" t="s">
        <v>816</v>
      </c>
      <c r="N167" t="s">
        <v>817</v>
      </c>
      <c r="O167" t="s">
        <v>17</v>
      </c>
    </row>
    <row r="168" spans="1:21" x14ac:dyDescent="0.25">
      <c r="H168" s="15" t="s">
        <v>822</v>
      </c>
      <c r="I168" s="15" t="s">
        <v>822</v>
      </c>
      <c r="J168" s="16" t="s">
        <v>19</v>
      </c>
      <c r="K168" s="15">
        <v>2</v>
      </c>
      <c r="L168" s="16">
        <v>-1</v>
      </c>
      <c r="M168" t="s">
        <v>816</v>
      </c>
      <c r="N168" t="s">
        <v>817</v>
      </c>
      <c r="O168" t="s">
        <v>17</v>
      </c>
    </row>
    <row r="169" spans="1:21" x14ac:dyDescent="0.25">
      <c r="H169" s="15" t="s">
        <v>823</v>
      </c>
      <c r="I169" s="15" t="s">
        <v>823</v>
      </c>
      <c r="J169" s="16" t="s">
        <v>19</v>
      </c>
      <c r="K169" s="15">
        <v>2</v>
      </c>
      <c r="L169" s="16">
        <v>-1</v>
      </c>
      <c r="M169" t="s">
        <v>816</v>
      </c>
      <c r="N169" t="s">
        <v>817</v>
      </c>
      <c r="O169" t="s">
        <v>17</v>
      </c>
    </row>
    <row r="170" spans="1:21" x14ac:dyDescent="0.25">
      <c r="A170" t="s">
        <v>557</v>
      </c>
      <c r="B170" s="15" t="s">
        <v>824</v>
      </c>
      <c r="C170" t="s">
        <v>18</v>
      </c>
      <c r="D170" t="s">
        <v>814</v>
      </c>
      <c r="E170" t="s">
        <v>19</v>
      </c>
      <c r="F170">
        <v>0</v>
      </c>
      <c r="G170">
        <v>0</v>
      </c>
      <c r="M170" t="s">
        <v>816</v>
      </c>
      <c r="N170" t="s">
        <v>825</v>
      </c>
      <c r="O170" t="s">
        <v>17</v>
      </c>
      <c r="Q170" t="s">
        <v>252</v>
      </c>
      <c r="R170" t="b">
        <v>1</v>
      </c>
      <c r="S170" t="b">
        <v>1</v>
      </c>
    </row>
    <row r="171" spans="1:21" x14ac:dyDescent="0.25">
      <c r="A171" t="s">
        <v>557</v>
      </c>
      <c r="B171" s="15" t="s">
        <v>826</v>
      </c>
      <c r="C171" t="s">
        <v>492</v>
      </c>
      <c r="D171" s="15" t="s">
        <v>826</v>
      </c>
      <c r="E171" s="15" t="s">
        <v>826</v>
      </c>
      <c r="F171" s="15">
        <v>2</v>
      </c>
      <c r="G171" s="15">
        <v>2</v>
      </c>
      <c r="H171" s="15" t="s">
        <v>827</v>
      </c>
      <c r="I171" s="15" t="s">
        <v>827</v>
      </c>
      <c r="J171" s="15" t="s">
        <v>828</v>
      </c>
      <c r="K171" s="15">
        <v>2</v>
      </c>
      <c r="L171" s="15">
        <v>2</v>
      </c>
      <c r="M171" t="s">
        <v>829</v>
      </c>
      <c r="N171" t="s">
        <v>830</v>
      </c>
      <c r="O171" t="s">
        <v>831</v>
      </c>
      <c r="P171">
        <v>98.6</v>
      </c>
    </row>
    <row r="172" spans="1:21" x14ac:dyDescent="0.25">
      <c r="H172" s="15" t="s">
        <v>832</v>
      </c>
      <c r="I172" s="15" t="s">
        <v>832</v>
      </c>
      <c r="J172" s="16" t="s">
        <v>19</v>
      </c>
      <c r="K172" s="15">
        <v>2</v>
      </c>
      <c r="L172" s="16">
        <v>-1</v>
      </c>
      <c r="M172" t="s">
        <v>829</v>
      </c>
      <c r="N172" t="s">
        <v>830</v>
      </c>
      <c r="O172" t="s">
        <v>17</v>
      </c>
    </row>
    <row r="173" spans="1:21" x14ac:dyDescent="0.25">
      <c r="H173" s="15" t="s">
        <v>833</v>
      </c>
      <c r="I173" s="15" t="s">
        <v>833</v>
      </c>
      <c r="J173" s="16" t="s">
        <v>19</v>
      </c>
      <c r="K173" s="15">
        <v>2</v>
      </c>
      <c r="L173" s="16">
        <v>-1</v>
      </c>
      <c r="M173" t="s">
        <v>829</v>
      </c>
      <c r="N173" t="s">
        <v>830</v>
      </c>
      <c r="O173" t="s">
        <v>17</v>
      </c>
    </row>
    <row r="174" spans="1:21" x14ac:dyDescent="0.25">
      <c r="H174" s="15" t="s">
        <v>834</v>
      </c>
      <c r="I174" s="15" t="s">
        <v>834</v>
      </c>
      <c r="J174" s="16" t="s">
        <v>19</v>
      </c>
      <c r="K174" s="15">
        <v>2</v>
      </c>
      <c r="L174" s="16">
        <v>-1</v>
      </c>
      <c r="M174" t="s">
        <v>829</v>
      </c>
      <c r="N174" t="s">
        <v>830</v>
      </c>
      <c r="O174" t="s">
        <v>17</v>
      </c>
    </row>
    <row r="175" spans="1:21" x14ac:dyDescent="0.25">
      <c r="H175" s="15" t="s">
        <v>835</v>
      </c>
      <c r="I175" s="15" t="s">
        <v>835</v>
      </c>
      <c r="J175" s="16" t="s">
        <v>19</v>
      </c>
      <c r="K175" s="15">
        <v>2</v>
      </c>
      <c r="L175" s="16">
        <v>-1</v>
      </c>
      <c r="M175" t="s">
        <v>829</v>
      </c>
      <c r="N175" t="s">
        <v>830</v>
      </c>
      <c r="O175" t="s">
        <v>17</v>
      </c>
    </row>
    <row r="176" spans="1:21" x14ac:dyDescent="0.25">
      <c r="H176" s="15" t="s">
        <v>836</v>
      </c>
      <c r="I176" s="15" t="s">
        <v>836</v>
      </c>
      <c r="J176" s="16" t="s">
        <v>19</v>
      </c>
      <c r="K176" s="15">
        <v>2</v>
      </c>
      <c r="L176" s="16">
        <v>-1</v>
      </c>
      <c r="M176" t="s">
        <v>829</v>
      </c>
      <c r="N176" t="s">
        <v>830</v>
      </c>
      <c r="O176" t="s">
        <v>17</v>
      </c>
    </row>
    <row r="177" spans="1:19" x14ac:dyDescent="0.25">
      <c r="H177" s="15" t="s">
        <v>837</v>
      </c>
      <c r="I177" s="15" t="s">
        <v>837</v>
      </c>
      <c r="J177" s="16" t="s">
        <v>19</v>
      </c>
      <c r="K177" s="15">
        <v>2</v>
      </c>
      <c r="L177" s="16">
        <v>-1</v>
      </c>
      <c r="M177" t="s">
        <v>829</v>
      </c>
      <c r="N177" t="s">
        <v>830</v>
      </c>
      <c r="O177" t="s">
        <v>17</v>
      </c>
    </row>
    <row r="178" spans="1:19" x14ac:dyDescent="0.25">
      <c r="H178" s="15" t="s">
        <v>838</v>
      </c>
      <c r="I178" s="15" t="s">
        <v>838</v>
      </c>
      <c r="J178" s="16" t="s">
        <v>19</v>
      </c>
      <c r="K178" s="15">
        <v>2</v>
      </c>
      <c r="L178" s="16">
        <v>-1</v>
      </c>
      <c r="M178" t="s">
        <v>829</v>
      </c>
      <c r="N178" t="s">
        <v>830</v>
      </c>
      <c r="O178" t="s">
        <v>17</v>
      </c>
    </row>
    <row r="179" spans="1:19" x14ac:dyDescent="0.25">
      <c r="H179" s="15" t="s">
        <v>839</v>
      </c>
      <c r="I179" s="15" t="s">
        <v>839</v>
      </c>
      <c r="J179" s="16" t="s">
        <v>19</v>
      </c>
      <c r="K179" s="15">
        <v>2</v>
      </c>
      <c r="L179" s="16">
        <v>-1</v>
      </c>
      <c r="M179" t="s">
        <v>829</v>
      </c>
      <c r="N179" t="s">
        <v>830</v>
      </c>
      <c r="O179" t="s">
        <v>17</v>
      </c>
    </row>
    <row r="180" spans="1:19" x14ac:dyDescent="0.25">
      <c r="H180" s="15" t="s">
        <v>840</v>
      </c>
      <c r="I180" s="15" t="s">
        <v>840</v>
      </c>
      <c r="J180" s="16" t="s">
        <v>19</v>
      </c>
      <c r="K180" s="15">
        <v>2</v>
      </c>
      <c r="L180" s="16">
        <v>-1</v>
      </c>
      <c r="M180" t="s">
        <v>829</v>
      </c>
      <c r="N180" t="s">
        <v>830</v>
      </c>
      <c r="O180" t="s">
        <v>17</v>
      </c>
    </row>
    <row r="181" spans="1:19" x14ac:dyDescent="0.25">
      <c r="H181" s="15" t="s">
        <v>841</v>
      </c>
      <c r="I181" s="15" t="s">
        <v>841</v>
      </c>
      <c r="J181" s="16" t="s">
        <v>19</v>
      </c>
      <c r="K181" s="15">
        <v>2</v>
      </c>
      <c r="L181" s="16">
        <v>-1</v>
      </c>
      <c r="M181" t="s">
        <v>829</v>
      </c>
      <c r="N181" t="s">
        <v>830</v>
      </c>
      <c r="O181" t="s">
        <v>17</v>
      </c>
    </row>
    <row r="182" spans="1:19" x14ac:dyDescent="0.25">
      <c r="A182" t="s">
        <v>557</v>
      </c>
      <c r="B182" s="15" t="s">
        <v>842</v>
      </c>
      <c r="C182" t="s">
        <v>18</v>
      </c>
      <c r="D182" t="s">
        <v>826</v>
      </c>
      <c r="E182" t="s">
        <v>19</v>
      </c>
      <c r="F182">
        <v>0</v>
      </c>
      <c r="G182">
        <v>0</v>
      </c>
      <c r="M182" t="s">
        <v>829</v>
      </c>
      <c r="N182" t="s">
        <v>843</v>
      </c>
      <c r="O182" t="s">
        <v>17</v>
      </c>
      <c r="Q182" t="s">
        <v>252</v>
      </c>
      <c r="R182" t="b">
        <v>1</v>
      </c>
      <c r="S182" t="b">
        <v>1</v>
      </c>
    </row>
    <row r="183" spans="1:19" x14ac:dyDescent="0.25">
      <c r="A183" t="s">
        <v>557</v>
      </c>
      <c r="B183" s="15" t="s">
        <v>844</v>
      </c>
      <c r="C183" t="s">
        <v>492</v>
      </c>
      <c r="D183" s="15" t="s">
        <v>844</v>
      </c>
      <c r="E183" s="15" t="s">
        <v>844</v>
      </c>
      <c r="F183" s="15">
        <v>2</v>
      </c>
      <c r="G183" s="15">
        <v>2</v>
      </c>
      <c r="H183" s="15" t="s">
        <v>845</v>
      </c>
      <c r="I183" s="15" t="s">
        <v>845</v>
      </c>
      <c r="J183" s="15" t="s">
        <v>846</v>
      </c>
      <c r="K183" s="15">
        <v>2</v>
      </c>
      <c r="L183" s="15">
        <v>2</v>
      </c>
      <c r="M183" t="s">
        <v>741</v>
      </c>
      <c r="N183" t="s">
        <v>847</v>
      </c>
      <c r="O183" t="s">
        <v>851</v>
      </c>
      <c r="P183">
        <v>98.6</v>
      </c>
    </row>
    <row r="184" spans="1:19" x14ac:dyDescent="0.25">
      <c r="H184" s="15" t="s">
        <v>848</v>
      </c>
      <c r="I184" s="15" t="s">
        <v>848</v>
      </c>
      <c r="J184" s="16" t="s">
        <v>19</v>
      </c>
      <c r="K184" s="15">
        <v>2</v>
      </c>
      <c r="L184" s="16">
        <v>-1</v>
      </c>
      <c r="M184" t="s">
        <v>741</v>
      </c>
      <c r="N184" t="s">
        <v>847</v>
      </c>
      <c r="O184" t="s">
        <v>17</v>
      </c>
    </row>
    <row r="185" spans="1:19" x14ac:dyDescent="0.25">
      <c r="H185" s="15" t="s">
        <v>849</v>
      </c>
      <c r="I185" s="15" t="s">
        <v>849</v>
      </c>
      <c r="J185" s="16" t="s">
        <v>19</v>
      </c>
      <c r="K185" s="15">
        <v>2</v>
      </c>
      <c r="L185" s="16">
        <v>-1</v>
      </c>
      <c r="M185" t="s">
        <v>741</v>
      </c>
      <c r="N185" t="s">
        <v>847</v>
      </c>
      <c r="O185" t="s">
        <v>17</v>
      </c>
    </row>
    <row r="186" spans="1:19" x14ac:dyDescent="0.25">
      <c r="H186" s="15" t="s">
        <v>850</v>
      </c>
      <c r="I186" s="15" t="s">
        <v>850</v>
      </c>
      <c r="J186" s="16" t="s">
        <v>19</v>
      </c>
      <c r="K186" s="15">
        <v>2</v>
      </c>
      <c r="L186" s="16">
        <v>-1</v>
      </c>
      <c r="M186" t="s">
        <v>741</v>
      </c>
      <c r="N186" t="s">
        <v>847</v>
      </c>
      <c r="O186" t="s">
        <v>17</v>
      </c>
    </row>
    <row r="187" spans="1:19" x14ac:dyDescent="0.25">
      <c r="H187" s="1" t="s">
        <v>1686</v>
      </c>
      <c r="I187" s="5" t="s">
        <v>19</v>
      </c>
      <c r="J187" s="5" t="s">
        <v>19</v>
      </c>
      <c r="K187" s="5">
        <v>-1</v>
      </c>
      <c r="L187" s="5">
        <v>-1</v>
      </c>
      <c r="M187" t="s">
        <v>741</v>
      </c>
      <c r="N187" t="s">
        <v>17</v>
      </c>
      <c r="Q187" t="s">
        <v>1840</v>
      </c>
    </row>
    <row r="188" spans="1:19" x14ac:dyDescent="0.25">
      <c r="H188" s="1" t="s">
        <v>1687</v>
      </c>
      <c r="I188" s="5" t="s">
        <v>19</v>
      </c>
      <c r="J188" s="5" t="s">
        <v>19</v>
      </c>
      <c r="K188" s="5">
        <v>-1</v>
      </c>
      <c r="L188" s="5">
        <v>-1</v>
      </c>
      <c r="M188" s="11">
        <v>41.8</v>
      </c>
      <c r="N188" t="s">
        <v>17</v>
      </c>
      <c r="Q188" t="s">
        <v>1599</v>
      </c>
    </row>
    <row r="189" spans="1:19" x14ac:dyDescent="0.25">
      <c r="A189" t="s">
        <v>557</v>
      </c>
      <c r="B189" s="15" t="s">
        <v>852</v>
      </c>
      <c r="C189" t="s">
        <v>18</v>
      </c>
      <c r="D189" t="s">
        <v>844</v>
      </c>
      <c r="E189" t="s">
        <v>19</v>
      </c>
      <c r="F189">
        <v>0</v>
      </c>
      <c r="G189">
        <v>0</v>
      </c>
      <c r="M189" t="s">
        <v>741</v>
      </c>
      <c r="N189" t="s">
        <v>853</v>
      </c>
      <c r="O189" t="s">
        <v>17</v>
      </c>
      <c r="Q189" t="s">
        <v>252</v>
      </c>
      <c r="R189" t="b">
        <v>1</v>
      </c>
      <c r="S189" t="b">
        <v>1</v>
      </c>
    </row>
    <row r="190" spans="1:19" x14ac:dyDescent="0.25">
      <c r="A190" t="s">
        <v>557</v>
      </c>
      <c r="B190" s="15" t="s">
        <v>854</v>
      </c>
      <c r="C190" t="s">
        <v>492</v>
      </c>
      <c r="D190" s="15" t="s">
        <v>854</v>
      </c>
      <c r="E190" s="15" t="s">
        <v>854</v>
      </c>
      <c r="F190" s="15">
        <v>2</v>
      </c>
      <c r="G190" s="15">
        <v>2</v>
      </c>
      <c r="H190" s="15" t="s">
        <v>855</v>
      </c>
      <c r="I190" s="15" t="s">
        <v>855</v>
      </c>
      <c r="J190" s="16" t="s">
        <v>19</v>
      </c>
      <c r="K190" s="15">
        <v>2</v>
      </c>
      <c r="L190" s="16">
        <v>-1</v>
      </c>
      <c r="M190" t="s">
        <v>750</v>
      </c>
      <c r="N190" t="s">
        <v>856</v>
      </c>
      <c r="O190" t="s">
        <v>17</v>
      </c>
    </row>
    <row r="191" spans="1:19" x14ac:dyDescent="0.25">
      <c r="H191" s="15" t="s">
        <v>857</v>
      </c>
      <c r="I191" s="15" t="s">
        <v>857</v>
      </c>
      <c r="J191" s="15" t="s">
        <v>858</v>
      </c>
      <c r="K191" s="15">
        <v>2</v>
      </c>
      <c r="L191" s="15">
        <v>2</v>
      </c>
      <c r="M191" t="s">
        <v>750</v>
      </c>
      <c r="N191" t="s">
        <v>856</v>
      </c>
      <c r="O191" t="s">
        <v>1791</v>
      </c>
      <c r="P191">
        <v>97.3</v>
      </c>
    </row>
    <row r="192" spans="1:19" x14ac:dyDescent="0.25">
      <c r="H192" s="15" t="s">
        <v>859</v>
      </c>
      <c r="I192" s="15" t="s">
        <v>859</v>
      </c>
      <c r="J192" s="16" t="s">
        <v>19</v>
      </c>
      <c r="K192" s="15">
        <v>2</v>
      </c>
      <c r="L192" s="16">
        <v>-1</v>
      </c>
      <c r="M192" t="s">
        <v>750</v>
      </c>
      <c r="N192" t="s">
        <v>856</v>
      </c>
      <c r="O192" t="s">
        <v>17</v>
      </c>
    </row>
    <row r="193" spans="1:21" x14ac:dyDescent="0.25">
      <c r="H193" s="15" t="s">
        <v>860</v>
      </c>
      <c r="I193" s="15" t="s">
        <v>860</v>
      </c>
      <c r="J193" s="16" t="s">
        <v>19</v>
      </c>
      <c r="K193" s="15">
        <v>2</v>
      </c>
      <c r="L193" s="16">
        <v>-1</v>
      </c>
      <c r="M193" t="s">
        <v>750</v>
      </c>
      <c r="N193" t="s">
        <v>856</v>
      </c>
      <c r="O193" t="s">
        <v>17</v>
      </c>
    </row>
    <row r="194" spans="1:21" x14ac:dyDescent="0.25">
      <c r="H194" s="15" t="s">
        <v>861</v>
      </c>
      <c r="I194" s="15" t="s">
        <v>861</v>
      </c>
      <c r="J194" s="16" t="s">
        <v>19</v>
      </c>
      <c r="K194" s="15">
        <v>2</v>
      </c>
      <c r="L194" s="16">
        <v>-1</v>
      </c>
      <c r="M194" t="s">
        <v>750</v>
      </c>
      <c r="N194" t="s">
        <v>856</v>
      </c>
      <c r="O194" t="s">
        <v>17</v>
      </c>
    </row>
    <row r="195" spans="1:21" x14ac:dyDescent="0.25">
      <c r="H195" s="15" t="s">
        <v>862</v>
      </c>
      <c r="I195" s="15" t="s">
        <v>862</v>
      </c>
      <c r="J195" s="16" t="s">
        <v>19</v>
      </c>
      <c r="K195" s="15">
        <v>2</v>
      </c>
      <c r="L195" s="16">
        <v>-1</v>
      </c>
      <c r="M195" t="s">
        <v>750</v>
      </c>
      <c r="N195" t="s">
        <v>856</v>
      </c>
      <c r="O195" t="s">
        <v>17</v>
      </c>
    </row>
    <row r="196" spans="1:21" x14ac:dyDescent="0.25">
      <c r="H196" s="15" t="s">
        <v>863</v>
      </c>
      <c r="I196" s="15" t="s">
        <v>863</v>
      </c>
      <c r="J196" s="16" t="s">
        <v>19</v>
      </c>
      <c r="K196" s="15">
        <v>2</v>
      </c>
      <c r="L196" s="16">
        <v>-1</v>
      </c>
      <c r="M196" t="s">
        <v>750</v>
      </c>
      <c r="N196" t="s">
        <v>856</v>
      </c>
      <c r="O196" t="s">
        <v>17</v>
      </c>
    </row>
    <row r="197" spans="1:21" x14ac:dyDescent="0.25">
      <c r="H197" s="15" t="s">
        <v>864</v>
      </c>
      <c r="I197" s="15" t="s">
        <v>864</v>
      </c>
      <c r="J197" s="16" t="s">
        <v>19</v>
      </c>
      <c r="K197" s="15">
        <v>2</v>
      </c>
      <c r="L197" s="16">
        <v>-1</v>
      </c>
      <c r="M197" t="s">
        <v>750</v>
      </c>
      <c r="N197" t="s">
        <v>856</v>
      </c>
      <c r="O197" t="s">
        <v>17</v>
      </c>
    </row>
    <row r="198" spans="1:21" x14ac:dyDescent="0.25">
      <c r="H198" s="1" t="s">
        <v>865</v>
      </c>
      <c r="I198" s="5" t="s">
        <v>19</v>
      </c>
      <c r="J198" s="5" t="s">
        <v>19</v>
      </c>
      <c r="K198" s="5">
        <v>-1</v>
      </c>
      <c r="L198" s="5">
        <v>-1</v>
      </c>
      <c r="M198" t="s">
        <v>17</v>
      </c>
      <c r="N198" t="s">
        <v>17</v>
      </c>
      <c r="Q198" t="s">
        <v>1599</v>
      </c>
    </row>
    <row r="199" spans="1:21" x14ac:dyDescent="0.25">
      <c r="A199" t="s">
        <v>557</v>
      </c>
      <c r="B199" s="15" t="s">
        <v>854</v>
      </c>
      <c r="C199" t="s">
        <v>18</v>
      </c>
      <c r="D199" s="15" t="s">
        <v>854</v>
      </c>
      <c r="E199" s="15" t="s">
        <v>854</v>
      </c>
      <c r="F199" s="15">
        <v>2</v>
      </c>
      <c r="G199" s="15">
        <v>2</v>
      </c>
      <c r="H199" s="15" t="s">
        <v>855</v>
      </c>
      <c r="I199" s="15" t="s">
        <v>855</v>
      </c>
      <c r="J199" s="16" t="s">
        <v>19</v>
      </c>
      <c r="K199" s="15">
        <v>2</v>
      </c>
      <c r="L199" s="16">
        <v>-1</v>
      </c>
      <c r="M199" t="s">
        <v>750</v>
      </c>
      <c r="N199" t="s">
        <v>856</v>
      </c>
      <c r="O199" t="s">
        <v>17</v>
      </c>
      <c r="R199" t="b">
        <v>1</v>
      </c>
      <c r="S199" t="b">
        <v>1</v>
      </c>
      <c r="T199" t="b">
        <v>1</v>
      </c>
      <c r="U199" t="b">
        <v>1</v>
      </c>
    </row>
    <row r="200" spans="1:21" x14ac:dyDescent="0.25">
      <c r="H200" s="15" t="s">
        <v>857</v>
      </c>
      <c r="I200" s="15" t="s">
        <v>857</v>
      </c>
      <c r="J200" s="15" t="s">
        <v>858</v>
      </c>
      <c r="K200" s="15">
        <v>2</v>
      </c>
      <c r="L200" s="15">
        <v>2</v>
      </c>
      <c r="M200" t="s">
        <v>750</v>
      </c>
      <c r="N200" t="s">
        <v>856</v>
      </c>
      <c r="O200" t="s">
        <v>866</v>
      </c>
      <c r="P200">
        <v>95.6</v>
      </c>
      <c r="T200" t="b">
        <v>1</v>
      </c>
      <c r="U200" t="b">
        <v>1</v>
      </c>
    </row>
    <row r="201" spans="1:21" x14ac:dyDescent="0.25">
      <c r="H201" s="15" t="s">
        <v>859</v>
      </c>
      <c r="I201" s="15" t="s">
        <v>859</v>
      </c>
      <c r="J201" s="16" t="s">
        <v>19</v>
      </c>
      <c r="K201" s="15">
        <v>2</v>
      </c>
      <c r="L201" s="16">
        <v>-1</v>
      </c>
      <c r="M201" t="s">
        <v>750</v>
      </c>
      <c r="N201" t="s">
        <v>856</v>
      </c>
      <c r="O201" t="s">
        <v>17</v>
      </c>
      <c r="T201" t="b">
        <v>1</v>
      </c>
      <c r="U201" t="b">
        <v>1</v>
      </c>
    </row>
    <row r="202" spans="1:21" x14ac:dyDescent="0.25">
      <c r="H202" s="15" t="s">
        <v>860</v>
      </c>
      <c r="I202" s="15" t="s">
        <v>860</v>
      </c>
      <c r="J202" s="16" t="s">
        <v>19</v>
      </c>
      <c r="K202" s="15">
        <v>2</v>
      </c>
      <c r="L202" s="16">
        <v>-1</v>
      </c>
      <c r="M202" t="s">
        <v>750</v>
      </c>
      <c r="N202" t="s">
        <v>856</v>
      </c>
      <c r="O202" t="s">
        <v>17</v>
      </c>
      <c r="T202" t="b">
        <v>1</v>
      </c>
      <c r="U202" t="b">
        <v>1</v>
      </c>
    </row>
    <row r="203" spans="1:21" x14ac:dyDescent="0.25">
      <c r="A203" t="s">
        <v>557</v>
      </c>
      <c r="B203" s="15" t="s">
        <v>867</v>
      </c>
      <c r="C203" t="s">
        <v>492</v>
      </c>
      <c r="D203" s="15" t="s">
        <v>867</v>
      </c>
      <c r="E203" s="15" t="s">
        <v>867</v>
      </c>
      <c r="F203" s="15">
        <v>2</v>
      </c>
      <c r="G203" s="15">
        <v>2</v>
      </c>
      <c r="H203" s="15" t="s">
        <v>868</v>
      </c>
      <c r="I203" s="15" t="s">
        <v>868</v>
      </c>
      <c r="J203" s="16" t="s">
        <v>19</v>
      </c>
      <c r="K203" s="15">
        <v>2</v>
      </c>
      <c r="L203" s="16">
        <v>-1</v>
      </c>
      <c r="M203" t="s">
        <v>643</v>
      </c>
      <c r="N203" t="s">
        <v>761</v>
      </c>
      <c r="O203" t="s">
        <v>17</v>
      </c>
    </row>
    <row r="204" spans="1:21" x14ac:dyDescent="0.25">
      <c r="H204" s="15" t="s">
        <v>869</v>
      </c>
      <c r="I204" s="15" t="s">
        <v>869</v>
      </c>
      <c r="J204" s="15" t="s">
        <v>870</v>
      </c>
      <c r="K204" s="15">
        <v>2</v>
      </c>
      <c r="L204" s="15">
        <v>2</v>
      </c>
      <c r="M204" t="s">
        <v>643</v>
      </c>
      <c r="N204" t="s">
        <v>761</v>
      </c>
      <c r="O204" t="s">
        <v>871</v>
      </c>
      <c r="P204">
        <v>95</v>
      </c>
    </row>
    <row r="205" spans="1:21" x14ac:dyDescent="0.25">
      <c r="H205" s="15" t="s">
        <v>872</v>
      </c>
      <c r="I205" s="15" t="s">
        <v>872</v>
      </c>
      <c r="J205" s="16" t="s">
        <v>19</v>
      </c>
      <c r="K205" s="15">
        <v>2</v>
      </c>
      <c r="L205" s="16">
        <v>-1</v>
      </c>
      <c r="M205" t="s">
        <v>643</v>
      </c>
      <c r="N205" t="s">
        <v>761</v>
      </c>
      <c r="O205" t="s">
        <v>17</v>
      </c>
    </row>
    <row r="206" spans="1:21" x14ac:dyDescent="0.25">
      <c r="H206" s="15" t="s">
        <v>873</v>
      </c>
      <c r="I206" s="15" t="s">
        <v>873</v>
      </c>
      <c r="J206" s="16" t="s">
        <v>19</v>
      </c>
      <c r="K206" s="15">
        <v>2</v>
      </c>
      <c r="L206" s="16">
        <v>-1</v>
      </c>
      <c r="M206" t="s">
        <v>643</v>
      </c>
      <c r="N206" t="s">
        <v>761</v>
      </c>
      <c r="O206" t="s">
        <v>17</v>
      </c>
    </row>
    <row r="207" spans="1:21" x14ac:dyDescent="0.25">
      <c r="H207" s="1" t="s">
        <v>874</v>
      </c>
      <c r="I207" s="5" t="s">
        <v>19</v>
      </c>
      <c r="J207" s="5" t="s">
        <v>19</v>
      </c>
      <c r="K207" s="5">
        <v>-1</v>
      </c>
      <c r="L207" s="5">
        <v>-1</v>
      </c>
      <c r="M207" t="s">
        <v>643</v>
      </c>
      <c r="N207" t="s">
        <v>17</v>
      </c>
      <c r="Q207" t="s">
        <v>1599</v>
      </c>
    </row>
    <row r="208" spans="1:21" x14ac:dyDescent="0.25">
      <c r="A208" t="s">
        <v>557</v>
      </c>
      <c r="B208" s="15" t="s">
        <v>875</v>
      </c>
      <c r="C208" t="s">
        <v>18</v>
      </c>
      <c r="D208" t="s">
        <v>867</v>
      </c>
      <c r="E208" t="s">
        <v>19</v>
      </c>
      <c r="F208">
        <v>0</v>
      </c>
      <c r="G208">
        <v>0</v>
      </c>
      <c r="M208" t="s">
        <v>643</v>
      </c>
      <c r="N208" t="s">
        <v>770</v>
      </c>
      <c r="O208" t="s">
        <v>17</v>
      </c>
      <c r="Q208" t="s">
        <v>252</v>
      </c>
      <c r="R208" t="b">
        <v>1</v>
      </c>
      <c r="S208" t="b">
        <v>1</v>
      </c>
    </row>
    <row r="209" spans="1:21" x14ac:dyDescent="0.25">
      <c r="A209" t="s">
        <v>557</v>
      </c>
      <c r="B209" s="15" t="s">
        <v>876</v>
      </c>
      <c r="C209" t="s">
        <v>492</v>
      </c>
      <c r="D209" s="15" t="s">
        <v>876</v>
      </c>
      <c r="E209" s="16" t="s">
        <v>19</v>
      </c>
      <c r="F209" s="15">
        <v>2</v>
      </c>
      <c r="G209" s="16">
        <v>-1</v>
      </c>
      <c r="H209" s="15" t="s">
        <v>877</v>
      </c>
      <c r="I209" s="15" t="s">
        <v>877</v>
      </c>
      <c r="J209" s="16" t="s">
        <v>19</v>
      </c>
      <c r="K209" s="15">
        <v>2</v>
      </c>
      <c r="L209" s="16">
        <v>-1</v>
      </c>
      <c r="M209" t="s">
        <v>878</v>
      </c>
      <c r="N209" t="s">
        <v>879</v>
      </c>
      <c r="O209" t="s">
        <v>17</v>
      </c>
    </row>
    <row r="210" spans="1:21" x14ac:dyDescent="0.25">
      <c r="H210" s="15" t="s">
        <v>880</v>
      </c>
      <c r="I210" s="15" t="s">
        <v>880</v>
      </c>
      <c r="J210" s="16" t="s">
        <v>19</v>
      </c>
      <c r="K210" s="15">
        <v>2</v>
      </c>
      <c r="L210" s="16">
        <v>-1</v>
      </c>
      <c r="M210" t="s">
        <v>878</v>
      </c>
      <c r="N210" t="s">
        <v>879</v>
      </c>
      <c r="O210" t="s">
        <v>17</v>
      </c>
    </row>
    <row r="211" spans="1:21" x14ac:dyDescent="0.25">
      <c r="H211" s="1" t="s">
        <v>881</v>
      </c>
      <c r="I211" s="5" t="s">
        <v>19</v>
      </c>
      <c r="J211" s="5" t="s">
        <v>19</v>
      </c>
      <c r="K211" s="5">
        <v>-1</v>
      </c>
      <c r="L211" s="5">
        <v>-1</v>
      </c>
      <c r="M211" t="s">
        <v>17</v>
      </c>
      <c r="N211" t="s">
        <v>17</v>
      </c>
      <c r="Q211" t="s">
        <v>1599</v>
      </c>
    </row>
    <row r="212" spans="1:21" x14ac:dyDescent="0.25">
      <c r="H212" s="1" t="s">
        <v>882</v>
      </c>
      <c r="I212" s="5" t="s">
        <v>19</v>
      </c>
      <c r="J212" s="5" t="s">
        <v>19</v>
      </c>
      <c r="K212" s="5">
        <v>-1</v>
      </c>
      <c r="L212" s="5">
        <v>-1</v>
      </c>
      <c r="M212" t="s">
        <v>17</v>
      </c>
      <c r="N212" t="s">
        <v>17</v>
      </c>
      <c r="Q212" t="s">
        <v>1599</v>
      </c>
    </row>
    <row r="213" spans="1:21" x14ac:dyDescent="0.25">
      <c r="H213" s="1" t="s">
        <v>883</v>
      </c>
      <c r="I213" s="5" t="s">
        <v>19</v>
      </c>
      <c r="J213" s="5" t="s">
        <v>19</v>
      </c>
      <c r="K213" s="5">
        <v>-1</v>
      </c>
      <c r="L213" s="5">
        <v>-1</v>
      </c>
      <c r="M213" t="s">
        <v>17</v>
      </c>
      <c r="N213" t="s">
        <v>17</v>
      </c>
      <c r="Q213" t="s">
        <v>1599</v>
      </c>
    </row>
    <row r="214" spans="1:21" x14ac:dyDescent="0.25">
      <c r="A214" t="s">
        <v>557</v>
      </c>
      <c r="B214" s="15" t="s">
        <v>884</v>
      </c>
      <c r="C214" t="s">
        <v>18</v>
      </c>
      <c r="D214" t="s">
        <v>876</v>
      </c>
      <c r="E214" t="s">
        <v>19</v>
      </c>
      <c r="F214">
        <v>0</v>
      </c>
      <c r="G214">
        <v>0</v>
      </c>
      <c r="M214" t="s">
        <v>878</v>
      </c>
      <c r="N214" t="s">
        <v>885</v>
      </c>
      <c r="O214" t="s">
        <v>17</v>
      </c>
      <c r="Q214" t="s">
        <v>252</v>
      </c>
      <c r="R214" t="b">
        <v>1</v>
      </c>
      <c r="S214" t="b">
        <v>1</v>
      </c>
    </row>
    <row r="215" spans="1:21" x14ac:dyDescent="0.25">
      <c r="A215" t="s">
        <v>557</v>
      </c>
      <c r="B215" s="15" t="s">
        <v>886</v>
      </c>
      <c r="C215" t="s">
        <v>492</v>
      </c>
      <c r="D215" s="15" t="s">
        <v>886</v>
      </c>
      <c r="E215" s="15" t="s">
        <v>886</v>
      </c>
      <c r="F215" s="15">
        <v>2</v>
      </c>
      <c r="G215" s="15">
        <v>2</v>
      </c>
      <c r="H215" s="15" t="s">
        <v>887</v>
      </c>
      <c r="I215" s="15" t="s">
        <v>887</v>
      </c>
      <c r="J215" s="15" t="s">
        <v>888</v>
      </c>
      <c r="K215" s="15">
        <v>2</v>
      </c>
      <c r="L215" s="15">
        <v>2</v>
      </c>
      <c r="M215" t="s">
        <v>889</v>
      </c>
      <c r="N215" t="s">
        <v>890</v>
      </c>
      <c r="O215" t="s">
        <v>1792</v>
      </c>
      <c r="P215">
        <v>98.7</v>
      </c>
    </row>
    <row r="216" spans="1:21" x14ac:dyDescent="0.25">
      <c r="H216" s="15" t="s">
        <v>891</v>
      </c>
      <c r="I216" s="15" t="s">
        <v>891</v>
      </c>
      <c r="J216" s="16" t="s">
        <v>19</v>
      </c>
      <c r="K216" s="15">
        <v>2</v>
      </c>
      <c r="L216" s="16">
        <v>-1</v>
      </c>
      <c r="M216" t="s">
        <v>889</v>
      </c>
      <c r="N216" t="s">
        <v>890</v>
      </c>
      <c r="O216" t="s">
        <v>17</v>
      </c>
    </row>
    <row r="217" spans="1:21" x14ac:dyDescent="0.25">
      <c r="H217" s="15" t="s">
        <v>892</v>
      </c>
      <c r="I217" s="15" t="s">
        <v>892</v>
      </c>
      <c r="J217" s="16" t="s">
        <v>19</v>
      </c>
      <c r="K217" s="15">
        <v>2</v>
      </c>
      <c r="L217" s="16">
        <v>-1</v>
      </c>
      <c r="M217" t="s">
        <v>889</v>
      </c>
      <c r="N217" t="s">
        <v>890</v>
      </c>
      <c r="O217" t="s">
        <v>17</v>
      </c>
    </row>
    <row r="218" spans="1:21" x14ac:dyDescent="0.25">
      <c r="H218" s="1" t="s">
        <v>1683</v>
      </c>
      <c r="I218" s="5" t="s">
        <v>19</v>
      </c>
      <c r="J218" s="5" t="s">
        <v>19</v>
      </c>
      <c r="K218" s="5">
        <v>-1</v>
      </c>
      <c r="L218" s="5">
        <v>-1</v>
      </c>
      <c r="M218" t="s">
        <v>17</v>
      </c>
      <c r="N218" t="s">
        <v>17</v>
      </c>
      <c r="Q218" t="s">
        <v>1599</v>
      </c>
    </row>
    <row r="219" spans="1:21" x14ac:dyDescent="0.25">
      <c r="A219" t="s">
        <v>557</v>
      </c>
      <c r="B219" s="15" t="s">
        <v>893</v>
      </c>
      <c r="C219" t="s">
        <v>18</v>
      </c>
      <c r="D219" t="s">
        <v>886</v>
      </c>
      <c r="E219" t="s">
        <v>19</v>
      </c>
      <c r="F219">
        <v>0</v>
      </c>
      <c r="G219">
        <v>0</v>
      </c>
      <c r="M219" t="s">
        <v>889</v>
      </c>
      <c r="N219" t="s">
        <v>894</v>
      </c>
      <c r="O219" t="s">
        <v>17</v>
      </c>
      <c r="Q219" t="s">
        <v>252</v>
      </c>
      <c r="R219" t="b">
        <v>1</v>
      </c>
      <c r="S219" t="b">
        <v>1</v>
      </c>
    </row>
    <row r="220" spans="1:21" x14ac:dyDescent="0.25">
      <c r="A220" t="s">
        <v>557</v>
      </c>
      <c r="B220" s="15" t="s">
        <v>895</v>
      </c>
      <c r="C220" t="s">
        <v>492</v>
      </c>
      <c r="D220" s="15" t="s">
        <v>895</v>
      </c>
      <c r="E220" s="17" t="s">
        <v>895</v>
      </c>
      <c r="F220" s="15">
        <v>2</v>
      </c>
      <c r="G220" s="17">
        <v>1</v>
      </c>
      <c r="H220" s="15" t="s">
        <v>896</v>
      </c>
      <c r="I220" s="15" t="s">
        <v>896</v>
      </c>
      <c r="J220" s="17" t="s">
        <v>897</v>
      </c>
      <c r="K220" s="15">
        <v>2</v>
      </c>
      <c r="L220" s="17">
        <v>1</v>
      </c>
      <c r="M220" t="s">
        <v>898</v>
      </c>
      <c r="N220" t="s">
        <v>899</v>
      </c>
      <c r="O220" t="s">
        <v>900</v>
      </c>
      <c r="P220">
        <v>98.6</v>
      </c>
      <c r="Q220" t="s">
        <v>1688</v>
      </c>
    </row>
    <row r="221" spans="1:21" x14ac:dyDescent="0.25">
      <c r="H221" s="15" t="s">
        <v>901</v>
      </c>
      <c r="I221" s="15" t="s">
        <v>901</v>
      </c>
      <c r="J221" s="16" t="s">
        <v>19</v>
      </c>
      <c r="K221" s="15">
        <v>2</v>
      </c>
      <c r="L221" s="16">
        <v>-1</v>
      </c>
      <c r="M221" t="s">
        <v>898</v>
      </c>
      <c r="N221" t="s">
        <v>899</v>
      </c>
      <c r="O221" t="s">
        <v>17</v>
      </c>
    </row>
    <row r="222" spans="1:21" x14ac:dyDescent="0.25">
      <c r="H222" s="15" t="s">
        <v>902</v>
      </c>
      <c r="I222" s="15" t="s">
        <v>902</v>
      </c>
      <c r="J222" s="16" t="s">
        <v>19</v>
      </c>
      <c r="K222" s="15">
        <v>2</v>
      </c>
      <c r="L222" s="16">
        <v>-1</v>
      </c>
      <c r="M222" t="s">
        <v>898</v>
      </c>
      <c r="N222" t="s">
        <v>899</v>
      </c>
      <c r="O222" t="s">
        <v>17</v>
      </c>
    </row>
    <row r="223" spans="1:21" x14ac:dyDescent="0.25">
      <c r="H223" s="1" t="s">
        <v>903</v>
      </c>
      <c r="I223" s="5" t="s">
        <v>19</v>
      </c>
      <c r="J223" s="5" t="s">
        <v>19</v>
      </c>
      <c r="K223" s="5">
        <v>-1</v>
      </c>
      <c r="L223" s="5">
        <v>-1</v>
      </c>
      <c r="M223" s="11">
        <v>42.4</v>
      </c>
      <c r="N223" t="s">
        <v>17</v>
      </c>
      <c r="Q223" t="s">
        <v>1602</v>
      </c>
    </row>
    <row r="224" spans="1:21" x14ac:dyDescent="0.25">
      <c r="A224" t="s">
        <v>557</v>
      </c>
      <c r="B224" s="15" t="s">
        <v>895</v>
      </c>
      <c r="C224" t="s">
        <v>18</v>
      </c>
      <c r="D224" s="15" t="s">
        <v>895</v>
      </c>
      <c r="E224" s="17" t="s">
        <v>895</v>
      </c>
      <c r="F224" s="15">
        <v>2</v>
      </c>
      <c r="G224" s="17">
        <v>1</v>
      </c>
      <c r="H224" s="15" t="s">
        <v>896</v>
      </c>
      <c r="I224" s="15" t="s">
        <v>896</v>
      </c>
      <c r="J224" s="17" t="s">
        <v>897</v>
      </c>
      <c r="K224" s="15">
        <v>2</v>
      </c>
      <c r="L224" s="17">
        <v>1</v>
      </c>
      <c r="M224" t="s">
        <v>898</v>
      </c>
      <c r="N224" t="s">
        <v>899</v>
      </c>
      <c r="O224" t="s">
        <v>904</v>
      </c>
      <c r="P224">
        <v>98.6</v>
      </c>
      <c r="Q224" t="s">
        <v>1688</v>
      </c>
      <c r="R224" t="b">
        <v>1</v>
      </c>
      <c r="S224" t="b">
        <v>1</v>
      </c>
      <c r="T224" t="b">
        <v>1</v>
      </c>
      <c r="U224" t="b">
        <v>1</v>
      </c>
    </row>
    <row r="225" spans="1:21" x14ac:dyDescent="0.25">
      <c r="H225" s="15" t="s">
        <v>901</v>
      </c>
      <c r="I225" s="15" t="s">
        <v>901</v>
      </c>
      <c r="J225" s="16" t="s">
        <v>19</v>
      </c>
      <c r="K225" s="15">
        <v>2</v>
      </c>
      <c r="L225" s="16">
        <v>-1</v>
      </c>
      <c r="M225" t="s">
        <v>898</v>
      </c>
      <c r="N225" t="s">
        <v>899</v>
      </c>
      <c r="O225" t="s">
        <v>17</v>
      </c>
      <c r="T225" t="b">
        <v>1</v>
      </c>
      <c r="U225" t="b">
        <v>1</v>
      </c>
    </row>
    <row r="226" spans="1:21" x14ac:dyDescent="0.25">
      <c r="H226" s="1" t="s">
        <v>902</v>
      </c>
      <c r="I226" s="5" t="s">
        <v>19</v>
      </c>
      <c r="J226" s="5" t="s">
        <v>19</v>
      </c>
      <c r="K226" s="5">
        <v>-1</v>
      </c>
      <c r="L226" s="5">
        <v>-1</v>
      </c>
      <c r="M226" t="s">
        <v>898</v>
      </c>
      <c r="N226" t="s">
        <v>17</v>
      </c>
      <c r="Q226" t="s">
        <v>1599</v>
      </c>
      <c r="T226" t="b">
        <v>1</v>
      </c>
      <c r="U226" t="b">
        <v>1</v>
      </c>
    </row>
    <row r="227" spans="1:21" x14ac:dyDescent="0.25">
      <c r="A227" t="s">
        <v>557</v>
      </c>
      <c r="B227" s="15" t="s">
        <v>905</v>
      </c>
      <c r="C227" t="s">
        <v>492</v>
      </c>
      <c r="D227" s="15" t="s">
        <v>905</v>
      </c>
      <c r="E227" s="15" t="s">
        <v>905</v>
      </c>
      <c r="F227" s="15">
        <v>2</v>
      </c>
      <c r="G227" s="15">
        <v>2</v>
      </c>
      <c r="H227" s="15" t="s">
        <v>906</v>
      </c>
      <c r="I227" s="15" t="s">
        <v>906</v>
      </c>
      <c r="J227" s="15" t="s">
        <v>907</v>
      </c>
      <c r="K227" s="15">
        <v>2</v>
      </c>
      <c r="L227" s="15">
        <v>2</v>
      </c>
      <c r="M227" t="s">
        <v>908</v>
      </c>
      <c r="N227" t="s">
        <v>909</v>
      </c>
      <c r="O227" t="s">
        <v>1793</v>
      </c>
      <c r="P227">
        <v>98.7</v>
      </c>
    </row>
    <row r="228" spans="1:21" x14ac:dyDescent="0.25">
      <c r="B228" s="15"/>
      <c r="D228" s="15"/>
      <c r="E228" s="17"/>
      <c r="F228" s="15"/>
      <c r="G228" s="17"/>
      <c r="H228" s="1" t="s">
        <v>910</v>
      </c>
      <c r="I228" s="5" t="s">
        <v>19</v>
      </c>
      <c r="J228" s="5" t="s">
        <v>19</v>
      </c>
      <c r="K228" s="5">
        <v>-1</v>
      </c>
      <c r="L228" s="5">
        <v>-1</v>
      </c>
      <c r="M228" t="s">
        <v>17</v>
      </c>
      <c r="N228" t="s">
        <v>17</v>
      </c>
      <c r="Q228" t="s">
        <v>1599</v>
      </c>
    </row>
    <row r="229" spans="1:21" x14ac:dyDescent="0.25">
      <c r="B229" s="15"/>
      <c r="D229" s="15"/>
      <c r="E229" s="17"/>
      <c r="F229" s="15"/>
      <c r="G229" s="17"/>
      <c r="H229" s="1" t="s">
        <v>911</v>
      </c>
      <c r="I229" s="5" t="s">
        <v>19</v>
      </c>
      <c r="J229" s="5" t="s">
        <v>19</v>
      </c>
      <c r="K229" s="5">
        <v>-1</v>
      </c>
      <c r="L229" s="5">
        <v>-1</v>
      </c>
      <c r="M229" t="s">
        <v>17</v>
      </c>
      <c r="N229" t="s">
        <v>17</v>
      </c>
      <c r="Q229" t="s">
        <v>1841</v>
      </c>
    </row>
    <row r="230" spans="1:21" x14ac:dyDescent="0.25">
      <c r="A230" t="s">
        <v>557</v>
      </c>
      <c r="B230" s="15" t="s">
        <v>905</v>
      </c>
      <c r="C230" t="s">
        <v>18</v>
      </c>
      <c r="D230" s="15" t="s">
        <v>905</v>
      </c>
      <c r="E230" s="15" t="s">
        <v>905</v>
      </c>
      <c r="F230" s="15">
        <v>2</v>
      </c>
      <c r="G230" s="15">
        <v>2</v>
      </c>
      <c r="H230" s="15" t="s">
        <v>906</v>
      </c>
      <c r="I230" s="15" t="s">
        <v>906</v>
      </c>
      <c r="J230" s="15" t="s">
        <v>907</v>
      </c>
      <c r="K230" s="15">
        <v>2</v>
      </c>
      <c r="L230" s="15">
        <v>2</v>
      </c>
      <c r="M230" t="s">
        <v>908</v>
      </c>
      <c r="N230" t="s">
        <v>909</v>
      </c>
      <c r="O230" t="s">
        <v>1794</v>
      </c>
      <c r="P230">
        <v>98.3</v>
      </c>
      <c r="R230" t="b">
        <v>1</v>
      </c>
      <c r="S230" t="b">
        <v>1</v>
      </c>
      <c r="T230" t="b">
        <v>1</v>
      </c>
      <c r="U230" t="b">
        <v>1</v>
      </c>
    </row>
    <row r="231" spans="1:21" x14ac:dyDescent="0.25">
      <c r="B231" s="15"/>
      <c r="D231" s="15"/>
      <c r="E231" s="15"/>
      <c r="F231" s="15"/>
      <c r="G231" s="15"/>
      <c r="H231" s="1" t="s">
        <v>1684</v>
      </c>
      <c r="I231" s="5" t="s">
        <v>19</v>
      </c>
      <c r="J231" s="5" t="s">
        <v>19</v>
      </c>
      <c r="K231" s="5">
        <v>-1</v>
      </c>
      <c r="L231" s="5">
        <v>-1</v>
      </c>
      <c r="M231" t="s">
        <v>17</v>
      </c>
      <c r="N231" t="s">
        <v>17</v>
      </c>
      <c r="Q231" t="s">
        <v>1599</v>
      </c>
      <c r="T231" t="b">
        <v>1</v>
      </c>
      <c r="U231" t="b">
        <v>1</v>
      </c>
    </row>
    <row r="232" spans="1:21" x14ac:dyDescent="0.25">
      <c r="B232" s="15"/>
      <c r="D232" s="15"/>
      <c r="E232" s="15"/>
      <c r="F232" s="15"/>
      <c r="G232" s="15"/>
      <c r="H232" s="1" t="s">
        <v>1685</v>
      </c>
      <c r="I232" s="5" t="s">
        <v>19</v>
      </c>
      <c r="J232" s="5" t="s">
        <v>19</v>
      </c>
      <c r="K232" s="5">
        <v>-1</v>
      </c>
      <c r="L232" s="5">
        <v>-1</v>
      </c>
      <c r="M232" t="s">
        <v>17</v>
      </c>
      <c r="N232" t="s">
        <v>17</v>
      </c>
      <c r="Q232" t="s">
        <v>1841</v>
      </c>
      <c r="T232" t="b">
        <v>1</v>
      </c>
      <c r="U232" t="b">
        <v>1</v>
      </c>
    </row>
    <row r="233" spans="1:21" x14ac:dyDescent="0.25">
      <c r="A233" t="s">
        <v>557</v>
      </c>
      <c r="B233" s="15" t="s">
        <v>912</v>
      </c>
      <c r="C233" t="s">
        <v>492</v>
      </c>
      <c r="D233" s="15" t="s">
        <v>912</v>
      </c>
      <c r="E233" s="17" t="s">
        <v>912</v>
      </c>
      <c r="F233" s="15">
        <v>2</v>
      </c>
      <c r="G233" s="17">
        <v>1</v>
      </c>
      <c r="H233" s="15" t="s">
        <v>913</v>
      </c>
      <c r="I233" s="15" t="s">
        <v>913</v>
      </c>
      <c r="J233" s="17" t="s">
        <v>914</v>
      </c>
      <c r="K233" s="15">
        <v>2</v>
      </c>
      <c r="L233" s="17">
        <v>1</v>
      </c>
      <c r="M233" t="s">
        <v>674</v>
      </c>
      <c r="N233" t="s">
        <v>915</v>
      </c>
      <c r="O233" t="s">
        <v>1795</v>
      </c>
      <c r="P233">
        <v>98.7</v>
      </c>
      <c r="Q233" t="s">
        <v>1694</v>
      </c>
    </row>
    <row r="234" spans="1:21" x14ac:dyDescent="0.25">
      <c r="B234" s="15"/>
      <c r="D234" s="15"/>
      <c r="E234" s="17"/>
      <c r="F234" s="15"/>
      <c r="G234" s="17"/>
      <c r="H234" s="1" t="s">
        <v>916</v>
      </c>
      <c r="I234" s="5" t="s">
        <v>19</v>
      </c>
      <c r="J234" s="5" t="s">
        <v>19</v>
      </c>
      <c r="K234" s="5">
        <v>-1</v>
      </c>
      <c r="L234" s="5">
        <v>-1</v>
      </c>
      <c r="M234" t="s">
        <v>17</v>
      </c>
      <c r="N234" t="s">
        <v>17</v>
      </c>
      <c r="Q234" t="s">
        <v>1603</v>
      </c>
    </row>
    <row r="235" spans="1:21" x14ac:dyDescent="0.25">
      <c r="B235" s="15"/>
      <c r="D235" s="15"/>
      <c r="E235" s="17"/>
      <c r="F235" s="15"/>
      <c r="G235" s="17"/>
      <c r="H235" s="1" t="s">
        <v>918</v>
      </c>
      <c r="I235" s="5" t="s">
        <v>19</v>
      </c>
      <c r="J235" s="5" t="s">
        <v>19</v>
      </c>
      <c r="K235" s="5">
        <v>-1</v>
      </c>
      <c r="L235" s="5">
        <v>-1</v>
      </c>
      <c r="M235" t="s">
        <v>17</v>
      </c>
      <c r="N235" t="s">
        <v>17</v>
      </c>
      <c r="Q235" t="s">
        <v>1603</v>
      </c>
      <c r="T235" t="b">
        <v>1</v>
      </c>
    </row>
    <row r="236" spans="1:21" x14ac:dyDescent="0.25">
      <c r="A236" t="s">
        <v>557</v>
      </c>
      <c r="B236" s="15" t="s">
        <v>912</v>
      </c>
      <c r="C236" t="s">
        <v>18</v>
      </c>
      <c r="D236" s="15" t="s">
        <v>912</v>
      </c>
      <c r="E236" s="17" t="s">
        <v>912</v>
      </c>
      <c r="F236" s="15">
        <v>2</v>
      </c>
      <c r="G236" s="17">
        <v>1</v>
      </c>
      <c r="H236" s="15" t="s">
        <v>913</v>
      </c>
      <c r="I236" s="15" t="s">
        <v>913</v>
      </c>
      <c r="J236" s="17" t="s">
        <v>914</v>
      </c>
      <c r="K236" s="15">
        <v>2</v>
      </c>
      <c r="L236" s="17">
        <v>1</v>
      </c>
      <c r="M236" t="s">
        <v>674</v>
      </c>
      <c r="N236" t="s">
        <v>915</v>
      </c>
      <c r="O236" t="s">
        <v>917</v>
      </c>
      <c r="P236">
        <v>98.7</v>
      </c>
      <c r="Q236" t="s">
        <v>1694</v>
      </c>
      <c r="R236" t="b">
        <v>1</v>
      </c>
      <c r="S236" t="b">
        <v>1</v>
      </c>
      <c r="T236" t="b">
        <v>1</v>
      </c>
      <c r="U236" t="b">
        <v>1</v>
      </c>
    </row>
    <row r="237" spans="1:21" x14ac:dyDescent="0.25">
      <c r="H237" s="15" t="s">
        <v>918</v>
      </c>
      <c r="I237" s="15" t="s">
        <v>918</v>
      </c>
      <c r="J237" s="16" t="s">
        <v>19</v>
      </c>
      <c r="K237" s="15">
        <v>2</v>
      </c>
      <c r="L237" s="16">
        <v>-1</v>
      </c>
      <c r="M237" t="s">
        <v>750</v>
      </c>
      <c r="N237" t="s">
        <v>915</v>
      </c>
      <c r="O237" t="s">
        <v>17</v>
      </c>
      <c r="U237" t="b">
        <v>1</v>
      </c>
    </row>
    <row r="238" spans="1:21" x14ac:dyDescent="0.25">
      <c r="H238" s="16" t="s">
        <v>919</v>
      </c>
      <c r="I238" s="16" t="s">
        <v>920</v>
      </c>
      <c r="J238" t="s">
        <v>17</v>
      </c>
      <c r="K238" s="16">
        <v>-2</v>
      </c>
      <c r="L238">
        <v>0</v>
      </c>
      <c r="M238" t="s">
        <v>17</v>
      </c>
      <c r="N238" t="s">
        <v>915</v>
      </c>
      <c r="O238" t="s">
        <v>17</v>
      </c>
      <c r="Q238" t="s">
        <v>1842</v>
      </c>
    </row>
    <row r="239" spans="1:21" x14ac:dyDescent="0.25">
      <c r="A239" t="s">
        <v>557</v>
      </c>
      <c r="B239" s="15" t="s">
        <v>921</v>
      </c>
      <c r="C239" t="s">
        <v>492</v>
      </c>
      <c r="D239" s="15" t="s">
        <v>921</v>
      </c>
      <c r="E239" s="15" t="s">
        <v>921</v>
      </c>
      <c r="F239" s="15">
        <v>2</v>
      </c>
      <c r="G239" s="15">
        <v>2</v>
      </c>
      <c r="H239" s="15" t="s">
        <v>922</v>
      </c>
      <c r="I239" s="15" t="s">
        <v>922</v>
      </c>
      <c r="J239" s="15" t="s">
        <v>922</v>
      </c>
      <c r="K239" s="15">
        <v>2</v>
      </c>
      <c r="L239" s="15">
        <v>2</v>
      </c>
      <c r="M239" t="s">
        <v>924</v>
      </c>
      <c r="N239" t="s">
        <v>925</v>
      </c>
      <c r="O239" t="s">
        <v>1796</v>
      </c>
      <c r="P239">
        <v>98.8</v>
      </c>
    </row>
    <row r="240" spans="1:21" x14ac:dyDescent="0.25">
      <c r="H240" s="15" t="s">
        <v>926</v>
      </c>
      <c r="I240" s="15" t="s">
        <v>926</v>
      </c>
      <c r="J240" s="15" t="s">
        <v>927</v>
      </c>
      <c r="K240" s="15">
        <v>2</v>
      </c>
      <c r="L240" s="15">
        <v>2</v>
      </c>
      <c r="M240" t="s">
        <v>924</v>
      </c>
      <c r="N240" t="s">
        <v>925</v>
      </c>
      <c r="O240" t="s">
        <v>1797</v>
      </c>
      <c r="P240">
        <v>20.399999999999999</v>
      </c>
    </row>
    <row r="241" spans="1:21" x14ac:dyDescent="0.25">
      <c r="H241" s="15" t="s">
        <v>928</v>
      </c>
      <c r="I241" s="15" t="s">
        <v>928</v>
      </c>
      <c r="J241" s="15" t="s">
        <v>929</v>
      </c>
      <c r="K241" s="15">
        <v>2</v>
      </c>
      <c r="L241" s="15">
        <v>2</v>
      </c>
      <c r="M241" t="s">
        <v>924</v>
      </c>
      <c r="N241" t="s">
        <v>925</v>
      </c>
      <c r="O241" t="s">
        <v>1798</v>
      </c>
      <c r="P241">
        <v>75.5</v>
      </c>
    </row>
    <row r="242" spans="1:21" x14ac:dyDescent="0.25">
      <c r="H242" s="15" t="s">
        <v>930</v>
      </c>
      <c r="I242" s="15" t="s">
        <v>930</v>
      </c>
      <c r="J242" s="15" t="s">
        <v>931</v>
      </c>
      <c r="K242" s="15">
        <v>2</v>
      </c>
      <c r="L242" s="15">
        <v>2</v>
      </c>
      <c r="M242" t="s">
        <v>924</v>
      </c>
      <c r="N242" t="s">
        <v>925</v>
      </c>
      <c r="O242" t="s">
        <v>932</v>
      </c>
      <c r="P242">
        <v>84.4</v>
      </c>
    </row>
    <row r="243" spans="1:21" x14ac:dyDescent="0.25">
      <c r="A243" t="s">
        <v>557</v>
      </c>
      <c r="B243" s="15" t="s">
        <v>921</v>
      </c>
      <c r="C243" t="s">
        <v>18</v>
      </c>
      <c r="D243" s="15" t="s">
        <v>921</v>
      </c>
      <c r="E243" s="15" t="s">
        <v>921</v>
      </c>
      <c r="F243" s="15">
        <v>2</v>
      </c>
      <c r="G243" s="15">
        <v>2</v>
      </c>
      <c r="H243" s="15" t="s">
        <v>922</v>
      </c>
      <c r="I243" s="15" t="s">
        <v>922</v>
      </c>
      <c r="J243" s="15" t="s">
        <v>923</v>
      </c>
      <c r="K243" s="15">
        <v>2</v>
      </c>
      <c r="L243" s="15">
        <v>2</v>
      </c>
      <c r="M243" t="s">
        <v>924</v>
      </c>
      <c r="N243" t="s">
        <v>933</v>
      </c>
      <c r="O243" t="s">
        <v>934</v>
      </c>
      <c r="P243">
        <v>98.2</v>
      </c>
      <c r="R243" t="b">
        <v>1</v>
      </c>
      <c r="S243" t="b">
        <v>1</v>
      </c>
      <c r="T243" t="b">
        <v>1</v>
      </c>
      <c r="U243" t="b">
        <v>1</v>
      </c>
    </row>
    <row r="244" spans="1:21" x14ac:dyDescent="0.25">
      <c r="H244" s="15" t="s">
        <v>926</v>
      </c>
      <c r="I244" s="15" t="s">
        <v>926</v>
      </c>
      <c r="J244" s="16" t="s">
        <v>19</v>
      </c>
      <c r="K244" s="15">
        <v>2</v>
      </c>
      <c r="L244" s="16">
        <v>-1</v>
      </c>
      <c r="M244" t="s">
        <v>924</v>
      </c>
      <c r="N244" t="s">
        <v>933</v>
      </c>
      <c r="O244" t="s">
        <v>17</v>
      </c>
      <c r="T244" t="b">
        <v>1</v>
      </c>
      <c r="U244" t="b">
        <v>1</v>
      </c>
    </row>
    <row r="245" spans="1:21" x14ac:dyDescent="0.25">
      <c r="H245" s="15" t="s">
        <v>928</v>
      </c>
      <c r="I245" s="15" t="s">
        <v>928</v>
      </c>
      <c r="J245" s="15" t="s">
        <v>929</v>
      </c>
      <c r="K245" s="15">
        <v>2</v>
      </c>
      <c r="L245" s="15">
        <v>2</v>
      </c>
      <c r="M245" t="s">
        <v>924</v>
      </c>
      <c r="N245" t="s">
        <v>933</v>
      </c>
      <c r="O245" t="s">
        <v>1799</v>
      </c>
      <c r="P245">
        <v>71.2</v>
      </c>
      <c r="T245" t="b">
        <v>1</v>
      </c>
      <c r="U245" t="b">
        <v>1</v>
      </c>
    </row>
    <row r="246" spans="1:21" x14ac:dyDescent="0.25">
      <c r="H246" s="15" t="s">
        <v>930</v>
      </c>
      <c r="I246" s="15" t="s">
        <v>930</v>
      </c>
      <c r="J246" s="16" t="s">
        <v>19</v>
      </c>
      <c r="K246" s="15">
        <v>2</v>
      </c>
      <c r="L246" s="16">
        <v>-1</v>
      </c>
      <c r="M246" t="s">
        <v>924</v>
      </c>
      <c r="N246" t="s">
        <v>933</v>
      </c>
      <c r="O246" t="s">
        <v>17</v>
      </c>
      <c r="T246" t="b">
        <v>1</v>
      </c>
      <c r="U246" t="b">
        <v>1</v>
      </c>
    </row>
    <row r="247" spans="1:21" x14ac:dyDescent="0.25">
      <c r="A247" t="s">
        <v>557</v>
      </c>
      <c r="B247" s="15" t="s">
        <v>935</v>
      </c>
      <c r="C247" t="s">
        <v>492</v>
      </c>
      <c r="D247" s="15" t="s">
        <v>935</v>
      </c>
      <c r="E247" s="15" t="s">
        <v>935</v>
      </c>
      <c r="F247" s="15">
        <v>2</v>
      </c>
      <c r="G247" s="15">
        <v>2</v>
      </c>
      <c r="H247" s="15" t="s">
        <v>936</v>
      </c>
      <c r="I247" s="15" t="s">
        <v>936</v>
      </c>
      <c r="J247" s="15" t="s">
        <v>937</v>
      </c>
      <c r="K247" s="15">
        <v>2</v>
      </c>
      <c r="L247" s="15">
        <v>2</v>
      </c>
      <c r="M247" t="s">
        <v>938</v>
      </c>
      <c r="N247" t="s">
        <v>939</v>
      </c>
      <c r="O247" t="s">
        <v>1800</v>
      </c>
      <c r="P247">
        <v>98.8</v>
      </c>
    </row>
    <row r="248" spans="1:21" x14ac:dyDescent="0.25">
      <c r="H248" s="15" t="s">
        <v>940</v>
      </c>
      <c r="I248" s="15" t="s">
        <v>940</v>
      </c>
      <c r="J248" s="15" t="s">
        <v>941</v>
      </c>
      <c r="K248" s="15">
        <v>2</v>
      </c>
      <c r="L248" s="15">
        <v>2</v>
      </c>
      <c r="M248" t="s">
        <v>938</v>
      </c>
      <c r="N248" t="s">
        <v>939</v>
      </c>
      <c r="O248" t="s">
        <v>1801</v>
      </c>
      <c r="P248">
        <v>95.8</v>
      </c>
    </row>
    <row r="249" spans="1:21" x14ac:dyDescent="0.25">
      <c r="H249" s="15" t="s">
        <v>942</v>
      </c>
      <c r="I249" s="15" t="s">
        <v>942</v>
      </c>
      <c r="J249" s="16" t="s">
        <v>19</v>
      </c>
      <c r="K249" s="15">
        <v>2</v>
      </c>
      <c r="L249" s="16">
        <v>-1</v>
      </c>
      <c r="M249" t="s">
        <v>938</v>
      </c>
      <c r="N249" t="s">
        <v>939</v>
      </c>
      <c r="O249" t="s">
        <v>17</v>
      </c>
    </row>
    <row r="250" spans="1:21" x14ac:dyDescent="0.25">
      <c r="H250" s="1" t="s">
        <v>943</v>
      </c>
      <c r="I250" s="5" t="s">
        <v>19</v>
      </c>
      <c r="J250" s="5" t="s">
        <v>19</v>
      </c>
      <c r="K250" s="5">
        <v>-1</v>
      </c>
      <c r="L250" s="5">
        <v>-1</v>
      </c>
      <c r="M250" t="s">
        <v>938</v>
      </c>
      <c r="N250" t="s">
        <v>17</v>
      </c>
      <c r="O250" t="s">
        <v>944</v>
      </c>
      <c r="P250">
        <v>54.7</v>
      </c>
      <c r="Q250" t="s">
        <v>1599</v>
      </c>
    </row>
    <row r="251" spans="1:21" x14ac:dyDescent="0.25">
      <c r="A251" t="s">
        <v>557</v>
      </c>
      <c r="B251" s="15" t="s">
        <v>935</v>
      </c>
      <c r="C251" t="s">
        <v>18</v>
      </c>
      <c r="D251" s="15" t="s">
        <v>935</v>
      </c>
      <c r="E251" s="15" t="s">
        <v>935</v>
      </c>
      <c r="F251" s="15">
        <v>2</v>
      </c>
      <c r="G251" s="15">
        <v>2</v>
      </c>
      <c r="H251" s="15" t="s">
        <v>936</v>
      </c>
      <c r="I251" s="15" t="s">
        <v>936</v>
      </c>
      <c r="J251" s="15" t="s">
        <v>937</v>
      </c>
      <c r="K251" s="15">
        <v>2</v>
      </c>
      <c r="L251" s="15">
        <v>2</v>
      </c>
      <c r="M251" t="s">
        <v>938</v>
      </c>
      <c r="N251" t="s">
        <v>945</v>
      </c>
      <c r="O251" t="s">
        <v>946</v>
      </c>
      <c r="P251">
        <v>98.5</v>
      </c>
      <c r="R251" t="b">
        <v>1</v>
      </c>
      <c r="S251" t="b">
        <v>1</v>
      </c>
      <c r="T251" t="b">
        <v>1</v>
      </c>
      <c r="U251" t="b">
        <v>1</v>
      </c>
    </row>
    <row r="252" spans="1:21" x14ac:dyDescent="0.25">
      <c r="H252" s="15" t="s">
        <v>940</v>
      </c>
      <c r="I252" s="15" t="s">
        <v>940</v>
      </c>
      <c r="J252" s="16" t="s">
        <v>19</v>
      </c>
      <c r="K252" s="15">
        <v>2</v>
      </c>
      <c r="L252" s="16">
        <v>-1</v>
      </c>
      <c r="M252" t="s">
        <v>938</v>
      </c>
      <c r="N252" t="s">
        <v>945</v>
      </c>
      <c r="O252" t="s">
        <v>17</v>
      </c>
      <c r="T252" t="b">
        <v>1</v>
      </c>
      <c r="U252" t="b">
        <v>1</v>
      </c>
    </row>
    <row r="253" spans="1:21" x14ac:dyDescent="0.25">
      <c r="H253" s="15" t="s">
        <v>942</v>
      </c>
      <c r="I253" s="15" t="s">
        <v>942</v>
      </c>
      <c r="J253" s="16" t="s">
        <v>19</v>
      </c>
      <c r="K253" s="15">
        <v>2</v>
      </c>
      <c r="L253" s="16">
        <v>-1</v>
      </c>
      <c r="M253" t="s">
        <v>938</v>
      </c>
      <c r="N253" t="s">
        <v>945</v>
      </c>
      <c r="O253" t="s">
        <v>17</v>
      </c>
      <c r="T253" t="b">
        <v>1</v>
      </c>
      <c r="U253" t="b">
        <v>1</v>
      </c>
    </row>
    <row r="254" spans="1:21" x14ac:dyDescent="0.25">
      <c r="H254" s="15" t="s">
        <v>947</v>
      </c>
      <c r="I254" s="15" t="s">
        <v>947</v>
      </c>
      <c r="J254" s="16" t="s">
        <v>19</v>
      </c>
      <c r="K254" s="15">
        <v>2</v>
      </c>
      <c r="L254" s="16">
        <v>-1</v>
      </c>
      <c r="M254" t="s">
        <v>938</v>
      </c>
      <c r="N254" t="s">
        <v>945</v>
      </c>
      <c r="O254" t="s">
        <v>17</v>
      </c>
    </row>
    <row r="255" spans="1:21" x14ac:dyDescent="0.25">
      <c r="A255" t="s">
        <v>557</v>
      </c>
      <c r="B255" s="15" t="s">
        <v>948</v>
      </c>
      <c r="C255" t="s">
        <v>492</v>
      </c>
      <c r="D255" s="15" t="s">
        <v>948</v>
      </c>
      <c r="E255" s="15" t="s">
        <v>948</v>
      </c>
      <c r="F255" s="15">
        <v>2</v>
      </c>
      <c r="G255" s="15">
        <v>2</v>
      </c>
      <c r="H255" s="15" t="s">
        <v>949</v>
      </c>
      <c r="I255" s="15" t="s">
        <v>949</v>
      </c>
      <c r="J255" s="16" t="s">
        <v>19</v>
      </c>
      <c r="K255" s="15">
        <v>2</v>
      </c>
      <c r="L255" s="16">
        <v>-1</v>
      </c>
      <c r="M255" t="s">
        <v>950</v>
      </c>
      <c r="N255" t="s">
        <v>951</v>
      </c>
      <c r="O255" t="s">
        <v>17</v>
      </c>
    </row>
    <row r="256" spans="1:21" x14ac:dyDescent="0.25">
      <c r="H256" s="15" t="s">
        <v>952</v>
      </c>
      <c r="I256" s="15" t="s">
        <v>952</v>
      </c>
      <c r="J256" s="16" t="s">
        <v>19</v>
      </c>
      <c r="K256" s="15">
        <v>2</v>
      </c>
      <c r="L256" s="16">
        <v>-1</v>
      </c>
      <c r="M256" t="s">
        <v>950</v>
      </c>
      <c r="N256" t="s">
        <v>951</v>
      </c>
      <c r="O256" t="s">
        <v>17</v>
      </c>
    </row>
    <row r="257" spans="1:19" x14ac:dyDescent="0.25">
      <c r="H257" s="15" t="s">
        <v>953</v>
      </c>
      <c r="I257" s="15" t="s">
        <v>953</v>
      </c>
      <c r="J257" s="15" t="s">
        <v>954</v>
      </c>
      <c r="K257" s="15">
        <v>2</v>
      </c>
      <c r="L257" s="15">
        <v>2</v>
      </c>
      <c r="M257" t="s">
        <v>950</v>
      </c>
      <c r="N257" t="s">
        <v>951</v>
      </c>
      <c r="O257" t="s">
        <v>1802</v>
      </c>
      <c r="P257">
        <v>98.8</v>
      </c>
    </row>
    <row r="258" spans="1:19" x14ac:dyDescent="0.25">
      <c r="H258" s="15" t="s">
        <v>955</v>
      </c>
      <c r="I258" s="15" t="s">
        <v>955</v>
      </c>
      <c r="J258" s="16" t="s">
        <v>19</v>
      </c>
      <c r="K258" s="15">
        <v>2</v>
      </c>
      <c r="L258" s="16">
        <v>-1</v>
      </c>
      <c r="M258" t="s">
        <v>950</v>
      </c>
      <c r="N258" t="s">
        <v>951</v>
      </c>
      <c r="O258" t="s">
        <v>17</v>
      </c>
    </row>
    <row r="259" spans="1:19" x14ac:dyDescent="0.25">
      <c r="H259" s="15" t="s">
        <v>956</v>
      </c>
      <c r="I259" s="15" t="s">
        <v>956</v>
      </c>
      <c r="J259" s="16" t="s">
        <v>19</v>
      </c>
      <c r="K259" s="15">
        <v>2</v>
      </c>
      <c r="L259" s="16">
        <v>-1</v>
      </c>
      <c r="M259" t="s">
        <v>950</v>
      </c>
      <c r="N259" t="s">
        <v>951</v>
      </c>
      <c r="O259" t="s">
        <v>17</v>
      </c>
    </row>
    <row r="260" spans="1:19" x14ac:dyDescent="0.25">
      <c r="H260" s="15" t="s">
        <v>957</v>
      </c>
      <c r="I260" s="15" t="s">
        <v>957</v>
      </c>
      <c r="J260" s="16" t="s">
        <v>19</v>
      </c>
      <c r="K260" s="15">
        <v>2</v>
      </c>
      <c r="L260" s="16">
        <v>-1</v>
      </c>
      <c r="M260" t="s">
        <v>950</v>
      </c>
      <c r="N260" t="s">
        <v>951</v>
      </c>
      <c r="O260" t="s">
        <v>17</v>
      </c>
    </row>
    <row r="261" spans="1:19" x14ac:dyDescent="0.25">
      <c r="H261" s="15" t="s">
        <v>958</v>
      </c>
      <c r="I261" s="15" t="s">
        <v>958</v>
      </c>
      <c r="J261" s="16" t="s">
        <v>19</v>
      </c>
      <c r="K261" s="15">
        <v>2</v>
      </c>
      <c r="L261" s="16">
        <v>-1</v>
      </c>
      <c r="M261" t="s">
        <v>950</v>
      </c>
      <c r="N261" t="s">
        <v>951</v>
      </c>
      <c r="O261" t="s">
        <v>17</v>
      </c>
    </row>
    <row r="262" spans="1:19" x14ac:dyDescent="0.25">
      <c r="H262" s="15" t="s">
        <v>959</v>
      </c>
      <c r="I262" s="15" t="s">
        <v>959</v>
      </c>
      <c r="J262" s="16" t="s">
        <v>19</v>
      </c>
      <c r="K262" s="15">
        <v>2</v>
      </c>
      <c r="L262" s="16">
        <v>-1</v>
      </c>
      <c r="M262" t="s">
        <v>950</v>
      </c>
      <c r="N262" t="s">
        <v>951</v>
      </c>
      <c r="O262" t="s">
        <v>17</v>
      </c>
    </row>
    <row r="263" spans="1:19" x14ac:dyDescent="0.25">
      <c r="H263" s="15" t="s">
        <v>960</v>
      </c>
      <c r="I263" s="15" t="s">
        <v>960</v>
      </c>
      <c r="J263" s="16" t="s">
        <v>19</v>
      </c>
      <c r="K263" s="15">
        <v>2</v>
      </c>
      <c r="L263" s="16">
        <v>-1</v>
      </c>
      <c r="M263" t="s">
        <v>950</v>
      </c>
      <c r="N263" t="s">
        <v>951</v>
      </c>
      <c r="O263" t="s">
        <v>17</v>
      </c>
    </row>
    <row r="264" spans="1:19" x14ac:dyDescent="0.25">
      <c r="H264" s="15" t="s">
        <v>961</v>
      </c>
      <c r="I264" s="15" t="s">
        <v>961</v>
      </c>
      <c r="J264" s="16" t="s">
        <v>19</v>
      </c>
      <c r="K264" s="15">
        <v>2</v>
      </c>
      <c r="L264" s="16">
        <v>-1</v>
      </c>
      <c r="M264" t="s">
        <v>950</v>
      </c>
      <c r="N264" t="s">
        <v>951</v>
      </c>
      <c r="O264" t="s">
        <v>17</v>
      </c>
    </row>
    <row r="265" spans="1:19" x14ac:dyDescent="0.25">
      <c r="H265" s="15" t="s">
        <v>962</v>
      </c>
      <c r="I265" s="15" t="s">
        <v>962</v>
      </c>
      <c r="J265" s="16" t="s">
        <v>19</v>
      </c>
      <c r="K265" s="15">
        <v>2</v>
      </c>
      <c r="L265" s="16">
        <v>-1</v>
      </c>
      <c r="M265" t="s">
        <v>950</v>
      </c>
      <c r="N265" t="s">
        <v>951</v>
      </c>
      <c r="O265" t="s">
        <v>17</v>
      </c>
    </row>
    <row r="266" spans="1:19" x14ac:dyDescent="0.25">
      <c r="A266" t="s">
        <v>557</v>
      </c>
      <c r="B266" s="15" t="s">
        <v>963</v>
      </c>
      <c r="C266" t="s">
        <v>18</v>
      </c>
      <c r="D266" t="s">
        <v>948</v>
      </c>
      <c r="E266" t="s">
        <v>19</v>
      </c>
      <c r="F266">
        <v>0</v>
      </c>
      <c r="G266">
        <v>0</v>
      </c>
      <c r="M266" t="s">
        <v>950</v>
      </c>
      <c r="N266" t="s">
        <v>964</v>
      </c>
      <c r="O266" t="s">
        <v>17</v>
      </c>
      <c r="Q266" t="s">
        <v>252</v>
      </c>
      <c r="R266" t="b">
        <v>1</v>
      </c>
      <c r="S266" t="b">
        <v>1</v>
      </c>
    </row>
    <row r="267" spans="1:19" x14ac:dyDescent="0.25">
      <c r="A267" t="s">
        <v>557</v>
      </c>
      <c r="B267" s="15" t="s">
        <v>965</v>
      </c>
      <c r="C267" t="s">
        <v>492</v>
      </c>
      <c r="D267" s="15" t="s">
        <v>965</v>
      </c>
      <c r="E267" s="16" t="s">
        <v>19</v>
      </c>
      <c r="F267" s="15">
        <v>2</v>
      </c>
      <c r="G267" s="16">
        <v>-1</v>
      </c>
      <c r="H267" s="15" t="s">
        <v>966</v>
      </c>
      <c r="I267" s="15" t="s">
        <v>966</v>
      </c>
      <c r="J267" s="16" t="s">
        <v>19</v>
      </c>
      <c r="K267" s="15">
        <v>2</v>
      </c>
      <c r="L267" s="16">
        <v>-1</v>
      </c>
      <c r="M267" t="s">
        <v>967</v>
      </c>
      <c r="N267" t="s">
        <v>968</v>
      </c>
      <c r="O267" t="s">
        <v>17</v>
      </c>
    </row>
    <row r="268" spans="1:19" x14ac:dyDescent="0.25">
      <c r="H268" s="15" t="s">
        <v>969</v>
      </c>
      <c r="I268" s="15" t="s">
        <v>969</v>
      </c>
      <c r="J268" s="16" t="s">
        <v>19</v>
      </c>
      <c r="K268" s="15">
        <v>2</v>
      </c>
      <c r="L268" s="16">
        <v>-1</v>
      </c>
      <c r="M268" t="s">
        <v>967</v>
      </c>
      <c r="N268" t="s">
        <v>968</v>
      </c>
      <c r="O268" t="s">
        <v>17</v>
      </c>
    </row>
    <row r="269" spans="1:19" x14ac:dyDescent="0.25">
      <c r="H269" s="15" t="s">
        <v>970</v>
      </c>
      <c r="I269" s="15" t="s">
        <v>970</v>
      </c>
      <c r="J269" s="16" t="s">
        <v>19</v>
      </c>
      <c r="K269" s="15">
        <v>2</v>
      </c>
      <c r="L269" s="16">
        <v>-1</v>
      </c>
      <c r="M269" t="s">
        <v>967</v>
      </c>
      <c r="N269" t="s">
        <v>968</v>
      </c>
      <c r="O269" t="s">
        <v>17</v>
      </c>
    </row>
    <row r="270" spans="1:19" x14ac:dyDescent="0.25">
      <c r="H270" s="15" t="s">
        <v>971</v>
      </c>
      <c r="I270" s="15" t="s">
        <v>971</v>
      </c>
      <c r="J270" s="16" t="s">
        <v>19</v>
      </c>
      <c r="K270" s="15">
        <v>2</v>
      </c>
      <c r="L270" s="16">
        <v>-1</v>
      </c>
      <c r="M270" t="s">
        <v>967</v>
      </c>
      <c r="N270" t="s">
        <v>968</v>
      </c>
      <c r="O270" t="s">
        <v>17</v>
      </c>
    </row>
    <row r="271" spans="1:19" x14ac:dyDescent="0.25">
      <c r="H271" s="15" t="s">
        <v>972</v>
      </c>
      <c r="I271" s="15" t="s">
        <v>972</v>
      </c>
      <c r="J271" s="16" t="s">
        <v>19</v>
      </c>
      <c r="K271" s="15">
        <v>2</v>
      </c>
      <c r="L271" s="16">
        <v>-1</v>
      </c>
      <c r="M271" t="s">
        <v>967</v>
      </c>
      <c r="N271" t="s">
        <v>968</v>
      </c>
      <c r="O271" t="s">
        <v>17</v>
      </c>
    </row>
    <row r="272" spans="1:19" x14ac:dyDescent="0.25">
      <c r="H272" s="15" t="s">
        <v>973</v>
      </c>
      <c r="I272" s="15" t="s">
        <v>973</v>
      </c>
      <c r="J272" s="16" t="s">
        <v>19</v>
      </c>
      <c r="K272" s="15">
        <v>2</v>
      </c>
      <c r="L272" s="16">
        <v>-1</v>
      </c>
      <c r="M272" t="s">
        <v>967</v>
      </c>
      <c r="N272" t="s">
        <v>968</v>
      </c>
      <c r="O272" t="s">
        <v>17</v>
      </c>
    </row>
    <row r="273" spans="1:19" x14ac:dyDescent="0.25">
      <c r="H273" s="15" t="s">
        <v>974</v>
      </c>
      <c r="I273" s="15" t="s">
        <v>974</v>
      </c>
      <c r="J273" s="16" t="s">
        <v>19</v>
      </c>
      <c r="K273" s="15">
        <v>2</v>
      </c>
      <c r="L273" s="16">
        <v>-1</v>
      </c>
      <c r="M273" t="s">
        <v>967</v>
      </c>
      <c r="N273" t="s">
        <v>968</v>
      </c>
      <c r="O273" t="s">
        <v>17</v>
      </c>
    </row>
    <row r="274" spans="1:19" x14ac:dyDescent="0.25">
      <c r="H274" s="15" t="s">
        <v>975</v>
      </c>
      <c r="I274" s="15" t="s">
        <v>975</v>
      </c>
      <c r="J274" s="16" t="s">
        <v>19</v>
      </c>
      <c r="K274" s="15">
        <v>2</v>
      </c>
      <c r="L274" s="16">
        <v>-1</v>
      </c>
      <c r="M274" t="s">
        <v>967</v>
      </c>
      <c r="N274" t="s">
        <v>968</v>
      </c>
      <c r="O274" t="s">
        <v>17</v>
      </c>
    </row>
    <row r="275" spans="1:19" x14ac:dyDescent="0.25">
      <c r="H275" s="15" t="s">
        <v>976</v>
      </c>
      <c r="I275" s="15" t="s">
        <v>976</v>
      </c>
      <c r="J275" s="16" t="s">
        <v>19</v>
      </c>
      <c r="K275" s="15">
        <v>2</v>
      </c>
      <c r="L275" s="16">
        <v>-1</v>
      </c>
      <c r="M275" t="s">
        <v>967</v>
      </c>
      <c r="N275" t="s">
        <v>968</v>
      </c>
      <c r="O275" t="s">
        <v>17</v>
      </c>
    </row>
    <row r="276" spans="1:19" x14ac:dyDescent="0.25">
      <c r="H276" s="15" t="s">
        <v>977</v>
      </c>
      <c r="I276" s="15" t="s">
        <v>977</v>
      </c>
      <c r="J276" s="16" t="s">
        <v>19</v>
      </c>
      <c r="K276" s="15">
        <v>2</v>
      </c>
      <c r="L276" s="16">
        <v>-1</v>
      </c>
      <c r="M276" t="s">
        <v>967</v>
      </c>
      <c r="N276" t="s">
        <v>968</v>
      </c>
      <c r="O276" t="s">
        <v>17</v>
      </c>
    </row>
    <row r="277" spans="1:19" x14ac:dyDescent="0.25">
      <c r="H277" s="15" t="s">
        <v>978</v>
      </c>
      <c r="I277" s="15" t="s">
        <v>978</v>
      </c>
      <c r="J277" s="16" t="s">
        <v>19</v>
      </c>
      <c r="K277" s="15">
        <v>2</v>
      </c>
      <c r="L277" s="16">
        <v>-1</v>
      </c>
      <c r="M277" t="s">
        <v>967</v>
      </c>
      <c r="N277" t="s">
        <v>968</v>
      </c>
      <c r="O277" t="s">
        <v>17</v>
      </c>
    </row>
    <row r="278" spans="1:19" x14ac:dyDescent="0.25">
      <c r="H278" s="15" t="s">
        <v>979</v>
      </c>
      <c r="I278" s="15" t="s">
        <v>979</v>
      </c>
      <c r="J278" s="16" t="s">
        <v>19</v>
      </c>
      <c r="K278" s="15">
        <v>2</v>
      </c>
      <c r="L278" s="16">
        <v>-1</v>
      </c>
      <c r="M278" t="s">
        <v>967</v>
      </c>
      <c r="N278" t="s">
        <v>968</v>
      </c>
      <c r="O278" t="s">
        <v>17</v>
      </c>
    </row>
    <row r="279" spans="1:19" x14ac:dyDescent="0.25">
      <c r="H279" s="15" t="s">
        <v>980</v>
      </c>
      <c r="I279" s="15" t="s">
        <v>980</v>
      </c>
      <c r="J279" s="16" t="s">
        <v>19</v>
      </c>
      <c r="K279" s="15">
        <v>2</v>
      </c>
      <c r="L279" s="16">
        <v>-1</v>
      </c>
      <c r="M279" t="s">
        <v>967</v>
      </c>
      <c r="N279" t="s">
        <v>968</v>
      </c>
      <c r="O279" t="s">
        <v>17</v>
      </c>
    </row>
    <row r="280" spans="1:19" x14ac:dyDescent="0.25">
      <c r="H280" s="15" t="s">
        <v>981</v>
      </c>
      <c r="I280" s="15" t="s">
        <v>981</v>
      </c>
      <c r="J280" s="16" t="s">
        <v>19</v>
      </c>
      <c r="K280" s="15">
        <v>2</v>
      </c>
      <c r="L280" s="16">
        <v>-1</v>
      </c>
      <c r="M280" t="s">
        <v>967</v>
      </c>
      <c r="N280" t="s">
        <v>968</v>
      </c>
      <c r="O280" t="s">
        <v>17</v>
      </c>
    </row>
    <row r="281" spans="1:19" x14ac:dyDescent="0.25">
      <c r="H281" s="15" t="s">
        <v>982</v>
      </c>
      <c r="I281" s="15" t="s">
        <v>982</v>
      </c>
      <c r="J281" s="16" t="s">
        <v>19</v>
      </c>
      <c r="K281" s="15">
        <v>2</v>
      </c>
      <c r="L281" s="16">
        <v>-1</v>
      </c>
      <c r="M281" t="s">
        <v>967</v>
      </c>
      <c r="N281" t="s">
        <v>968</v>
      </c>
      <c r="O281" t="s">
        <v>17</v>
      </c>
    </row>
    <row r="282" spans="1:19" x14ac:dyDescent="0.25">
      <c r="H282" s="15" t="s">
        <v>983</v>
      </c>
      <c r="I282" s="15" t="s">
        <v>983</v>
      </c>
      <c r="J282" s="16" t="s">
        <v>19</v>
      </c>
      <c r="K282" s="15">
        <v>2</v>
      </c>
      <c r="L282" s="16">
        <v>-1</v>
      </c>
      <c r="M282" t="s">
        <v>967</v>
      </c>
      <c r="N282" t="s">
        <v>968</v>
      </c>
      <c r="O282" t="s">
        <v>17</v>
      </c>
    </row>
    <row r="283" spans="1:19" x14ac:dyDescent="0.25">
      <c r="H283" s="15" t="s">
        <v>984</v>
      </c>
      <c r="I283" s="15" t="s">
        <v>984</v>
      </c>
      <c r="J283" s="16" t="s">
        <v>19</v>
      </c>
      <c r="K283" s="15">
        <v>2</v>
      </c>
      <c r="L283" s="16">
        <v>-1</v>
      </c>
      <c r="M283" t="s">
        <v>967</v>
      </c>
      <c r="N283" t="s">
        <v>968</v>
      </c>
      <c r="O283" t="s">
        <v>17</v>
      </c>
    </row>
    <row r="284" spans="1:19" x14ac:dyDescent="0.25">
      <c r="H284" s="15" t="s">
        <v>985</v>
      </c>
      <c r="I284" s="15" t="s">
        <v>985</v>
      </c>
      <c r="J284" s="16" t="s">
        <v>19</v>
      </c>
      <c r="K284" s="15">
        <v>2</v>
      </c>
      <c r="L284" s="16">
        <v>-1</v>
      </c>
      <c r="M284" t="s">
        <v>967</v>
      </c>
      <c r="N284" t="s">
        <v>968</v>
      </c>
      <c r="O284" t="s">
        <v>17</v>
      </c>
    </row>
    <row r="285" spans="1:19" x14ac:dyDescent="0.25">
      <c r="H285" s="15" t="s">
        <v>986</v>
      </c>
      <c r="I285" s="15" t="s">
        <v>986</v>
      </c>
      <c r="J285" s="16" t="s">
        <v>19</v>
      </c>
      <c r="K285" s="15">
        <v>2</v>
      </c>
      <c r="L285" s="16">
        <v>-1</v>
      </c>
      <c r="M285" t="s">
        <v>967</v>
      </c>
      <c r="N285" t="s">
        <v>968</v>
      </c>
      <c r="O285" t="s">
        <v>17</v>
      </c>
    </row>
    <row r="286" spans="1:19" x14ac:dyDescent="0.25">
      <c r="A286" t="s">
        <v>557</v>
      </c>
      <c r="B286" s="15" t="s">
        <v>987</v>
      </c>
      <c r="C286" t="s">
        <v>18</v>
      </c>
      <c r="D286" t="s">
        <v>965</v>
      </c>
      <c r="E286" t="s">
        <v>19</v>
      </c>
      <c r="F286">
        <v>0</v>
      </c>
      <c r="G286">
        <v>0</v>
      </c>
      <c r="M286" t="s">
        <v>967</v>
      </c>
      <c r="N286" t="s">
        <v>988</v>
      </c>
      <c r="O286" t="s">
        <v>17</v>
      </c>
      <c r="Q286" t="s">
        <v>252</v>
      </c>
      <c r="R286" t="b">
        <v>1</v>
      </c>
      <c r="S286" t="b">
        <v>1</v>
      </c>
    </row>
    <row r="287" spans="1:19" x14ac:dyDescent="0.25">
      <c r="A287" t="s">
        <v>557</v>
      </c>
      <c r="B287" s="15" t="s">
        <v>989</v>
      </c>
      <c r="C287" t="s">
        <v>492</v>
      </c>
      <c r="D287" s="15" t="s">
        <v>989</v>
      </c>
      <c r="E287" s="15" t="s">
        <v>989</v>
      </c>
      <c r="F287" s="15">
        <v>2</v>
      </c>
      <c r="G287" s="15">
        <v>2</v>
      </c>
      <c r="H287" s="15" t="s">
        <v>990</v>
      </c>
      <c r="I287" s="15" t="s">
        <v>990</v>
      </c>
      <c r="J287" s="15" t="s">
        <v>991</v>
      </c>
      <c r="K287" s="15">
        <v>2</v>
      </c>
      <c r="L287" s="15">
        <v>2</v>
      </c>
      <c r="M287" t="s">
        <v>992</v>
      </c>
      <c r="N287" t="s">
        <v>993</v>
      </c>
      <c r="O287" t="s">
        <v>1803</v>
      </c>
      <c r="P287">
        <v>6.9</v>
      </c>
    </row>
    <row r="288" spans="1:19" x14ac:dyDescent="0.25">
      <c r="H288" s="15" t="s">
        <v>994</v>
      </c>
      <c r="I288" s="15" t="s">
        <v>994</v>
      </c>
      <c r="J288" s="15" t="s">
        <v>995</v>
      </c>
      <c r="K288" s="15">
        <v>2</v>
      </c>
      <c r="L288" s="15">
        <v>2</v>
      </c>
      <c r="M288" t="s">
        <v>992</v>
      </c>
      <c r="N288" t="s">
        <v>993</v>
      </c>
      <c r="O288" t="s">
        <v>1803</v>
      </c>
      <c r="P288">
        <v>92.5</v>
      </c>
    </row>
    <row r="289" spans="1:21" x14ac:dyDescent="0.25">
      <c r="H289" s="15" t="s">
        <v>996</v>
      </c>
      <c r="I289" s="15" t="s">
        <v>996</v>
      </c>
      <c r="J289" s="16" t="s">
        <v>19</v>
      </c>
      <c r="K289" s="15">
        <v>2</v>
      </c>
      <c r="L289" s="16">
        <v>-1</v>
      </c>
      <c r="M289" t="s">
        <v>992</v>
      </c>
      <c r="N289" t="s">
        <v>993</v>
      </c>
      <c r="O289" t="s">
        <v>17</v>
      </c>
    </row>
    <row r="290" spans="1:21" x14ac:dyDescent="0.25">
      <c r="H290" s="15" t="s">
        <v>997</v>
      </c>
      <c r="I290" s="15" t="s">
        <v>997</v>
      </c>
      <c r="J290" s="16" t="s">
        <v>19</v>
      </c>
      <c r="K290" s="15">
        <v>2</v>
      </c>
      <c r="L290" s="16">
        <v>-1</v>
      </c>
      <c r="M290" t="s">
        <v>992</v>
      </c>
      <c r="N290" t="s">
        <v>993</v>
      </c>
      <c r="O290" t="s">
        <v>17</v>
      </c>
    </row>
    <row r="291" spans="1:21" x14ac:dyDescent="0.25">
      <c r="H291" s="15" t="s">
        <v>998</v>
      </c>
      <c r="I291" s="15" t="s">
        <v>998</v>
      </c>
      <c r="J291" s="16" t="s">
        <v>19</v>
      </c>
      <c r="K291" s="15">
        <v>2</v>
      </c>
      <c r="L291" s="16">
        <v>-1</v>
      </c>
      <c r="M291" t="s">
        <v>992</v>
      </c>
      <c r="N291" t="s">
        <v>993</v>
      </c>
      <c r="O291" t="s">
        <v>17</v>
      </c>
    </row>
    <row r="292" spans="1:21" x14ac:dyDescent="0.25">
      <c r="H292" s="15" t="s">
        <v>999</v>
      </c>
      <c r="I292" s="15" t="s">
        <v>999</v>
      </c>
      <c r="J292" s="16" t="s">
        <v>19</v>
      </c>
      <c r="K292" s="15">
        <v>2</v>
      </c>
      <c r="L292" s="16">
        <v>-1</v>
      </c>
      <c r="M292" t="s">
        <v>992</v>
      </c>
      <c r="N292" t="s">
        <v>993</v>
      </c>
      <c r="O292" t="s">
        <v>17</v>
      </c>
    </row>
    <row r="293" spans="1:21" x14ac:dyDescent="0.25">
      <c r="H293" s="15" t="s">
        <v>1000</v>
      </c>
      <c r="I293" s="15" t="s">
        <v>1000</v>
      </c>
      <c r="J293" s="16" t="s">
        <v>19</v>
      </c>
      <c r="K293" s="15">
        <v>2</v>
      </c>
      <c r="L293" s="16">
        <v>-1</v>
      </c>
      <c r="M293" t="s">
        <v>992</v>
      </c>
      <c r="N293" t="s">
        <v>993</v>
      </c>
      <c r="O293" t="s">
        <v>17</v>
      </c>
    </row>
    <row r="294" spans="1:21" x14ac:dyDescent="0.25">
      <c r="H294" s="15" t="s">
        <v>1001</v>
      </c>
      <c r="I294" s="15" t="s">
        <v>1001</v>
      </c>
      <c r="J294" s="16" t="s">
        <v>19</v>
      </c>
      <c r="K294" s="15">
        <v>2</v>
      </c>
      <c r="L294" s="16">
        <v>-1</v>
      </c>
      <c r="M294" t="s">
        <v>992</v>
      </c>
      <c r="N294" t="s">
        <v>993</v>
      </c>
      <c r="O294" t="s">
        <v>17</v>
      </c>
    </row>
    <row r="295" spans="1:21" x14ac:dyDescent="0.25">
      <c r="A295" t="s">
        <v>557</v>
      </c>
      <c r="B295" s="15" t="s">
        <v>1002</v>
      </c>
      <c r="C295" t="s">
        <v>18</v>
      </c>
      <c r="D295" t="s">
        <v>989</v>
      </c>
      <c r="E295" t="s">
        <v>19</v>
      </c>
      <c r="F295">
        <v>0</v>
      </c>
      <c r="G295">
        <v>0</v>
      </c>
      <c r="M295" t="s">
        <v>992</v>
      </c>
      <c r="N295" t="s">
        <v>1003</v>
      </c>
      <c r="O295" t="s">
        <v>17</v>
      </c>
      <c r="Q295" t="s">
        <v>252</v>
      </c>
      <c r="R295" t="b">
        <v>1</v>
      </c>
      <c r="S295" t="b">
        <v>1</v>
      </c>
    </row>
    <row r="296" spans="1:21" x14ac:dyDescent="0.25">
      <c r="A296" t="s">
        <v>557</v>
      </c>
      <c r="B296" s="15" t="s">
        <v>1004</v>
      </c>
      <c r="C296" t="s">
        <v>492</v>
      </c>
      <c r="D296" s="15" t="s">
        <v>1004</v>
      </c>
      <c r="E296" s="16" t="s">
        <v>19</v>
      </c>
      <c r="F296" s="15">
        <v>2</v>
      </c>
      <c r="G296" s="16">
        <v>-1</v>
      </c>
      <c r="H296" s="15" t="s">
        <v>1005</v>
      </c>
      <c r="I296" s="15" t="s">
        <v>1005</v>
      </c>
      <c r="J296" s="16" t="s">
        <v>19</v>
      </c>
      <c r="K296" s="15">
        <v>2</v>
      </c>
      <c r="L296" s="16">
        <v>-1</v>
      </c>
      <c r="M296" t="s">
        <v>1006</v>
      </c>
      <c r="N296" t="s">
        <v>1007</v>
      </c>
      <c r="O296" t="s">
        <v>17</v>
      </c>
    </row>
    <row r="297" spans="1:21" x14ac:dyDescent="0.25">
      <c r="H297" s="15" t="s">
        <v>1009</v>
      </c>
      <c r="I297" s="15" t="s">
        <v>1009</v>
      </c>
      <c r="J297" s="16" t="s">
        <v>19</v>
      </c>
      <c r="K297" s="15">
        <v>2</v>
      </c>
      <c r="L297" s="16">
        <v>-1</v>
      </c>
      <c r="M297" t="s">
        <v>1006</v>
      </c>
      <c r="N297" t="s">
        <v>1007</v>
      </c>
      <c r="O297" t="s">
        <v>17</v>
      </c>
    </row>
    <row r="298" spans="1:21" x14ac:dyDescent="0.25">
      <c r="H298" s="15" t="s">
        <v>1011</v>
      </c>
      <c r="I298" s="15" t="s">
        <v>1011</v>
      </c>
      <c r="J298" s="16" t="s">
        <v>19</v>
      </c>
      <c r="K298" s="15">
        <v>2</v>
      </c>
      <c r="L298" s="16">
        <v>-1</v>
      </c>
      <c r="M298" t="s">
        <v>1006</v>
      </c>
      <c r="N298" t="s">
        <v>1007</v>
      </c>
      <c r="O298" t="s">
        <v>17</v>
      </c>
    </row>
    <row r="299" spans="1:21" x14ac:dyDescent="0.25">
      <c r="H299" s="1" t="s">
        <v>1010</v>
      </c>
      <c r="I299" s="5" t="s">
        <v>19</v>
      </c>
      <c r="J299" s="5" t="s">
        <v>19</v>
      </c>
      <c r="K299" s="5">
        <v>-1</v>
      </c>
      <c r="L299" s="5">
        <v>-1</v>
      </c>
      <c r="M299" t="s">
        <v>1006</v>
      </c>
      <c r="N299" t="s">
        <v>17</v>
      </c>
      <c r="O299" t="s">
        <v>1008</v>
      </c>
      <c r="P299">
        <v>5.8</v>
      </c>
    </row>
    <row r="300" spans="1:21" x14ac:dyDescent="0.25">
      <c r="H300" s="1" t="s">
        <v>1012</v>
      </c>
      <c r="I300" s="5" t="s">
        <v>19</v>
      </c>
      <c r="J300" s="5" t="s">
        <v>19</v>
      </c>
      <c r="K300" s="5">
        <v>-1</v>
      </c>
      <c r="L300" s="5">
        <v>-1</v>
      </c>
      <c r="M300" t="s">
        <v>17</v>
      </c>
      <c r="N300" t="s">
        <v>17</v>
      </c>
      <c r="Q300" t="s">
        <v>1604</v>
      </c>
    </row>
    <row r="301" spans="1:21" x14ac:dyDescent="0.25">
      <c r="A301" t="s">
        <v>557</v>
      </c>
      <c r="B301" s="15" t="s">
        <v>1004</v>
      </c>
      <c r="C301" t="s">
        <v>18</v>
      </c>
      <c r="D301" s="15" t="s">
        <v>1004</v>
      </c>
      <c r="E301" s="16" t="s">
        <v>19</v>
      </c>
      <c r="F301" s="15">
        <v>2</v>
      </c>
      <c r="G301" s="16">
        <v>-1</v>
      </c>
      <c r="H301" s="15" t="s">
        <v>1005</v>
      </c>
      <c r="I301" s="15" t="s">
        <v>1005</v>
      </c>
      <c r="J301" s="16" t="s">
        <v>19</v>
      </c>
      <c r="K301" s="15">
        <v>2</v>
      </c>
      <c r="L301" s="16">
        <v>-1</v>
      </c>
      <c r="M301" t="s">
        <v>1006</v>
      </c>
      <c r="N301" t="s">
        <v>1007</v>
      </c>
      <c r="O301" t="s">
        <v>17</v>
      </c>
      <c r="R301" t="b">
        <v>1</v>
      </c>
      <c r="S301" t="b">
        <v>1</v>
      </c>
      <c r="T301" t="b">
        <v>1</v>
      </c>
      <c r="U301" t="b">
        <v>1</v>
      </c>
    </row>
    <row r="302" spans="1:21" x14ac:dyDescent="0.25">
      <c r="H302" s="15" t="s">
        <v>1009</v>
      </c>
      <c r="I302" s="15" t="s">
        <v>1009</v>
      </c>
      <c r="J302" s="16" t="s">
        <v>19</v>
      </c>
      <c r="K302" s="15">
        <v>2</v>
      </c>
      <c r="L302" s="16">
        <v>-1</v>
      </c>
      <c r="M302" t="s">
        <v>1006</v>
      </c>
      <c r="N302" t="s">
        <v>1007</v>
      </c>
      <c r="O302" t="s">
        <v>17</v>
      </c>
      <c r="T302" t="b">
        <v>1</v>
      </c>
      <c r="U302" t="b">
        <v>1</v>
      </c>
    </row>
    <row r="303" spans="1:21" x14ac:dyDescent="0.25">
      <c r="H303" s="1" t="s">
        <v>1010</v>
      </c>
      <c r="I303" s="5" t="s">
        <v>19</v>
      </c>
      <c r="J303" s="5" t="s">
        <v>19</v>
      </c>
      <c r="K303" s="5">
        <v>-1</v>
      </c>
      <c r="L303" s="5">
        <v>-1</v>
      </c>
      <c r="M303" t="s">
        <v>1006</v>
      </c>
      <c r="N303" t="s">
        <v>17</v>
      </c>
      <c r="Q303" t="s">
        <v>1599</v>
      </c>
      <c r="T303" t="b">
        <v>1</v>
      </c>
      <c r="U303" t="b">
        <v>1</v>
      </c>
    </row>
    <row r="304" spans="1:21" x14ac:dyDescent="0.25">
      <c r="H304" s="1" t="s">
        <v>1012</v>
      </c>
      <c r="I304" s="5" t="s">
        <v>19</v>
      </c>
      <c r="J304" s="5" t="s">
        <v>19</v>
      </c>
      <c r="K304" s="5">
        <v>-1</v>
      </c>
      <c r="L304" s="5">
        <v>-1</v>
      </c>
      <c r="M304" t="s">
        <v>1006</v>
      </c>
      <c r="N304" t="s">
        <v>17</v>
      </c>
      <c r="Q304" t="s">
        <v>1604</v>
      </c>
    </row>
    <row r="305" spans="1:21" x14ac:dyDescent="0.25">
      <c r="A305" t="s">
        <v>557</v>
      </c>
      <c r="B305" s="15" t="s">
        <v>1013</v>
      </c>
      <c r="C305" t="s">
        <v>492</v>
      </c>
      <c r="D305" s="15" t="s">
        <v>1013</v>
      </c>
      <c r="E305" s="17" t="s">
        <v>1013</v>
      </c>
      <c r="F305" s="15">
        <v>2</v>
      </c>
      <c r="G305" s="17">
        <v>1</v>
      </c>
      <c r="H305" s="15" t="s">
        <v>1014</v>
      </c>
      <c r="I305" s="15" t="s">
        <v>1014</v>
      </c>
      <c r="J305" s="17" t="s">
        <v>1015</v>
      </c>
      <c r="K305" s="15">
        <v>2</v>
      </c>
      <c r="L305" s="17">
        <v>1</v>
      </c>
      <c r="M305" t="s">
        <v>1016</v>
      </c>
      <c r="N305" t="s">
        <v>1017</v>
      </c>
      <c r="O305" t="s">
        <v>1018</v>
      </c>
      <c r="P305">
        <v>98.7</v>
      </c>
      <c r="Q305" t="s">
        <v>1605</v>
      </c>
      <c r="S305" t="b">
        <v>1</v>
      </c>
      <c r="U305" t="b">
        <v>1</v>
      </c>
    </row>
    <row r="306" spans="1:21" x14ac:dyDescent="0.25">
      <c r="H306" s="15" t="s">
        <v>1019</v>
      </c>
      <c r="I306" s="15" t="s">
        <v>1019</v>
      </c>
      <c r="J306" s="16" t="s">
        <v>19</v>
      </c>
      <c r="K306" s="15">
        <v>2</v>
      </c>
      <c r="L306" s="16">
        <v>-1</v>
      </c>
      <c r="M306" t="s">
        <v>1016</v>
      </c>
      <c r="N306" t="s">
        <v>1017</v>
      </c>
      <c r="O306" t="s">
        <v>17</v>
      </c>
    </row>
    <row r="307" spans="1:21" x14ac:dyDescent="0.25">
      <c r="H307" s="15" t="s">
        <v>1020</v>
      </c>
      <c r="I307" s="15" t="s">
        <v>1020</v>
      </c>
      <c r="J307" s="16" t="s">
        <v>19</v>
      </c>
      <c r="K307" s="15">
        <v>2</v>
      </c>
      <c r="L307" s="16">
        <v>-1</v>
      </c>
      <c r="M307" t="s">
        <v>1016</v>
      </c>
      <c r="N307" t="s">
        <v>1017</v>
      </c>
      <c r="O307" t="s">
        <v>17</v>
      </c>
    </row>
    <row r="308" spans="1:21" x14ac:dyDescent="0.25">
      <c r="H308" s="15" t="s">
        <v>1021</v>
      </c>
      <c r="I308" s="15" t="s">
        <v>1021</v>
      </c>
      <c r="J308" s="16" t="s">
        <v>19</v>
      </c>
      <c r="K308" s="15">
        <v>2</v>
      </c>
      <c r="L308" s="16">
        <v>-1</v>
      </c>
      <c r="M308" t="s">
        <v>1016</v>
      </c>
      <c r="N308" t="s">
        <v>1017</v>
      </c>
      <c r="O308" t="s">
        <v>17</v>
      </c>
    </row>
    <row r="309" spans="1:21" x14ac:dyDescent="0.25">
      <c r="A309" t="s">
        <v>557</v>
      </c>
      <c r="B309" s="15" t="s">
        <v>1013</v>
      </c>
      <c r="C309" t="s">
        <v>18</v>
      </c>
      <c r="D309" s="15" t="s">
        <v>1013</v>
      </c>
      <c r="E309" s="15" t="s">
        <v>1013</v>
      </c>
      <c r="F309" s="15">
        <v>2</v>
      </c>
      <c r="G309" s="15">
        <v>2</v>
      </c>
      <c r="H309" s="15" t="s">
        <v>1014</v>
      </c>
      <c r="I309" s="15" t="s">
        <v>1014</v>
      </c>
      <c r="J309" s="15" t="s">
        <v>1015</v>
      </c>
      <c r="K309" s="15">
        <v>2</v>
      </c>
      <c r="L309" s="15">
        <v>2</v>
      </c>
      <c r="M309" t="s">
        <v>1016</v>
      </c>
      <c r="N309" t="s">
        <v>1022</v>
      </c>
      <c r="O309" t="s">
        <v>1023</v>
      </c>
      <c r="P309">
        <v>98.7</v>
      </c>
      <c r="R309" t="b">
        <v>1</v>
      </c>
      <c r="T309" t="b">
        <v>1</v>
      </c>
    </row>
    <row r="310" spans="1:21" x14ac:dyDescent="0.25">
      <c r="H310" s="15" t="s">
        <v>1020</v>
      </c>
      <c r="I310" s="15" t="s">
        <v>1020</v>
      </c>
      <c r="J310" s="16" t="s">
        <v>19</v>
      </c>
      <c r="K310" s="15">
        <v>2</v>
      </c>
      <c r="L310" s="16">
        <v>-1</v>
      </c>
      <c r="M310" t="s">
        <v>1016</v>
      </c>
      <c r="N310" t="s">
        <v>1022</v>
      </c>
      <c r="O310" t="s">
        <v>17</v>
      </c>
      <c r="T310" t="b">
        <v>1</v>
      </c>
      <c r="U310" t="b">
        <v>1</v>
      </c>
    </row>
    <row r="311" spans="1:21" x14ac:dyDescent="0.25">
      <c r="H311" s="1" t="s">
        <v>1021</v>
      </c>
      <c r="I311" s="5" t="s">
        <v>19</v>
      </c>
      <c r="J311" s="5" t="s">
        <v>19</v>
      </c>
      <c r="K311" s="5">
        <v>-1</v>
      </c>
      <c r="L311" s="5">
        <v>-1</v>
      </c>
      <c r="M311" t="s">
        <v>1016</v>
      </c>
      <c r="N311" t="s">
        <v>17</v>
      </c>
      <c r="Q311" t="s">
        <v>1599</v>
      </c>
      <c r="T311" t="b">
        <v>1</v>
      </c>
      <c r="U311" t="b">
        <v>1</v>
      </c>
    </row>
    <row r="312" spans="1:21" x14ac:dyDescent="0.25">
      <c r="A312" t="s">
        <v>557</v>
      </c>
      <c r="B312" s="15" t="s">
        <v>1024</v>
      </c>
      <c r="C312" t="s">
        <v>492</v>
      </c>
      <c r="D312" s="15" t="s">
        <v>1024</v>
      </c>
      <c r="E312" s="15" t="s">
        <v>1024</v>
      </c>
      <c r="F312" s="15">
        <v>2</v>
      </c>
      <c r="G312" s="15">
        <v>2</v>
      </c>
      <c r="H312" s="15" t="s">
        <v>1025</v>
      </c>
      <c r="I312" s="15" t="s">
        <v>1025</v>
      </c>
      <c r="J312" s="15" t="s">
        <v>1026</v>
      </c>
      <c r="K312" s="15">
        <v>2</v>
      </c>
      <c r="L312" s="15">
        <v>2</v>
      </c>
      <c r="M312" t="s">
        <v>706</v>
      </c>
      <c r="N312" t="s">
        <v>1027</v>
      </c>
      <c r="O312" t="s">
        <v>1028</v>
      </c>
      <c r="P312">
        <v>98.4</v>
      </c>
    </row>
    <row r="313" spans="1:21" x14ac:dyDescent="0.25">
      <c r="H313" s="15" t="s">
        <v>1029</v>
      </c>
      <c r="I313" s="15" t="s">
        <v>1029</v>
      </c>
      <c r="J313" s="16" t="s">
        <v>19</v>
      </c>
      <c r="K313" s="15">
        <v>2</v>
      </c>
      <c r="L313" s="16">
        <v>-1</v>
      </c>
      <c r="M313" t="s">
        <v>706</v>
      </c>
      <c r="N313" t="s">
        <v>1027</v>
      </c>
      <c r="O313" t="s">
        <v>17</v>
      </c>
    </row>
    <row r="314" spans="1:21" x14ac:dyDescent="0.25">
      <c r="H314" s="15" t="s">
        <v>1030</v>
      </c>
      <c r="I314" s="15" t="s">
        <v>1030</v>
      </c>
      <c r="J314" s="16" t="s">
        <v>19</v>
      </c>
      <c r="K314" s="15">
        <v>2</v>
      </c>
      <c r="L314" s="16">
        <v>-1</v>
      </c>
      <c r="M314" t="s">
        <v>706</v>
      </c>
      <c r="N314" t="s">
        <v>1027</v>
      </c>
      <c r="O314" t="s">
        <v>17</v>
      </c>
    </row>
    <row r="315" spans="1:21" x14ac:dyDescent="0.25">
      <c r="A315" t="s">
        <v>557</v>
      </c>
      <c r="B315" s="15" t="s">
        <v>1024</v>
      </c>
      <c r="C315" t="s">
        <v>18</v>
      </c>
      <c r="D315" s="15" t="s">
        <v>1024</v>
      </c>
      <c r="E315" s="15" t="s">
        <v>1024</v>
      </c>
      <c r="F315" s="15">
        <v>2</v>
      </c>
      <c r="G315" s="15">
        <v>2</v>
      </c>
      <c r="H315" s="15" t="s">
        <v>1025</v>
      </c>
      <c r="I315" s="15" t="s">
        <v>1025</v>
      </c>
      <c r="J315" s="15" t="s">
        <v>1026</v>
      </c>
      <c r="K315" s="15">
        <v>2</v>
      </c>
      <c r="L315" s="15">
        <v>2</v>
      </c>
      <c r="M315" t="s">
        <v>706</v>
      </c>
      <c r="N315" t="s">
        <v>1027</v>
      </c>
      <c r="O315" t="s">
        <v>1031</v>
      </c>
      <c r="P315">
        <v>92</v>
      </c>
      <c r="R315" t="b">
        <v>1</v>
      </c>
      <c r="S315" t="b">
        <v>1</v>
      </c>
      <c r="T315" t="b">
        <v>1</v>
      </c>
      <c r="U315" t="b">
        <v>1</v>
      </c>
    </row>
    <row r="316" spans="1:21" x14ac:dyDescent="0.25">
      <c r="H316" s="15" t="s">
        <v>1029</v>
      </c>
      <c r="I316" s="15" t="s">
        <v>1029</v>
      </c>
      <c r="J316" s="16" t="s">
        <v>19</v>
      </c>
      <c r="K316" s="15">
        <v>2</v>
      </c>
      <c r="L316" s="16">
        <v>-1</v>
      </c>
      <c r="M316" t="s">
        <v>706</v>
      </c>
      <c r="N316" t="s">
        <v>1027</v>
      </c>
      <c r="O316" t="s">
        <v>17</v>
      </c>
      <c r="T316" t="b">
        <v>1</v>
      </c>
      <c r="U316" t="b">
        <v>1</v>
      </c>
    </row>
    <row r="317" spans="1:21" x14ac:dyDescent="0.25">
      <c r="H317" s="15" t="s">
        <v>1030</v>
      </c>
      <c r="I317" s="15" t="s">
        <v>1030</v>
      </c>
      <c r="J317" s="16" t="s">
        <v>19</v>
      </c>
      <c r="K317" s="15">
        <v>2</v>
      </c>
      <c r="L317" s="16">
        <v>-1</v>
      </c>
      <c r="M317" t="s">
        <v>706</v>
      </c>
      <c r="N317" t="s">
        <v>1027</v>
      </c>
      <c r="O317" t="s">
        <v>17</v>
      </c>
      <c r="T317" t="b">
        <v>1</v>
      </c>
      <c r="U317" t="b">
        <v>1</v>
      </c>
    </row>
    <row r="318" spans="1:21" x14ac:dyDescent="0.25">
      <c r="A318" t="s">
        <v>557</v>
      </c>
      <c r="B318" s="15" t="s">
        <v>1032</v>
      </c>
      <c r="C318" t="s">
        <v>492</v>
      </c>
      <c r="D318" s="15" t="s">
        <v>1032</v>
      </c>
      <c r="E318" s="15" t="s">
        <v>1032</v>
      </c>
      <c r="F318" s="15">
        <v>2</v>
      </c>
      <c r="G318" s="15">
        <v>2</v>
      </c>
      <c r="H318" s="15" t="s">
        <v>1033</v>
      </c>
      <c r="I318" s="15" t="s">
        <v>1033</v>
      </c>
      <c r="J318" s="15" t="s">
        <v>1034</v>
      </c>
      <c r="K318" s="15">
        <v>2</v>
      </c>
      <c r="L318" s="15">
        <v>2</v>
      </c>
      <c r="M318" t="s">
        <v>653</v>
      </c>
      <c r="N318" t="s">
        <v>1035</v>
      </c>
      <c r="O318" t="s">
        <v>1037</v>
      </c>
      <c r="P318">
        <v>95.8</v>
      </c>
    </row>
    <row r="319" spans="1:21" x14ac:dyDescent="0.25">
      <c r="H319" s="15" t="s">
        <v>1036</v>
      </c>
      <c r="I319" s="15" t="s">
        <v>1036</v>
      </c>
      <c r="J319" s="16" t="s">
        <v>19</v>
      </c>
      <c r="K319" s="15">
        <v>2</v>
      </c>
      <c r="L319" s="16">
        <v>-1</v>
      </c>
      <c r="M319" t="s">
        <v>653</v>
      </c>
      <c r="N319" t="s">
        <v>1035</v>
      </c>
      <c r="O319" t="s">
        <v>17</v>
      </c>
    </row>
    <row r="320" spans="1:21" x14ac:dyDescent="0.25">
      <c r="H320" s="15" t="s">
        <v>1038</v>
      </c>
      <c r="I320" s="15" t="s">
        <v>1038</v>
      </c>
      <c r="J320" s="16" t="s">
        <v>19</v>
      </c>
      <c r="K320" s="15">
        <v>2</v>
      </c>
      <c r="L320" s="16">
        <v>-1</v>
      </c>
      <c r="M320" t="s">
        <v>653</v>
      </c>
      <c r="N320" t="s">
        <v>1035</v>
      </c>
      <c r="O320" t="s">
        <v>17</v>
      </c>
    </row>
    <row r="321" spans="1:21" x14ac:dyDescent="0.25">
      <c r="H321" s="15" t="s">
        <v>1039</v>
      </c>
      <c r="I321" s="15" t="s">
        <v>1039</v>
      </c>
      <c r="J321" s="16" t="s">
        <v>19</v>
      </c>
      <c r="K321" s="15">
        <v>2</v>
      </c>
      <c r="L321" s="16">
        <v>-1</v>
      </c>
      <c r="M321" t="s">
        <v>653</v>
      </c>
      <c r="N321" t="s">
        <v>1035</v>
      </c>
      <c r="O321" t="s">
        <v>17</v>
      </c>
    </row>
    <row r="322" spans="1:21" x14ac:dyDescent="0.25">
      <c r="H322" s="15" t="s">
        <v>1040</v>
      </c>
      <c r="I322" s="15" t="s">
        <v>1040</v>
      </c>
      <c r="J322" s="16" t="s">
        <v>19</v>
      </c>
      <c r="K322" s="15">
        <v>2</v>
      </c>
      <c r="L322" s="16">
        <v>-1</v>
      </c>
      <c r="M322" t="s">
        <v>653</v>
      </c>
      <c r="N322" t="s">
        <v>1035</v>
      </c>
      <c r="O322" t="s">
        <v>17</v>
      </c>
    </row>
    <row r="323" spans="1:21" x14ac:dyDescent="0.25">
      <c r="A323" t="s">
        <v>557</v>
      </c>
      <c r="B323" s="15" t="s">
        <v>1041</v>
      </c>
      <c r="C323" t="s">
        <v>18</v>
      </c>
      <c r="D323" t="s">
        <v>1032</v>
      </c>
      <c r="E323" t="s">
        <v>19</v>
      </c>
      <c r="F323">
        <v>0</v>
      </c>
      <c r="G323">
        <v>0</v>
      </c>
      <c r="M323" t="s">
        <v>653</v>
      </c>
      <c r="N323" t="s">
        <v>662</v>
      </c>
      <c r="O323" t="s">
        <v>17</v>
      </c>
      <c r="Q323" t="s">
        <v>252</v>
      </c>
      <c r="R323" t="b">
        <v>1</v>
      </c>
      <c r="S323" t="b">
        <v>1</v>
      </c>
    </row>
    <row r="324" spans="1:21" x14ac:dyDescent="0.25">
      <c r="A324" t="s">
        <v>557</v>
      </c>
      <c r="B324" s="15" t="s">
        <v>1042</v>
      </c>
      <c r="C324" t="s">
        <v>492</v>
      </c>
      <c r="D324" s="15" t="s">
        <v>1042</v>
      </c>
      <c r="E324" s="16" t="s">
        <v>19</v>
      </c>
      <c r="F324" s="15">
        <v>2</v>
      </c>
      <c r="G324" s="16">
        <v>-1</v>
      </c>
      <c r="H324" s="15" t="s">
        <v>1043</v>
      </c>
      <c r="I324" s="15" t="s">
        <v>1043</v>
      </c>
      <c r="J324" s="16" t="s">
        <v>19</v>
      </c>
      <c r="K324" s="15">
        <v>2</v>
      </c>
      <c r="L324" s="16">
        <v>-1</v>
      </c>
      <c r="M324" t="s">
        <v>1044</v>
      </c>
      <c r="N324" t="s">
        <v>1045</v>
      </c>
      <c r="O324" t="s">
        <v>17</v>
      </c>
    </row>
    <row r="325" spans="1:21" x14ac:dyDescent="0.25">
      <c r="H325" s="15" t="s">
        <v>1046</v>
      </c>
      <c r="I325" s="15" t="s">
        <v>1046</v>
      </c>
      <c r="J325" s="16" t="s">
        <v>19</v>
      </c>
      <c r="K325" s="15">
        <v>2</v>
      </c>
      <c r="L325" s="16">
        <v>-1</v>
      </c>
      <c r="M325" t="s">
        <v>1044</v>
      </c>
      <c r="N325" t="s">
        <v>1045</v>
      </c>
      <c r="O325" t="s">
        <v>17</v>
      </c>
    </row>
    <row r="326" spans="1:21" x14ac:dyDescent="0.25">
      <c r="H326" s="15" t="s">
        <v>1047</v>
      </c>
      <c r="I326" s="15" t="s">
        <v>1047</v>
      </c>
      <c r="J326" s="16" t="s">
        <v>19</v>
      </c>
      <c r="K326" s="15">
        <v>2</v>
      </c>
      <c r="L326" s="16">
        <v>-1</v>
      </c>
      <c r="M326" t="s">
        <v>1044</v>
      </c>
      <c r="N326" t="s">
        <v>1045</v>
      </c>
      <c r="O326" t="s">
        <v>17</v>
      </c>
    </row>
    <row r="327" spans="1:21" x14ac:dyDescent="0.25">
      <c r="H327" s="15" t="s">
        <v>1048</v>
      </c>
      <c r="I327" s="15" t="s">
        <v>1048</v>
      </c>
      <c r="J327" s="16" t="s">
        <v>19</v>
      </c>
      <c r="K327" s="15">
        <v>2</v>
      </c>
      <c r="L327" s="16">
        <v>-1</v>
      </c>
      <c r="M327" t="s">
        <v>1044</v>
      </c>
      <c r="N327" t="s">
        <v>1045</v>
      </c>
      <c r="O327" t="s">
        <v>17</v>
      </c>
    </row>
    <row r="328" spans="1:21" x14ac:dyDescent="0.25">
      <c r="H328" s="15" t="s">
        <v>1049</v>
      </c>
      <c r="I328" s="15" t="s">
        <v>1049</v>
      </c>
      <c r="J328" s="16" t="s">
        <v>19</v>
      </c>
      <c r="K328" s="15">
        <v>2</v>
      </c>
      <c r="L328" s="16">
        <v>-1</v>
      </c>
      <c r="M328" t="s">
        <v>1044</v>
      </c>
      <c r="N328" t="s">
        <v>1045</v>
      </c>
      <c r="O328" t="s">
        <v>17</v>
      </c>
    </row>
    <row r="329" spans="1:21" x14ac:dyDescent="0.25">
      <c r="H329" s="15" t="s">
        <v>1050</v>
      </c>
      <c r="I329" s="15" t="s">
        <v>1050</v>
      </c>
      <c r="J329" s="16" t="s">
        <v>19</v>
      </c>
      <c r="K329" s="15">
        <v>2</v>
      </c>
      <c r="L329" s="16">
        <v>-1</v>
      </c>
      <c r="M329" t="s">
        <v>1044</v>
      </c>
      <c r="N329" t="s">
        <v>1045</v>
      </c>
      <c r="O329" t="s">
        <v>17</v>
      </c>
    </row>
    <row r="330" spans="1:21" x14ac:dyDescent="0.25">
      <c r="H330" s="15" t="s">
        <v>1051</v>
      </c>
      <c r="I330" s="15" t="s">
        <v>1051</v>
      </c>
      <c r="J330" s="16" t="s">
        <v>19</v>
      </c>
      <c r="K330" s="15">
        <v>2</v>
      </c>
      <c r="L330" s="16">
        <v>-1</v>
      </c>
      <c r="M330" t="s">
        <v>1044</v>
      </c>
      <c r="N330" t="s">
        <v>1045</v>
      </c>
      <c r="O330" t="s">
        <v>17</v>
      </c>
    </row>
    <row r="331" spans="1:21" x14ac:dyDescent="0.25">
      <c r="A331" t="s">
        <v>557</v>
      </c>
      <c r="B331" s="15" t="s">
        <v>1052</v>
      </c>
      <c r="C331" t="s">
        <v>18</v>
      </c>
      <c r="D331" t="s">
        <v>1042</v>
      </c>
      <c r="E331" t="s">
        <v>19</v>
      </c>
      <c r="F331">
        <v>0</v>
      </c>
      <c r="G331">
        <v>0</v>
      </c>
      <c r="M331" t="s">
        <v>1044</v>
      </c>
      <c r="N331" t="s">
        <v>1053</v>
      </c>
      <c r="O331" t="s">
        <v>17</v>
      </c>
      <c r="Q331" t="s">
        <v>252</v>
      </c>
      <c r="R331" t="b">
        <v>1</v>
      </c>
      <c r="S331" t="b">
        <v>1</v>
      </c>
    </row>
    <row r="332" spans="1:21" x14ac:dyDescent="0.25">
      <c r="A332" t="s">
        <v>557</v>
      </c>
      <c r="B332" s="15" t="s">
        <v>1054</v>
      </c>
      <c r="C332" t="s">
        <v>492</v>
      </c>
      <c r="D332" s="15" t="s">
        <v>1054</v>
      </c>
      <c r="E332" s="16" t="s">
        <v>1054</v>
      </c>
      <c r="F332" s="15">
        <v>2</v>
      </c>
      <c r="G332" s="16">
        <v>-3</v>
      </c>
      <c r="H332" s="15" t="s">
        <v>1055</v>
      </c>
      <c r="I332" s="15" t="s">
        <v>1055</v>
      </c>
      <c r="J332" s="16" t="s">
        <v>1056</v>
      </c>
      <c r="K332" s="15">
        <v>2</v>
      </c>
      <c r="L332" s="16">
        <v>-3</v>
      </c>
      <c r="M332" t="s">
        <v>1057</v>
      </c>
      <c r="N332" t="s">
        <v>1058</v>
      </c>
      <c r="O332" t="s">
        <v>1804</v>
      </c>
      <c r="P332">
        <v>97.9</v>
      </c>
      <c r="Q332" t="s">
        <v>1695</v>
      </c>
    </row>
    <row r="333" spans="1:21" x14ac:dyDescent="0.25">
      <c r="H333" s="15" t="s">
        <v>1059</v>
      </c>
      <c r="I333" s="15" t="s">
        <v>1059</v>
      </c>
      <c r="J333" s="16" t="s">
        <v>19</v>
      </c>
      <c r="K333" s="15">
        <v>2</v>
      </c>
      <c r="L333" s="16">
        <v>-1</v>
      </c>
      <c r="M333" t="s">
        <v>1057</v>
      </c>
      <c r="N333" t="s">
        <v>1058</v>
      </c>
      <c r="O333" t="s">
        <v>17</v>
      </c>
    </row>
    <row r="334" spans="1:21" x14ac:dyDescent="0.25">
      <c r="H334" s="1" t="s">
        <v>1060</v>
      </c>
      <c r="I334" s="5" t="s">
        <v>19</v>
      </c>
      <c r="J334" s="5" t="s">
        <v>19</v>
      </c>
      <c r="K334" s="5">
        <v>-1</v>
      </c>
      <c r="L334" s="5">
        <v>-1</v>
      </c>
      <c r="M334" t="s">
        <v>1057</v>
      </c>
      <c r="N334" t="s">
        <v>17</v>
      </c>
      <c r="O334" t="s">
        <v>1062</v>
      </c>
      <c r="P334">
        <v>0.6</v>
      </c>
      <c r="Q334" t="s">
        <v>1599</v>
      </c>
    </row>
    <row r="335" spans="1:21" x14ac:dyDescent="0.25">
      <c r="H335" s="1" t="s">
        <v>1061</v>
      </c>
      <c r="I335" s="5" t="s">
        <v>19</v>
      </c>
      <c r="J335" s="5" t="s">
        <v>19</v>
      </c>
      <c r="K335" s="5">
        <v>-1</v>
      </c>
      <c r="L335" s="5">
        <v>-1</v>
      </c>
      <c r="M335" t="s">
        <v>1057</v>
      </c>
      <c r="N335" t="s">
        <v>17</v>
      </c>
      <c r="O335" t="s">
        <v>1063</v>
      </c>
      <c r="P335">
        <v>0.9</v>
      </c>
      <c r="Q335" t="s">
        <v>1599</v>
      </c>
    </row>
    <row r="336" spans="1:21" x14ac:dyDescent="0.25">
      <c r="A336" t="s">
        <v>557</v>
      </c>
      <c r="B336" s="15" t="s">
        <v>1054</v>
      </c>
      <c r="C336" t="s">
        <v>18</v>
      </c>
      <c r="D336" s="15" t="s">
        <v>1054</v>
      </c>
      <c r="E336" s="16" t="s">
        <v>19</v>
      </c>
      <c r="F336" s="15">
        <v>2</v>
      </c>
      <c r="G336" s="16">
        <v>-1</v>
      </c>
      <c r="H336" s="15" t="s">
        <v>1055</v>
      </c>
      <c r="I336" s="15" t="s">
        <v>1055</v>
      </c>
      <c r="J336" s="16" t="s">
        <v>19</v>
      </c>
      <c r="K336" s="15">
        <v>2</v>
      </c>
      <c r="L336" s="16">
        <v>-1</v>
      </c>
      <c r="M336" t="s">
        <v>1057</v>
      </c>
      <c r="N336" t="s">
        <v>1058</v>
      </c>
      <c r="O336" t="s">
        <v>17</v>
      </c>
      <c r="R336" t="b">
        <v>1</v>
      </c>
      <c r="S336" t="b">
        <v>1</v>
      </c>
      <c r="T336" t="b">
        <v>1</v>
      </c>
      <c r="U336" t="b">
        <v>1</v>
      </c>
    </row>
    <row r="337" spans="1:21" x14ac:dyDescent="0.25">
      <c r="H337" s="15" t="s">
        <v>1059</v>
      </c>
      <c r="I337" s="15" t="s">
        <v>1059</v>
      </c>
      <c r="J337" s="16" t="s">
        <v>19</v>
      </c>
      <c r="K337" s="15">
        <v>2</v>
      </c>
      <c r="L337" s="16">
        <v>-1</v>
      </c>
      <c r="M337" t="s">
        <v>1057</v>
      </c>
      <c r="N337" t="s">
        <v>1058</v>
      </c>
      <c r="O337" t="s">
        <v>17</v>
      </c>
      <c r="T337" t="b">
        <v>1</v>
      </c>
      <c r="U337" t="b">
        <v>1</v>
      </c>
    </row>
    <row r="338" spans="1:21" x14ac:dyDescent="0.25">
      <c r="H338" s="1" t="s">
        <v>1060</v>
      </c>
      <c r="I338" s="5" t="s">
        <v>19</v>
      </c>
      <c r="J338" s="5" t="s">
        <v>19</v>
      </c>
      <c r="K338" s="5">
        <v>-1</v>
      </c>
      <c r="L338" s="5">
        <v>-1</v>
      </c>
      <c r="M338" t="s">
        <v>1057</v>
      </c>
      <c r="N338" t="s">
        <v>17</v>
      </c>
      <c r="O338" t="s">
        <v>1062</v>
      </c>
      <c r="P338">
        <v>0.6</v>
      </c>
      <c r="Q338" t="s">
        <v>1599</v>
      </c>
      <c r="T338" t="b">
        <v>1</v>
      </c>
      <c r="U338" t="b">
        <v>1</v>
      </c>
    </row>
    <row r="339" spans="1:21" x14ac:dyDescent="0.25">
      <c r="H339" s="1" t="s">
        <v>1061</v>
      </c>
      <c r="I339" s="5" t="s">
        <v>19</v>
      </c>
      <c r="J339" s="5" t="s">
        <v>19</v>
      </c>
      <c r="K339" s="5">
        <v>-1</v>
      </c>
      <c r="L339" s="5">
        <v>-1</v>
      </c>
      <c r="M339" t="s">
        <v>1057</v>
      </c>
      <c r="N339" t="s">
        <v>17</v>
      </c>
      <c r="O339" t="s">
        <v>1063</v>
      </c>
      <c r="P339">
        <v>0.9</v>
      </c>
      <c r="Q339" t="s">
        <v>1599</v>
      </c>
      <c r="T339" t="b">
        <v>1</v>
      </c>
      <c r="U339" t="b">
        <v>1</v>
      </c>
    </row>
    <row r="340" spans="1:21" x14ac:dyDescent="0.25">
      <c r="A340" t="s">
        <v>557</v>
      </c>
      <c r="B340" s="15" t="s">
        <v>1064</v>
      </c>
      <c r="C340" t="s">
        <v>492</v>
      </c>
      <c r="D340" s="15" t="s">
        <v>1064</v>
      </c>
      <c r="E340" s="15" t="s">
        <v>1064</v>
      </c>
      <c r="F340" s="15">
        <v>2</v>
      </c>
      <c r="G340" s="15">
        <v>2</v>
      </c>
      <c r="H340" s="15" t="s">
        <v>1065</v>
      </c>
      <c r="I340" s="15" t="s">
        <v>1065</v>
      </c>
      <c r="J340" s="15" t="s">
        <v>1066</v>
      </c>
      <c r="K340" s="15">
        <v>2</v>
      </c>
      <c r="L340" s="15">
        <v>2</v>
      </c>
      <c r="M340" t="s">
        <v>898</v>
      </c>
      <c r="N340" t="s">
        <v>1067</v>
      </c>
      <c r="O340" t="s">
        <v>1805</v>
      </c>
      <c r="P340">
        <v>98.8</v>
      </c>
    </row>
    <row r="341" spans="1:21" x14ac:dyDescent="0.25">
      <c r="H341" s="15" t="s">
        <v>1068</v>
      </c>
      <c r="I341" s="15" t="s">
        <v>1068</v>
      </c>
      <c r="J341" s="15" t="s">
        <v>1069</v>
      </c>
      <c r="K341" s="15">
        <v>2</v>
      </c>
      <c r="L341" s="15">
        <v>2</v>
      </c>
      <c r="M341" t="s">
        <v>898</v>
      </c>
      <c r="N341" t="s">
        <v>1067</v>
      </c>
      <c r="O341" t="s">
        <v>1806</v>
      </c>
      <c r="P341">
        <v>97.4</v>
      </c>
    </row>
    <row r="342" spans="1:21" x14ac:dyDescent="0.25">
      <c r="H342" s="15" t="s">
        <v>1070</v>
      </c>
      <c r="I342" s="15" t="s">
        <v>1070</v>
      </c>
      <c r="J342" s="16" t="s">
        <v>19</v>
      </c>
      <c r="K342" s="15">
        <v>2</v>
      </c>
      <c r="L342" s="16">
        <v>-1</v>
      </c>
      <c r="M342" t="s">
        <v>898</v>
      </c>
      <c r="N342" t="s">
        <v>1067</v>
      </c>
      <c r="O342" t="s">
        <v>17</v>
      </c>
    </row>
    <row r="343" spans="1:21" x14ac:dyDescent="0.25">
      <c r="H343" s="1" t="s">
        <v>1607</v>
      </c>
      <c r="I343" s="5" t="s">
        <v>19</v>
      </c>
      <c r="J343" s="5" t="s">
        <v>19</v>
      </c>
      <c r="K343" s="5">
        <v>-1</v>
      </c>
      <c r="L343" s="5">
        <v>-1</v>
      </c>
      <c r="M343" s="11">
        <v>42.5</v>
      </c>
      <c r="N343" t="s">
        <v>17</v>
      </c>
      <c r="O343" t="s">
        <v>1071</v>
      </c>
      <c r="P343">
        <v>1</v>
      </c>
      <c r="Q343" t="s">
        <v>1599</v>
      </c>
    </row>
    <row r="344" spans="1:21" x14ac:dyDescent="0.25">
      <c r="H344" s="1" t="s">
        <v>1606</v>
      </c>
      <c r="I344" s="5" t="s">
        <v>19</v>
      </c>
      <c r="J344" s="5" t="s">
        <v>19</v>
      </c>
      <c r="K344" s="5">
        <v>-1</v>
      </c>
      <c r="L344" s="5">
        <v>-1</v>
      </c>
      <c r="M344" t="s">
        <v>17</v>
      </c>
      <c r="N344" t="s">
        <v>17</v>
      </c>
      <c r="O344" t="s">
        <v>1072</v>
      </c>
      <c r="P344">
        <v>5.4</v>
      </c>
      <c r="Q344" t="s">
        <v>1599</v>
      </c>
    </row>
    <row r="345" spans="1:21" x14ac:dyDescent="0.25">
      <c r="A345" t="s">
        <v>557</v>
      </c>
      <c r="B345" s="15" t="s">
        <v>1064</v>
      </c>
      <c r="C345" t="s">
        <v>18</v>
      </c>
      <c r="D345" s="15" t="s">
        <v>1064</v>
      </c>
      <c r="E345" s="15" t="s">
        <v>1064</v>
      </c>
      <c r="F345" s="15">
        <v>2</v>
      </c>
      <c r="G345" s="15">
        <v>2</v>
      </c>
      <c r="H345" s="15" t="s">
        <v>1065</v>
      </c>
      <c r="I345" s="15" t="s">
        <v>1065</v>
      </c>
      <c r="J345" s="15" t="s">
        <v>1066</v>
      </c>
      <c r="K345" s="15">
        <v>2</v>
      </c>
      <c r="L345" s="15">
        <v>2</v>
      </c>
      <c r="M345" t="s">
        <v>898</v>
      </c>
      <c r="N345" t="s">
        <v>1067</v>
      </c>
      <c r="O345" t="s">
        <v>1807</v>
      </c>
      <c r="P345">
        <v>98.7</v>
      </c>
      <c r="R345" t="b">
        <v>1</v>
      </c>
      <c r="S345" t="b">
        <v>1</v>
      </c>
      <c r="T345" t="b">
        <v>1</v>
      </c>
      <c r="U345" t="b">
        <v>1</v>
      </c>
    </row>
    <row r="346" spans="1:21" x14ac:dyDescent="0.25">
      <c r="H346" s="15" t="s">
        <v>1068</v>
      </c>
      <c r="I346" s="15" t="s">
        <v>1068</v>
      </c>
      <c r="J346" s="15" t="s">
        <v>1069</v>
      </c>
      <c r="K346" s="15">
        <v>2</v>
      </c>
      <c r="L346" s="15">
        <v>2</v>
      </c>
      <c r="M346" t="s">
        <v>898</v>
      </c>
      <c r="N346" t="s">
        <v>1067</v>
      </c>
      <c r="O346" t="s">
        <v>1808</v>
      </c>
      <c r="P346">
        <v>82.5</v>
      </c>
      <c r="T346" t="b">
        <v>1</v>
      </c>
      <c r="U346" t="b">
        <v>1</v>
      </c>
    </row>
    <row r="347" spans="1:21" x14ac:dyDescent="0.25">
      <c r="H347" s="15" t="s">
        <v>1070</v>
      </c>
      <c r="I347" s="15" t="s">
        <v>1070</v>
      </c>
      <c r="J347" s="16" t="s">
        <v>19</v>
      </c>
      <c r="K347" s="15">
        <v>2</v>
      </c>
      <c r="L347" s="16">
        <v>-1</v>
      </c>
      <c r="M347" t="s">
        <v>898</v>
      </c>
      <c r="N347" t="s">
        <v>1067</v>
      </c>
      <c r="O347" t="s">
        <v>17</v>
      </c>
      <c r="T347" t="b">
        <v>1</v>
      </c>
      <c r="U347" t="b">
        <v>1</v>
      </c>
    </row>
    <row r="348" spans="1:21" x14ac:dyDescent="0.25">
      <c r="H348" s="1" t="s">
        <v>1606</v>
      </c>
      <c r="I348" s="5" t="s">
        <v>19</v>
      </c>
      <c r="J348" s="5" t="s">
        <v>19</v>
      </c>
      <c r="K348" s="5">
        <v>-1</v>
      </c>
      <c r="L348" s="5">
        <v>-1</v>
      </c>
      <c r="M348" t="s">
        <v>17</v>
      </c>
      <c r="N348" t="s">
        <v>17</v>
      </c>
      <c r="Q348" t="s">
        <v>1608</v>
      </c>
      <c r="T348" t="b">
        <v>1</v>
      </c>
      <c r="U348" t="b">
        <v>1</v>
      </c>
    </row>
    <row r="349" spans="1:21" x14ac:dyDescent="0.25">
      <c r="A349" t="s">
        <v>557</v>
      </c>
      <c r="B349" s="15" t="s">
        <v>1073</v>
      </c>
      <c r="C349" t="s">
        <v>492</v>
      </c>
      <c r="D349" s="15" t="s">
        <v>1073</v>
      </c>
      <c r="E349" s="17" t="s">
        <v>1073</v>
      </c>
      <c r="F349" s="15">
        <v>2</v>
      </c>
      <c r="G349" s="17">
        <v>1</v>
      </c>
      <c r="H349" s="15" t="s">
        <v>1074</v>
      </c>
      <c r="I349" s="15" t="s">
        <v>1074</v>
      </c>
      <c r="J349" s="16" t="s">
        <v>19</v>
      </c>
      <c r="K349" s="15">
        <v>2</v>
      </c>
      <c r="L349" s="16">
        <v>-1</v>
      </c>
      <c r="M349" t="s">
        <v>1075</v>
      </c>
      <c r="N349" t="s">
        <v>1076</v>
      </c>
      <c r="O349" t="s">
        <v>17</v>
      </c>
    </row>
    <row r="350" spans="1:21" x14ac:dyDescent="0.25">
      <c r="H350" s="15" t="s">
        <v>1077</v>
      </c>
      <c r="I350" s="15" t="s">
        <v>1077</v>
      </c>
      <c r="J350" s="16" t="s">
        <v>1078</v>
      </c>
      <c r="K350" s="15">
        <v>2</v>
      </c>
      <c r="L350" s="16">
        <v>-3</v>
      </c>
      <c r="M350" t="s">
        <v>1075</v>
      </c>
      <c r="N350" t="s">
        <v>1076</v>
      </c>
      <c r="O350" t="s">
        <v>1809</v>
      </c>
      <c r="P350">
        <v>96.3</v>
      </c>
      <c r="Q350" t="s">
        <v>1696</v>
      </c>
    </row>
    <row r="351" spans="1:21" x14ac:dyDescent="0.25">
      <c r="H351" s="15" t="s">
        <v>1079</v>
      </c>
      <c r="I351" s="16" t="s">
        <v>19</v>
      </c>
      <c r="J351" s="15" t="s">
        <v>1080</v>
      </c>
      <c r="K351" s="16">
        <v>-1</v>
      </c>
      <c r="L351" s="15">
        <v>2</v>
      </c>
      <c r="M351" t="s">
        <v>1075</v>
      </c>
      <c r="N351" t="s">
        <v>17</v>
      </c>
      <c r="O351" t="s">
        <v>1810</v>
      </c>
      <c r="P351">
        <v>95.5</v>
      </c>
      <c r="Q351" t="s">
        <v>1599</v>
      </c>
    </row>
    <row r="352" spans="1:21" x14ac:dyDescent="0.25">
      <c r="A352" t="s">
        <v>557</v>
      </c>
      <c r="B352" s="15" t="s">
        <v>1073</v>
      </c>
      <c r="C352" t="s">
        <v>18</v>
      </c>
      <c r="D352" s="15" t="s">
        <v>1073</v>
      </c>
      <c r="E352" s="16" t="s">
        <v>19</v>
      </c>
      <c r="F352" s="15">
        <v>2</v>
      </c>
      <c r="G352" s="16">
        <v>-1</v>
      </c>
      <c r="H352" s="15" t="s">
        <v>1074</v>
      </c>
      <c r="I352" s="15" t="s">
        <v>1074</v>
      </c>
      <c r="J352" s="16" t="s">
        <v>19</v>
      </c>
      <c r="K352" s="15">
        <v>2</v>
      </c>
      <c r="L352" s="16">
        <v>-1</v>
      </c>
      <c r="M352" t="s">
        <v>1075</v>
      </c>
      <c r="N352" t="s">
        <v>1081</v>
      </c>
      <c r="O352" t="s">
        <v>17</v>
      </c>
      <c r="R352" t="b">
        <v>1</v>
      </c>
      <c r="S352" t="b">
        <v>1</v>
      </c>
      <c r="T352" t="b">
        <v>1</v>
      </c>
      <c r="U352" t="b">
        <v>1</v>
      </c>
    </row>
    <row r="353" spans="1:21" x14ac:dyDescent="0.25">
      <c r="H353" s="15" t="s">
        <v>1077</v>
      </c>
      <c r="I353" s="15" t="s">
        <v>1077</v>
      </c>
      <c r="J353" s="16" t="s">
        <v>19</v>
      </c>
      <c r="K353" s="15">
        <v>2</v>
      </c>
      <c r="L353" s="16">
        <v>-1</v>
      </c>
      <c r="M353" t="s">
        <v>1075</v>
      </c>
      <c r="N353" t="s">
        <v>1081</v>
      </c>
      <c r="O353" t="s">
        <v>17</v>
      </c>
      <c r="T353" t="b">
        <v>1</v>
      </c>
      <c r="U353" t="b">
        <v>1</v>
      </c>
    </row>
    <row r="354" spans="1:21" x14ac:dyDescent="0.25">
      <c r="A354" t="s">
        <v>557</v>
      </c>
      <c r="B354" s="15" t="s">
        <v>1082</v>
      </c>
      <c r="C354" t="s">
        <v>492</v>
      </c>
      <c r="D354" s="15" t="s">
        <v>1082</v>
      </c>
      <c r="E354" s="17" t="s">
        <v>1082</v>
      </c>
      <c r="F354" s="15">
        <v>2</v>
      </c>
      <c r="G354" s="17">
        <v>1</v>
      </c>
      <c r="H354" s="15" t="s">
        <v>1083</v>
      </c>
      <c r="I354" s="15" t="s">
        <v>1083</v>
      </c>
      <c r="J354" s="16" t="s">
        <v>1084</v>
      </c>
      <c r="K354" s="15">
        <v>2</v>
      </c>
      <c r="L354" s="16">
        <v>-3</v>
      </c>
      <c r="M354" t="s">
        <v>1085</v>
      </c>
      <c r="N354" t="s">
        <v>1086</v>
      </c>
      <c r="O354" t="s">
        <v>1811</v>
      </c>
      <c r="P354">
        <v>98.6</v>
      </c>
      <c r="Q354" t="s">
        <v>1697</v>
      </c>
    </row>
    <row r="355" spans="1:21" x14ac:dyDescent="0.25">
      <c r="H355" s="15" t="s">
        <v>1087</v>
      </c>
      <c r="I355" s="15" t="s">
        <v>1087</v>
      </c>
      <c r="J355" s="15" t="s">
        <v>1088</v>
      </c>
      <c r="K355" s="15">
        <v>2</v>
      </c>
      <c r="L355" s="15">
        <v>2</v>
      </c>
      <c r="M355" t="s">
        <v>1085</v>
      </c>
      <c r="N355" t="s">
        <v>1086</v>
      </c>
      <c r="O355" t="s">
        <v>1812</v>
      </c>
      <c r="P355">
        <v>92.4</v>
      </c>
    </row>
    <row r="356" spans="1:21" x14ac:dyDescent="0.25">
      <c r="H356" s="15" t="s">
        <v>1089</v>
      </c>
      <c r="I356" s="15" t="s">
        <v>1089</v>
      </c>
      <c r="J356" s="16" t="s">
        <v>19</v>
      </c>
      <c r="K356" s="15">
        <v>2</v>
      </c>
      <c r="L356" s="16">
        <v>-1</v>
      </c>
      <c r="M356" t="s">
        <v>1085</v>
      </c>
      <c r="N356" t="s">
        <v>1086</v>
      </c>
      <c r="O356" t="s">
        <v>17</v>
      </c>
    </row>
    <row r="357" spans="1:21" x14ac:dyDescent="0.25">
      <c r="H357" s="1" t="s">
        <v>1609</v>
      </c>
      <c r="I357" s="5" t="s">
        <v>19</v>
      </c>
      <c r="J357" s="5" t="s">
        <v>19</v>
      </c>
      <c r="K357" s="5">
        <v>-1</v>
      </c>
      <c r="L357" s="5">
        <v>-1</v>
      </c>
      <c r="M357" t="s">
        <v>17</v>
      </c>
      <c r="N357" t="s">
        <v>17</v>
      </c>
      <c r="Q357" t="s">
        <v>1599</v>
      </c>
    </row>
    <row r="358" spans="1:21" x14ac:dyDescent="0.25">
      <c r="A358" t="s">
        <v>557</v>
      </c>
      <c r="B358" s="15" t="s">
        <v>1082</v>
      </c>
      <c r="C358" t="s">
        <v>18</v>
      </c>
      <c r="D358" s="15" t="s">
        <v>1082</v>
      </c>
      <c r="E358" s="16" t="s">
        <v>19</v>
      </c>
      <c r="F358" s="15">
        <v>2</v>
      </c>
      <c r="G358" s="16">
        <v>-1</v>
      </c>
      <c r="H358" s="15" t="s">
        <v>1083</v>
      </c>
      <c r="I358" s="15" t="s">
        <v>1083</v>
      </c>
      <c r="J358" s="16" t="s">
        <v>19</v>
      </c>
      <c r="K358" s="15">
        <v>2</v>
      </c>
      <c r="L358" s="16">
        <v>-1</v>
      </c>
      <c r="M358" t="s">
        <v>1085</v>
      </c>
      <c r="N358" t="s">
        <v>1091</v>
      </c>
      <c r="O358" t="s">
        <v>17</v>
      </c>
      <c r="R358" t="b">
        <v>1</v>
      </c>
      <c r="S358" t="b">
        <v>1</v>
      </c>
      <c r="T358" t="b">
        <v>1</v>
      </c>
      <c r="U358" t="b">
        <v>1</v>
      </c>
    </row>
    <row r="359" spans="1:21" x14ac:dyDescent="0.25">
      <c r="H359" s="15" t="s">
        <v>1087</v>
      </c>
      <c r="I359" s="15" t="s">
        <v>1087</v>
      </c>
      <c r="J359" s="16" t="s">
        <v>19</v>
      </c>
      <c r="K359" s="15">
        <v>2</v>
      </c>
      <c r="L359" s="16">
        <v>-1</v>
      </c>
      <c r="M359" t="s">
        <v>1085</v>
      </c>
      <c r="N359" t="s">
        <v>1091</v>
      </c>
      <c r="O359" t="s">
        <v>17</v>
      </c>
      <c r="T359" t="b">
        <v>1</v>
      </c>
      <c r="U359" t="b">
        <v>1</v>
      </c>
    </row>
    <row r="360" spans="1:21" x14ac:dyDescent="0.25">
      <c r="H360" s="15" t="s">
        <v>1089</v>
      </c>
      <c r="I360" s="15" t="s">
        <v>1089</v>
      </c>
      <c r="J360" s="16" t="s">
        <v>19</v>
      </c>
      <c r="K360" s="15">
        <v>2</v>
      </c>
      <c r="L360" s="16">
        <v>-1</v>
      </c>
      <c r="M360" t="s">
        <v>1085</v>
      </c>
      <c r="N360" t="s">
        <v>1091</v>
      </c>
      <c r="O360" t="s">
        <v>17</v>
      </c>
      <c r="T360" t="b">
        <v>1</v>
      </c>
      <c r="U360" t="b">
        <v>1</v>
      </c>
    </row>
    <row r="361" spans="1:21" x14ac:dyDescent="0.25">
      <c r="H361" s="15" t="s">
        <v>1090</v>
      </c>
      <c r="I361" s="15" t="s">
        <v>1090</v>
      </c>
      <c r="J361" s="16" t="s">
        <v>19</v>
      </c>
      <c r="K361" s="15">
        <v>2</v>
      </c>
      <c r="L361" s="16">
        <v>-1</v>
      </c>
      <c r="M361" t="s">
        <v>1085</v>
      </c>
      <c r="N361" t="s">
        <v>1091</v>
      </c>
      <c r="O361" t="s">
        <v>17</v>
      </c>
    </row>
    <row r="362" spans="1:21" x14ac:dyDescent="0.25">
      <c r="A362" t="s">
        <v>557</v>
      </c>
      <c r="B362" s="15" t="s">
        <v>1092</v>
      </c>
      <c r="C362" t="s">
        <v>492</v>
      </c>
      <c r="D362" s="15" t="s">
        <v>1092</v>
      </c>
      <c r="E362" s="15" t="s">
        <v>1092</v>
      </c>
      <c r="F362" s="15">
        <v>2</v>
      </c>
      <c r="G362" s="15">
        <v>2</v>
      </c>
      <c r="H362" s="15" t="s">
        <v>1093</v>
      </c>
      <c r="I362" s="15" t="s">
        <v>1093</v>
      </c>
      <c r="J362" s="15" t="s">
        <v>1094</v>
      </c>
      <c r="K362" s="15">
        <v>2</v>
      </c>
      <c r="L362" s="15">
        <v>2</v>
      </c>
      <c r="M362" t="s">
        <v>683</v>
      </c>
      <c r="N362" t="s">
        <v>684</v>
      </c>
      <c r="O362" t="s">
        <v>1813</v>
      </c>
      <c r="P362">
        <v>98.4</v>
      </c>
    </row>
    <row r="363" spans="1:21" x14ac:dyDescent="0.25">
      <c r="H363" s="15" t="s">
        <v>1095</v>
      </c>
      <c r="I363" s="15" t="s">
        <v>1095</v>
      </c>
      <c r="J363" s="16" t="s">
        <v>19</v>
      </c>
      <c r="K363" s="15">
        <v>2</v>
      </c>
      <c r="L363" s="16">
        <v>-1</v>
      </c>
      <c r="M363" t="s">
        <v>683</v>
      </c>
      <c r="N363" t="s">
        <v>684</v>
      </c>
      <c r="O363" t="s">
        <v>17</v>
      </c>
    </row>
    <row r="364" spans="1:21" x14ac:dyDescent="0.25">
      <c r="H364" s="15" t="s">
        <v>1096</v>
      </c>
      <c r="I364" s="15" t="s">
        <v>1096</v>
      </c>
      <c r="J364" s="16" t="s">
        <v>19</v>
      </c>
      <c r="K364" s="15">
        <v>2</v>
      </c>
      <c r="L364" s="16">
        <v>-1</v>
      </c>
      <c r="M364" t="s">
        <v>683</v>
      </c>
      <c r="N364" t="s">
        <v>684</v>
      </c>
      <c r="O364" t="s">
        <v>17</v>
      </c>
    </row>
    <row r="365" spans="1:21" x14ac:dyDescent="0.25">
      <c r="H365" s="15" t="s">
        <v>1097</v>
      </c>
      <c r="I365" s="15" t="s">
        <v>1097</v>
      </c>
      <c r="J365" s="16" t="s">
        <v>19</v>
      </c>
      <c r="K365" s="15">
        <v>2</v>
      </c>
      <c r="L365" s="16">
        <v>-1</v>
      </c>
      <c r="M365" t="s">
        <v>683</v>
      </c>
      <c r="N365" t="s">
        <v>684</v>
      </c>
      <c r="O365" t="s">
        <v>17</v>
      </c>
    </row>
    <row r="366" spans="1:21" x14ac:dyDescent="0.25">
      <c r="H366" s="15" t="s">
        <v>1098</v>
      </c>
      <c r="I366" s="15" t="s">
        <v>1098</v>
      </c>
      <c r="J366" s="16" t="s">
        <v>19</v>
      </c>
      <c r="K366" s="15">
        <v>2</v>
      </c>
      <c r="L366" s="16">
        <v>-1</v>
      </c>
      <c r="M366" t="s">
        <v>683</v>
      </c>
      <c r="N366" t="s">
        <v>751</v>
      </c>
      <c r="O366" t="s">
        <v>17</v>
      </c>
    </row>
    <row r="367" spans="1:21" x14ac:dyDescent="0.25">
      <c r="H367" s="1" t="s">
        <v>1610</v>
      </c>
      <c r="I367" s="5" t="s">
        <v>19</v>
      </c>
      <c r="J367" s="5" t="s">
        <v>19</v>
      </c>
      <c r="K367" s="5">
        <v>-1</v>
      </c>
      <c r="L367" s="5">
        <v>-1</v>
      </c>
      <c r="M367" t="s">
        <v>17</v>
      </c>
      <c r="N367" t="s">
        <v>17</v>
      </c>
      <c r="Q367" t="s">
        <v>1843</v>
      </c>
    </row>
    <row r="368" spans="1:21" x14ac:dyDescent="0.25">
      <c r="A368" t="s">
        <v>557</v>
      </c>
      <c r="B368" s="15" t="s">
        <v>1092</v>
      </c>
      <c r="C368" t="s">
        <v>18</v>
      </c>
      <c r="D368" s="15" t="s">
        <v>1092</v>
      </c>
      <c r="E368" s="15" t="s">
        <v>1092</v>
      </c>
      <c r="F368" s="15">
        <v>2</v>
      </c>
      <c r="G368" s="15">
        <v>2</v>
      </c>
      <c r="H368" s="15" t="s">
        <v>1093</v>
      </c>
      <c r="I368" s="15" t="s">
        <v>1093</v>
      </c>
      <c r="J368" s="15" t="s">
        <v>1094</v>
      </c>
      <c r="K368" s="15">
        <v>2</v>
      </c>
      <c r="L368" s="15">
        <v>2</v>
      </c>
      <c r="M368" t="s">
        <v>683</v>
      </c>
      <c r="N368" t="s">
        <v>684</v>
      </c>
      <c r="O368" t="s">
        <v>1814</v>
      </c>
      <c r="P368">
        <v>98.5</v>
      </c>
      <c r="R368" t="b">
        <v>1</v>
      </c>
      <c r="S368" t="b">
        <v>1</v>
      </c>
      <c r="T368" t="b">
        <v>1</v>
      </c>
      <c r="U368" t="b">
        <v>1</v>
      </c>
    </row>
    <row r="369" spans="1:21" x14ac:dyDescent="0.25">
      <c r="H369" s="15" t="s">
        <v>1095</v>
      </c>
      <c r="I369" s="15" t="s">
        <v>1095</v>
      </c>
      <c r="J369" s="16" t="s">
        <v>19</v>
      </c>
      <c r="K369" s="15">
        <v>2</v>
      </c>
      <c r="L369" s="16">
        <v>-1</v>
      </c>
      <c r="M369" t="s">
        <v>683</v>
      </c>
      <c r="N369" t="s">
        <v>684</v>
      </c>
      <c r="O369" t="s">
        <v>17</v>
      </c>
      <c r="T369" t="b">
        <v>1</v>
      </c>
      <c r="U369" t="b">
        <v>1</v>
      </c>
    </row>
    <row r="370" spans="1:21" x14ac:dyDescent="0.25">
      <c r="H370" s="15" t="s">
        <v>1096</v>
      </c>
      <c r="I370" s="15" t="s">
        <v>1096</v>
      </c>
      <c r="J370" s="16" t="s">
        <v>19</v>
      </c>
      <c r="K370" s="15">
        <v>2</v>
      </c>
      <c r="L370" s="16">
        <v>-1</v>
      </c>
      <c r="M370" t="s">
        <v>683</v>
      </c>
      <c r="N370" t="s">
        <v>684</v>
      </c>
      <c r="O370" t="s">
        <v>17</v>
      </c>
      <c r="T370" t="b">
        <v>1</v>
      </c>
      <c r="U370" t="b">
        <v>1</v>
      </c>
    </row>
    <row r="371" spans="1:21" x14ac:dyDescent="0.25">
      <c r="H371" s="15" t="s">
        <v>1098</v>
      </c>
      <c r="I371" s="15" t="s">
        <v>1098</v>
      </c>
      <c r="J371" s="15" t="s">
        <v>1099</v>
      </c>
      <c r="K371" s="15">
        <v>2</v>
      </c>
      <c r="L371" s="15">
        <v>2</v>
      </c>
      <c r="M371" t="s">
        <v>683</v>
      </c>
      <c r="N371" t="s">
        <v>684</v>
      </c>
      <c r="O371" t="s">
        <v>1100</v>
      </c>
      <c r="P371">
        <v>98.2</v>
      </c>
      <c r="T371" t="b">
        <v>1</v>
      </c>
      <c r="U371" t="b">
        <v>1</v>
      </c>
    </row>
    <row r="372" spans="1:21" x14ac:dyDescent="0.25">
      <c r="A372" t="s">
        <v>557</v>
      </c>
      <c r="B372" s="15" t="s">
        <v>1101</v>
      </c>
      <c r="C372" t="s">
        <v>492</v>
      </c>
      <c r="D372" s="15" t="s">
        <v>1101</v>
      </c>
      <c r="E372" s="15" t="s">
        <v>1101</v>
      </c>
      <c r="F372" s="15">
        <v>2</v>
      </c>
      <c r="G372" s="15">
        <v>2</v>
      </c>
      <c r="H372" s="15" t="s">
        <v>1102</v>
      </c>
      <c r="I372" s="15" t="s">
        <v>1102</v>
      </c>
      <c r="J372" s="15" t="s">
        <v>1103</v>
      </c>
      <c r="K372" s="15">
        <v>2</v>
      </c>
      <c r="L372" s="15">
        <v>2</v>
      </c>
      <c r="M372" t="s">
        <v>1104</v>
      </c>
      <c r="N372" t="s">
        <v>1105</v>
      </c>
      <c r="O372" t="s">
        <v>1815</v>
      </c>
      <c r="P372">
        <v>97.2</v>
      </c>
    </row>
    <row r="373" spans="1:21" x14ac:dyDescent="0.25">
      <c r="H373" s="15" t="s">
        <v>1106</v>
      </c>
      <c r="I373" s="15" t="s">
        <v>1106</v>
      </c>
      <c r="J373" s="16" t="s">
        <v>19</v>
      </c>
      <c r="K373" s="15">
        <v>2</v>
      </c>
      <c r="L373" s="16">
        <v>-1</v>
      </c>
      <c r="M373" t="s">
        <v>1104</v>
      </c>
      <c r="N373" t="s">
        <v>1035</v>
      </c>
      <c r="O373" t="s">
        <v>17</v>
      </c>
      <c r="U373" t="b">
        <v>1</v>
      </c>
    </row>
    <row r="374" spans="1:21" x14ac:dyDescent="0.25">
      <c r="H374" s="15" t="s">
        <v>1108</v>
      </c>
      <c r="I374" s="15" t="s">
        <v>1108</v>
      </c>
      <c r="J374" s="16" t="s">
        <v>19</v>
      </c>
      <c r="K374" s="15">
        <v>2</v>
      </c>
      <c r="L374" s="16">
        <v>-1</v>
      </c>
      <c r="M374" t="s">
        <v>1104</v>
      </c>
      <c r="N374" t="s">
        <v>1105</v>
      </c>
      <c r="O374" t="s">
        <v>17</v>
      </c>
    </row>
    <row r="375" spans="1:21" x14ac:dyDescent="0.25">
      <c r="H375" s="15" t="s">
        <v>1109</v>
      </c>
      <c r="I375" s="15" t="s">
        <v>1109</v>
      </c>
      <c r="J375" s="16" t="s">
        <v>19</v>
      </c>
      <c r="K375" s="15">
        <v>2</v>
      </c>
      <c r="L375" s="16">
        <v>-1</v>
      </c>
      <c r="M375" t="s">
        <v>1104</v>
      </c>
      <c r="N375" t="s">
        <v>1035</v>
      </c>
      <c r="O375" t="s">
        <v>17</v>
      </c>
    </row>
    <row r="376" spans="1:21" x14ac:dyDescent="0.25">
      <c r="H376" s="1" t="s">
        <v>1611</v>
      </c>
      <c r="I376" s="5" t="s">
        <v>19</v>
      </c>
      <c r="J376" s="5" t="s">
        <v>19</v>
      </c>
      <c r="K376" s="5">
        <v>-1</v>
      </c>
      <c r="L376" s="5">
        <v>-1</v>
      </c>
      <c r="M376" s="11">
        <v>39.5</v>
      </c>
      <c r="N376" t="s">
        <v>17</v>
      </c>
      <c r="Q376" t="s">
        <v>1612</v>
      </c>
    </row>
    <row r="377" spans="1:21" x14ac:dyDescent="0.25">
      <c r="H377" s="1" t="s">
        <v>1614</v>
      </c>
      <c r="I377" s="5" t="s">
        <v>19</v>
      </c>
      <c r="J377" s="5" t="s">
        <v>19</v>
      </c>
      <c r="K377" s="5">
        <v>-1</v>
      </c>
      <c r="L377" s="5">
        <v>-1</v>
      </c>
      <c r="M377" s="11">
        <v>39.5</v>
      </c>
      <c r="N377" t="s">
        <v>17</v>
      </c>
      <c r="O377" t="s">
        <v>1110</v>
      </c>
      <c r="P377">
        <v>3.5</v>
      </c>
      <c r="Q377" t="s">
        <v>1612</v>
      </c>
    </row>
    <row r="378" spans="1:21" x14ac:dyDescent="0.25">
      <c r="H378" s="1" t="s">
        <v>1613</v>
      </c>
      <c r="I378" s="5" t="s">
        <v>19</v>
      </c>
      <c r="J378" s="5" t="s">
        <v>19</v>
      </c>
      <c r="K378" s="5">
        <v>-1</v>
      </c>
      <c r="L378" s="5">
        <v>-1</v>
      </c>
      <c r="M378" t="s">
        <v>17</v>
      </c>
      <c r="N378" t="s">
        <v>17</v>
      </c>
      <c r="O378" t="s">
        <v>1111</v>
      </c>
      <c r="P378">
        <v>1.4</v>
      </c>
      <c r="Q378" t="s">
        <v>1599</v>
      </c>
    </row>
    <row r="379" spans="1:21" x14ac:dyDescent="0.25">
      <c r="A379" t="s">
        <v>557</v>
      </c>
      <c r="B379" s="15" t="s">
        <v>1101</v>
      </c>
      <c r="C379" t="s">
        <v>18</v>
      </c>
      <c r="D379" s="15" t="s">
        <v>1101</v>
      </c>
      <c r="E379" s="15" t="s">
        <v>1101</v>
      </c>
      <c r="F379" s="15">
        <v>2</v>
      </c>
      <c r="G379" s="15">
        <v>2</v>
      </c>
      <c r="H379" s="15" t="s">
        <v>1102</v>
      </c>
      <c r="I379" s="15" t="s">
        <v>1102</v>
      </c>
      <c r="J379" s="15" t="s">
        <v>1103</v>
      </c>
      <c r="K379" s="15">
        <v>2</v>
      </c>
      <c r="L379" s="15">
        <v>2</v>
      </c>
      <c r="M379" t="s">
        <v>1104</v>
      </c>
      <c r="N379" t="s">
        <v>1105</v>
      </c>
      <c r="O379" t="s">
        <v>1816</v>
      </c>
      <c r="P379">
        <v>98.3</v>
      </c>
      <c r="R379" t="b">
        <v>1</v>
      </c>
      <c r="S379" t="b">
        <v>1</v>
      </c>
      <c r="T379" t="b">
        <v>1</v>
      </c>
      <c r="U379" t="b">
        <v>1</v>
      </c>
    </row>
    <row r="380" spans="1:21" x14ac:dyDescent="0.25">
      <c r="H380" s="15" t="s">
        <v>1106</v>
      </c>
      <c r="I380" s="15" t="s">
        <v>1106</v>
      </c>
      <c r="J380" s="15" t="s">
        <v>1107</v>
      </c>
      <c r="K380" s="15">
        <v>2</v>
      </c>
      <c r="L380" s="15">
        <v>2</v>
      </c>
      <c r="M380" t="s">
        <v>1104</v>
      </c>
      <c r="N380" t="s">
        <v>1035</v>
      </c>
      <c r="O380" t="s">
        <v>1817</v>
      </c>
      <c r="P380">
        <v>98.5</v>
      </c>
      <c r="T380" t="b">
        <v>1</v>
      </c>
    </row>
    <row r="381" spans="1:21" x14ac:dyDescent="0.25">
      <c r="H381" s="15" t="s">
        <v>1108</v>
      </c>
      <c r="I381" s="15" t="s">
        <v>1108</v>
      </c>
      <c r="J381" s="16" t="s">
        <v>19</v>
      </c>
      <c r="K381" s="15">
        <v>2</v>
      </c>
      <c r="L381" s="16">
        <v>-1</v>
      </c>
      <c r="M381" t="s">
        <v>1104</v>
      </c>
      <c r="N381" t="s">
        <v>1105</v>
      </c>
      <c r="O381" t="s">
        <v>17</v>
      </c>
      <c r="T381" t="b">
        <v>1</v>
      </c>
      <c r="U381" t="b">
        <v>1</v>
      </c>
    </row>
    <row r="382" spans="1:21" x14ac:dyDescent="0.25">
      <c r="H382" s="1" t="s">
        <v>1109</v>
      </c>
      <c r="I382" s="5" t="s">
        <v>19</v>
      </c>
      <c r="J382" s="5" t="s">
        <v>19</v>
      </c>
      <c r="K382" s="5">
        <v>-1</v>
      </c>
      <c r="L382" s="5">
        <v>-1</v>
      </c>
      <c r="M382" t="s">
        <v>1104</v>
      </c>
      <c r="N382" t="s">
        <v>17</v>
      </c>
      <c r="Q382" t="s">
        <v>1599</v>
      </c>
      <c r="T382" t="b">
        <v>1</v>
      </c>
      <c r="U382" t="b">
        <v>1</v>
      </c>
    </row>
    <row r="383" spans="1:21" x14ac:dyDescent="0.25">
      <c r="H383" s="1" t="s">
        <v>1611</v>
      </c>
      <c r="I383" s="5" t="s">
        <v>19</v>
      </c>
      <c r="J383" s="5" t="s">
        <v>19</v>
      </c>
      <c r="K383" s="5">
        <v>-1</v>
      </c>
      <c r="L383" s="5">
        <v>-1</v>
      </c>
      <c r="M383" t="s">
        <v>17</v>
      </c>
      <c r="N383" t="s">
        <v>17</v>
      </c>
      <c r="Q383" t="s">
        <v>1615</v>
      </c>
      <c r="T383" t="b">
        <v>1</v>
      </c>
      <c r="U383" t="b">
        <v>1</v>
      </c>
    </row>
    <row r="384" spans="1:21" x14ac:dyDescent="0.25">
      <c r="A384" t="s">
        <v>557</v>
      </c>
      <c r="B384" s="15" t="s">
        <v>1112</v>
      </c>
      <c r="C384" t="s">
        <v>492</v>
      </c>
      <c r="D384" s="15" t="s">
        <v>1112</v>
      </c>
      <c r="E384" s="15" t="s">
        <v>1112</v>
      </c>
      <c r="F384" s="15">
        <v>2</v>
      </c>
      <c r="G384" s="15">
        <v>2</v>
      </c>
      <c r="H384" s="15" t="s">
        <v>1113</v>
      </c>
      <c r="I384" s="15" t="s">
        <v>1113</v>
      </c>
      <c r="J384" s="15" t="s">
        <v>1114</v>
      </c>
      <c r="K384" s="15">
        <v>2</v>
      </c>
      <c r="L384" s="15">
        <v>2</v>
      </c>
      <c r="M384" t="s">
        <v>950</v>
      </c>
      <c r="N384" t="s">
        <v>951</v>
      </c>
      <c r="O384" t="s">
        <v>1115</v>
      </c>
      <c r="P384">
        <v>98.8</v>
      </c>
    </row>
    <row r="385" spans="1:21" x14ac:dyDescent="0.25">
      <c r="H385" s="15" t="s">
        <v>1116</v>
      </c>
      <c r="I385" s="15" t="s">
        <v>1116</v>
      </c>
      <c r="J385" s="16" t="s">
        <v>19</v>
      </c>
      <c r="K385" s="15">
        <v>2</v>
      </c>
      <c r="L385" s="16">
        <v>-1</v>
      </c>
      <c r="M385" t="s">
        <v>950</v>
      </c>
      <c r="N385" t="s">
        <v>951</v>
      </c>
      <c r="O385" t="s">
        <v>17</v>
      </c>
    </row>
    <row r="386" spans="1:21" x14ac:dyDescent="0.25">
      <c r="H386" s="15" t="s">
        <v>1117</v>
      </c>
      <c r="I386" s="15" t="s">
        <v>1117</v>
      </c>
      <c r="J386" s="16" t="s">
        <v>19</v>
      </c>
      <c r="K386" s="15">
        <v>2</v>
      </c>
      <c r="L386" s="16">
        <v>-1</v>
      </c>
      <c r="M386" t="s">
        <v>950</v>
      </c>
      <c r="N386" t="s">
        <v>951</v>
      </c>
      <c r="O386" t="s">
        <v>17</v>
      </c>
    </row>
    <row r="387" spans="1:21" x14ac:dyDescent="0.25">
      <c r="H387" s="15" t="s">
        <v>1118</v>
      </c>
      <c r="I387" s="15" t="s">
        <v>1118</v>
      </c>
      <c r="J387" s="16" t="s">
        <v>19</v>
      </c>
      <c r="K387" s="15">
        <v>2</v>
      </c>
      <c r="L387" s="16">
        <v>-1</v>
      </c>
      <c r="M387" t="s">
        <v>950</v>
      </c>
      <c r="N387" t="s">
        <v>1120</v>
      </c>
      <c r="O387" t="s">
        <v>17</v>
      </c>
      <c r="U387" t="b">
        <v>1</v>
      </c>
    </row>
    <row r="388" spans="1:21" x14ac:dyDescent="0.25">
      <c r="H388" s="15" t="s">
        <v>1121</v>
      </c>
      <c r="I388" s="15" t="s">
        <v>1121</v>
      </c>
      <c r="J388" s="16" t="s">
        <v>19</v>
      </c>
      <c r="K388" s="15">
        <v>2</v>
      </c>
      <c r="L388" s="16">
        <v>-1</v>
      </c>
      <c r="M388" t="s">
        <v>950</v>
      </c>
      <c r="N388" t="s">
        <v>1120</v>
      </c>
      <c r="O388" t="s">
        <v>17</v>
      </c>
    </row>
    <row r="389" spans="1:21" x14ac:dyDescent="0.25">
      <c r="H389" s="15" t="s">
        <v>1122</v>
      </c>
      <c r="I389" s="15" t="s">
        <v>1122</v>
      </c>
      <c r="J389" s="16" t="s">
        <v>19</v>
      </c>
      <c r="K389" s="15">
        <v>2</v>
      </c>
      <c r="L389" s="16">
        <v>-1</v>
      </c>
      <c r="M389" t="s">
        <v>950</v>
      </c>
      <c r="N389" t="s">
        <v>1120</v>
      </c>
      <c r="O389" t="s">
        <v>17</v>
      </c>
    </row>
    <row r="390" spans="1:21" x14ac:dyDescent="0.25">
      <c r="H390" s="15" t="s">
        <v>1123</v>
      </c>
      <c r="I390" s="15" t="s">
        <v>1123</v>
      </c>
      <c r="J390" s="16" t="s">
        <v>19</v>
      </c>
      <c r="K390" s="15">
        <v>2</v>
      </c>
      <c r="L390" s="16">
        <v>-1</v>
      </c>
      <c r="M390" t="s">
        <v>950</v>
      </c>
      <c r="N390" t="s">
        <v>1120</v>
      </c>
      <c r="O390" t="s">
        <v>17</v>
      </c>
    </row>
    <row r="391" spans="1:21" x14ac:dyDescent="0.25">
      <c r="H391" s="15" t="s">
        <v>1124</v>
      </c>
      <c r="I391" s="15" t="s">
        <v>1124</v>
      </c>
      <c r="J391" s="16" t="s">
        <v>19</v>
      </c>
      <c r="K391" s="15">
        <v>2</v>
      </c>
      <c r="L391" s="16">
        <v>-1</v>
      </c>
      <c r="M391" t="s">
        <v>950</v>
      </c>
      <c r="N391" t="s">
        <v>1120</v>
      </c>
      <c r="O391" t="s">
        <v>17</v>
      </c>
      <c r="U391" t="b">
        <v>1</v>
      </c>
    </row>
    <row r="392" spans="1:21" x14ac:dyDescent="0.25">
      <c r="H392" s="15" t="s">
        <v>1126</v>
      </c>
      <c r="I392" s="15" t="s">
        <v>1126</v>
      </c>
      <c r="J392" s="16" t="s">
        <v>19</v>
      </c>
      <c r="K392" s="15">
        <v>2</v>
      </c>
      <c r="L392" s="16">
        <v>-1</v>
      </c>
      <c r="M392" t="s">
        <v>950</v>
      </c>
      <c r="N392" t="s">
        <v>1120</v>
      </c>
      <c r="O392" t="s">
        <v>17</v>
      </c>
    </row>
    <row r="393" spans="1:21" x14ac:dyDescent="0.25">
      <c r="A393" t="s">
        <v>557</v>
      </c>
      <c r="B393" s="15" t="s">
        <v>1112</v>
      </c>
      <c r="C393" t="s">
        <v>18</v>
      </c>
      <c r="D393" s="15" t="s">
        <v>1112</v>
      </c>
      <c r="E393" s="15" t="s">
        <v>1112</v>
      </c>
      <c r="F393" s="15">
        <v>2</v>
      </c>
      <c r="G393" s="15">
        <v>2</v>
      </c>
      <c r="H393" s="15" t="s">
        <v>1113</v>
      </c>
      <c r="I393" s="15" t="s">
        <v>1113</v>
      </c>
      <c r="J393" s="15" t="s">
        <v>1114</v>
      </c>
      <c r="K393" s="15">
        <v>2</v>
      </c>
      <c r="L393" s="15">
        <v>2</v>
      </c>
      <c r="M393" t="s">
        <v>950</v>
      </c>
      <c r="N393" t="s">
        <v>1120</v>
      </c>
      <c r="O393" t="s">
        <v>1127</v>
      </c>
      <c r="P393">
        <v>98.7</v>
      </c>
      <c r="R393" t="b">
        <v>1</v>
      </c>
      <c r="S393" t="b">
        <v>1</v>
      </c>
      <c r="T393" t="b">
        <v>1</v>
      </c>
      <c r="U393" t="b">
        <v>1</v>
      </c>
    </row>
    <row r="394" spans="1:21" x14ac:dyDescent="0.25">
      <c r="B394" s="15"/>
      <c r="D394" s="15"/>
      <c r="E394" s="15"/>
      <c r="F394" s="15"/>
      <c r="G394" s="15"/>
      <c r="H394" s="1" t="s">
        <v>1116</v>
      </c>
      <c r="I394" s="5" t="s">
        <v>19</v>
      </c>
      <c r="J394" s="5" t="s">
        <v>19</v>
      </c>
      <c r="K394" s="5">
        <v>-1</v>
      </c>
      <c r="L394" s="5">
        <v>-1</v>
      </c>
      <c r="M394" t="s">
        <v>950</v>
      </c>
      <c r="N394" t="s">
        <v>17</v>
      </c>
      <c r="Q394" t="s">
        <v>1599</v>
      </c>
      <c r="T394" t="b">
        <v>1</v>
      </c>
      <c r="U394" t="b">
        <v>1</v>
      </c>
    </row>
    <row r="395" spans="1:21" x14ac:dyDescent="0.25">
      <c r="H395" s="15" t="s">
        <v>1118</v>
      </c>
      <c r="I395" s="15" t="s">
        <v>1118</v>
      </c>
      <c r="J395" s="15" t="s">
        <v>1119</v>
      </c>
      <c r="K395" s="15">
        <v>2</v>
      </c>
      <c r="L395" s="15">
        <v>2</v>
      </c>
      <c r="M395" t="s">
        <v>950</v>
      </c>
      <c r="N395" t="s">
        <v>1120</v>
      </c>
      <c r="O395" t="s">
        <v>1128</v>
      </c>
      <c r="P395">
        <v>88</v>
      </c>
      <c r="T395" t="b">
        <v>1</v>
      </c>
    </row>
    <row r="396" spans="1:21" x14ac:dyDescent="0.25">
      <c r="H396" s="1" t="s">
        <v>1121</v>
      </c>
      <c r="I396" s="5" t="s">
        <v>19</v>
      </c>
      <c r="J396" s="5" t="s">
        <v>19</v>
      </c>
      <c r="K396" s="5">
        <v>-1</v>
      </c>
      <c r="L396" s="5">
        <v>-1</v>
      </c>
      <c r="M396" t="s">
        <v>950</v>
      </c>
      <c r="N396" t="s">
        <v>17</v>
      </c>
      <c r="Q396" t="s">
        <v>1599</v>
      </c>
      <c r="T396" t="b">
        <v>1</v>
      </c>
      <c r="U396" t="b">
        <v>1</v>
      </c>
    </row>
    <row r="397" spans="1:21" x14ac:dyDescent="0.25">
      <c r="H397" s="15" t="s">
        <v>1122</v>
      </c>
      <c r="I397" s="15" t="s">
        <v>1122</v>
      </c>
      <c r="J397" s="16" t="s">
        <v>19</v>
      </c>
      <c r="K397" s="15">
        <v>2</v>
      </c>
      <c r="L397" s="16">
        <v>-1</v>
      </c>
      <c r="M397" t="s">
        <v>950</v>
      </c>
      <c r="N397" t="s">
        <v>1120</v>
      </c>
      <c r="O397" t="s">
        <v>17</v>
      </c>
      <c r="T397" t="b">
        <v>1</v>
      </c>
      <c r="U397" t="b">
        <v>1</v>
      </c>
    </row>
    <row r="398" spans="1:21" x14ac:dyDescent="0.25">
      <c r="H398" s="15" t="s">
        <v>1123</v>
      </c>
      <c r="I398" s="15" t="s">
        <v>1123</v>
      </c>
      <c r="J398" s="16" t="s">
        <v>19</v>
      </c>
      <c r="K398" s="15">
        <v>2</v>
      </c>
      <c r="L398" s="16">
        <v>-1</v>
      </c>
      <c r="M398" t="s">
        <v>950</v>
      </c>
      <c r="N398" t="s">
        <v>1120</v>
      </c>
      <c r="O398" t="s">
        <v>17</v>
      </c>
      <c r="T398" t="b">
        <v>1</v>
      </c>
      <c r="U398" t="b">
        <v>1</v>
      </c>
    </row>
    <row r="399" spans="1:21" x14ac:dyDescent="0.25">
      <c r="H399" s="15" t="s">
        <v>1124</v>
      </c>
      <c r="I399" s="15" t="s">
        <v>1124</v>
      </c>
      <c r="J399" s="15" t="s">
        <v>1125</v>
      </c>
      <c r="K399" s="15">
        <v>2</v>
      </c>
      <c r="L399" s="15">
        <v>2</v>
      </c>
      <c r="M399" t="s">
        <v>950</v>
      </c>
      <c r="N399" t="s">
        <v>1120</v>
      </c>
      <c r="O399" t="s">
        <v>1128</v>
      </c>
      <c r="P399">
        <v>9.3000000000000007</v>
      </c>
      <c r="T399" t="b">
        <v>1</v>
      </c>
    </row>
    <row r="400" spans="1:21" x14ac:dyDescent="0.25">
      <c r="A400" t="s">
        <v>557</v>
      </c>
      <c r="B400" s="15" t="s">
        <v>1129</v>
      </c>
      <c r="C400" t="s">
        <v>492</v>
      </c>
      <c r="D400" s="15" t="s">
        <v>1129</v>
      </c>
      <c r="E400" s="15" t="s">
        <v>1129</v>
      </c>
      <c r="F400" s="15">
        <v>2</v>
      </c>
      <c r="G400" s="15">
        <v>2</v>
      </c>
      <c r="H400" s="15" t="s">
        <v>1130</v>
      </c>
      <c r="I400" s="15" t="s">
        <v>1130</v>
      </c>
      <c r="J400" s="16" t="s">
        <v>19</v>
      </c>
      <c r="K400" s="15">
        <v>2</v>
      </c>
      <c r="L400" s="16">
        <v>-1</v>
      </c>
      <c r="M400" t="s">
        <v>816</v>
      </c>
      <c r="N400" t="s">
        <v>1131</v>
      </c>
      <c r="O400" t="s">
        <v>17</v>
      </c>
    </row>
    <row r="401" spans="1:19" x14ac:dyDescent="0.25">
      <c r="H401" s="15" t="s">
        <v>1132</v>
      </c>
      <c r="I401" s="15" t="s">
        <v>1132</v>
      </c>
      <c r="J401" s="16" t="s">
        <v>19</v>
      </c>
      <c r="K401" s="15">
        <v>2</v>
      </c>
      <c r="L401" s="16">
        <v>-1</v>
      </c>
      <c r="M401" t="s">
        <v>816</v>
      </c>
      <c r="N401" t="s">
        <v>1131</v>
      </c>
      <c r="O401" t="s">
        <v>17</v>
      </c>
    </row>
    <row r="402" spans="1:19" x14ac:dyDescent="0.25">
      <c r="H402" s="15" t="s">
        <v>1133</v>
      </c>
      <c r="I402" s="15" t="s">
        <v>1133</v>
      </c>
      <c r="J402" s="16" t="s">
        <v>19</v>
      </c>
      <c r="K402" s="15">
        <v>2</v>
      </c>
      <c r="L402" s="16">
        <v>-1</v>
      </c>
      <c r="M402" t="s">
        <v>816</v>
      </c>
      <c r="N402" t="s">
        <v>1131</v>
      </c>
      <c r="O402" t="s">
        <v>17</v>
      </c>
    </row>
    <row r="403" spans="1:19" x14ac:dyDescent="0.25">
      <c r="H403" s="1" t="s">
        <v>1616</v>
      </c>
      <c r="I403" s="5" t="s">
        <v>19</v>
      </c>
      <c r="J403" s="5" t="s">
        <v>19</v>
      </c>
      <c r="K403" s="5">
        <v>-1</v>
      </c>
      <c r="L403" s="5">
        <v>-1</v>
      </c>
      <c r="M403" t="s">
        <v>17</v>
      </c>
      <c r="N403" t="s">
        <v>17</v>
      </c>
      <c r="Q403" t="s">
        <v>1599</v>
      </c>
    </row>
    <row r="404" spans="1:19" x14ac:dyDescent="0.25">
      <c r="H404" s="15" t="s">
        <v>1617</v>
      </c>
      <c r="I404" s="16" t="s">
        <v>19</v>
      </c>
      <c r="J404" s="15" t="s">
        <v>1134</v>
      </c>
      <c r="K404" s="16">
        <v>-1</v>
      </c>
      <c r="L404" s="15">
        <v>2</v>
      </c>
      <c r="M404" t="s">
        <v>1818</v>
      </c>
      <c r="N404" t="s">
        <v>17</v>
      </c>
      <c r="O404" t="s">
        <v>1135</v>
      </c>
      <c r="P404">
        <v>98.2</v>
      </c>
      <c r="Q404" t="s">
        <v>1599</v>
      </c>
    </row>
    <row r="405" spans="1:19" x14ac:dyDescent="0.25">
      <c r="H405" s="1" t="s">
        <v>1618</v>
      </c>
      <c r="I405" s="5" t="s">
        <v>19</v>
      </c>
      <c r="J405" s="5" t="s">
        <v>19</v>
      </c>
      <c r="K405" s="5">
        <v>-1</v>
      </c>
      <c r="L405" s="5">
        <v>-1</v>
      </c>
      <c r="M405" t="s">
        <v>17</v>
      </c>
      <c r="N405" t="s">
        <v>17</v>
      </c>
      <c r="Q405" t="s">
        <v>1599</v>
      </c>
    </row>
    <row r="406" spans="1:19" x14ac:dyDescent="0.25">
      <c r="H406" s="1" t="s">
        <v>1619</v>
      </c>
      <c r="I406" s="5" t="s">
        <v>19</v>
      </c>
      <c r="J406" s="5" t="s">
        <v>19</v>
      </c>
      <c r="K406" s="5">
        <v>-1</v>
      </c>
      <c r="L406" s="5">
        <v>-1</v>
      </c>
      <c r="M406" t="s">
        <v>17</v>
      </c>
      <c r="N406" t="s">
        <v>17</v>
      </c>
      <c r="Q406" t="s">
        <v>1599</v>
      </c>
    </row>
    <row r="407" spans="1:19" x14ac:dyDescent="0.25">
      <c r="A407" t="s">
        <v>557</v>
      </c>
      <c r="B407" s="15" t="s">
        <v>1136</v>
      </c>
      <c r="C407" t="s">
        <v>18</v>
      </c>
      <c r="D407" t="s">
        <v>1129</v>
      </c>
      <c r="E407" t="s">
        <v>19</v>
      </c>
      <c r="F407">
        <v>0</v>
      </c>
      <c r="G407">
        <v>0</v>
      </c>
      <c r="M407" t="s">
        <v>816</v>
      </c>
      <c r="N407" t="s">
        <v>1137</v>
      </c>
      <c r="O407" t="s">
        <v>17</v>
      </c>
      <c r="Q407" t="s">
        <v>252</v>
      </c>
      <c r="R407" t="b">
        <v>1</v>
      </c>
      <c r="S407" t="b">
        <v>1</v>
      </c>
    </row>
    <row r="408" spans="1:19" x14ac:dyDescent="0.25">
      <c r="A408" t="s">
        <v>557</v>
      </c>
      <c r="B408" s="15" t="s">
        <v>1138</v>
      </c>
      <c r="C408" t="s">
        <v>492</v>
      </c>
      <c r="D408" s="15" t="s">
        <v>1138</v>
      </c>
      <c r="E408" s="16" t="s">
        <v>19</v>
      </c>
      <c r="F408" s="15">
        <v>2</v>
      </c>
      <c r="G408" s="16">
        <v>-1</v>
      </c>
      <c r="H408" s="15" t="s">
        <v>1139</v>
      </c>
      <c r="I408" s="15" t="s">
        <v>1139</v>
      </c>
      <c r="J408" s="16" t="s">
        <v>19</v>
      </c>
      <c r="K408" s="15">
        <v>2</v>
      </c>
      <c r="L408" s="16">
        <v>-1</v>
      </c>
      <c r="M408" t="s">
        <v>1140</v>
      </c>
      <c r="N408" t="s">
        <v>1141</v>
      </c>
      <c r="O408" t="s">
        <v>17</v>
      </c>
    </row>
    <row r="409" spans="1:19" x14ac:dyDescent="0.25">
      <c r="H409" s="15" t="s">
        <v>1142</v>
      </c>
      <c r="I409" s="15" t="s">
        <v>1142</v>
      </c>
      <c r="J409" s="16" t="s">
        <v>19</v>
      </c>
      <c r="K409" s="15">
        <v>2</v>
      </c>
      <c r="L409" s="16">
        <v>-1</v>
      </c>
      <c r="M409" t="s">
        <v>1140</v>
      </c>
      <c r="N409" t="s">
        <v>1141</v>
      </c>
      <c r="O409" t="s">
        <v>17</v>
      </c>
    </row>
    <row r="410" spans="1:19" x14ac:dyDescent="0.25">
      <c r="H410" s="15" t="s">
        <v>1143</v>
      </c>
      <c r="I410" s="15" t="s">
        <v>1143</v>
      </c>
      <c r="J410" s="16" t="s">
        <v>19</v>
      </c>
      <c r="K410" s="15">
        <v>2</v>
      </c>
      <c r="L410" s="16">
        <v>-1</v>
      </c>
      <c r="M410" t="s">
        <v>1140</v>
      </c>
      <c r="N410" t="s">
        <v>1141</v>
      </c>
      <c r="O410" t="s">
        <v>17</v>
      </c>
    </row>
    <row r="411" spans="1:19" x14ac:dyDescent="0.25">
      <c r="H411" s="15" t="s">
        <v>1144</v>
      </c>
      <c r="I411" s="15" t="s">
        <v>1144</v>
      </c>
      <c r="J411" s="16" t="s">
        <v>19</v>
      </c>
      <c r="K411" s="15">
        <v>2</v>
      </c>
      <c r="L411" s="16">
        <v>-1</v>
      </c>
      <c r="M411" t="s">
        <v>1140</v>
      </c>
      <c r="N411" t="s">
        <v>1141</v>
      </c>
      <c r="O411" t="s">
        <v>17</v>
      </c>
    </row>
    <row r="412" spans="1:19" x14ac:dyDescent="0.25">
      <c r="H412" s="15" t="s">
        <v>1145</v>
      </c>
      <c r="I412" s="15" t="s">
        <v>1145</v>
      </c>
      <c r="J412" s="16" t="s">
        <v>19</v>
      </c>
      <c r="K412" s="15">
        <v>2</v>
      </c>
      <c r="L412" s="16">
        <v>-1</v>
      </c>
      <c r="M412" t="s">
        <v>1140</v>
      </c>
      <c r="N412" t="s">
        <v>1141</v>
      </c>
      <c r="O412" t="s">
        <v>17</v>
      </c>
    </row>
    <row r="413" spans="1:19" x14ac:dyDescent="0.25">
      <c r="H413" s="15" t="s">
        <v>1146</v>
      </c>
      <c r="I413" s="15" t="s">
        <v>1146</v>
      </c>
      <c r="J413" s="16" t="s">
        <v>19</v>
      </c>
      <c r="K413" s="15">
        <v>2</v>
      </c>
      <c r="L413" s="16">
        <v>-1</v>
      </c>
      <c r="M413" t="s">
        <v>1140</v>
      </c>
      <c r="N413" t="s">
        <v>1141</v>
      </c>
      <c r="O413" t="s">
        <v>17</v>
      </c>
    </row>
    <row r="414" spans="1:19" x14ac:dyDescent="0.25">
      <c r="H414" s="15" t="s">
        <v>1147</v>
      </c>
      <c r="I414" s="15" t="s">
        <v>1147</v>
      </c>
      <c r="J414" s="16" t="s">
        <v>19</v>
      </c>
      <c r="K414" s="15">
        <v>2</v>
      </c>
      <c r="L414" s="16">
        <v>-1</v>
      </c>
      <c r="M414" t="s">
        <v>1140</v>
      </c>
      <c r="N414" t="s">
        <v>1141</v>
      </c>
      <c r="O414" t="s">
        <v>17</v>
      </c>
    </row>
    <row r="415" spans="1:19" x14ac:dyDescent="0.25">
      <c r="H415" s="15" t="s">
        <v>1148</v>
      </c>
      <c r="I415" s="15" t="s">
        <v>1148</v>
      </c>
      <c r="J415" s="16" t="s">
        <v>19</v>
      </c>
      <c r="K415" s="15">
        <v>2</v>
      </c>
      <c r="L415" s="16">
        <v>-1</v>
      </c>
      <c r="M415" t="s">
        <v>1140</v>
      </c>
      <c r="N415" t="s">
        <v>1141</v>
      </c>
      <c r="O415" t="s">
        <v>17</v>
      </c>
    </row>
    <row r="416" spans="1:19" x14ac:dyDescent="0.25">
      <c r="H416" s="1" t="s">
        <v>1149</v>
      </c>
      <c r="I416" s="5" t="s">
        <v>19</v>
      </c>
      <c r="J416" s="5" t="s">
        <v>19</v>
      </c>
      <c r="K416" s="5">
        <v>-1</v>
      </c>
      <c r="L416" s="5">
        <v>-1</v>
      </c>
      <c r="M416" t="s">
        <v>1140</v>
      </c>
      <c r="N416" t="s">
        <v>17</v>
      </c>
      <c r="Q416" t="s">
        <v>1599</v>
      </c>
    </row>
    <row r="417" spans="1:19" x14ac:dyDescent="0.25">
      <c r="H417" s="1" t="s">
        <v>1620</v>
      </c>
      <c r="I417" s="5" t="s">
        <v>19</v>
      </c>
      <c r="J417" s="5" t="s">
        <v>19</v>
      </c>
      <c r="K417" s="5">
        <v>-1</v>
      </c>
      <c r="L417" s="5">
        <v>-1</v>
      </c>
      <c r="M417" t="s">
        <v>17</v>
      </c>
      <c r="N417" t="s">
        <v>17</v>
      </c>
      <c r="Q417" t="s">
        <v>1599</v>
      </c>
    </row>
    <row r="418" spans="1:19" x14ac:dyDescent="0.25">
      <c r="A418" t="s">
        <v>557</v>
      </c>
      <c r="B418" s="15" t="s">
        <v>1150</v>
      </c>
      <c r="C418" t="s">
        <v>18</v>
      </c>
      <c r="D418" t="s">
        <v>1138</v>
      </c>
      <c r="E418" t="s">
        <v>19</v>
      </c>
      <c r="F418">
        <v>0</v>
      </c>
      <c r="G418">
        <v>0</v>
      </c>
      <c r="M418" t="s">
        <v>1140</v>
      </c>
      <c r="N418" t="s">
        <v>1151</v>
      </c>
      <c r="O418" t="s">
        <v>17</v>
      </c>
      <c r="Q418" t="s">
        <v>252</v>
      </c>
      <c r="R418" t="b">
        <v>1</v>
      </c>
      <c r="S418" t="b">
        <v>1</v>
      </c>
    </row>
    <row r="419" spans="1:19" x14ac:dyDescent="0.25">
      <c r="A419" t="s">
        <v>557</v>
      </c>
      <c r="B419" s="15" t="s">
        <v>1152</v>
      </c>
      <c r="C419" t="s">
        <v>492</v>
      </c>
      <c r="D419" s="15" t="s">
        <v>1152</v>
      </c>
      <c r="E419" s="16" t="s">
        <v>19</v>
      </c>
      <c r="F419" s="15">
        <v>2</v>
      </c>
      <c r="G419" s="16">
        <v>-1</v>
      </c>
      <c r="H419" s="15" t="s">
        <v>1153</v>
      </c>
      <c r="I419" s="15" t="s">
        <v>1153</v>
      </c>
      <c r="J419" s="16" t="s">
        <v>19</v>
      </c>
      <c r="K419" s="15">
        <v>2</v>
      </c>
      <c r="L419" s="16">
        <v>-1</v>
      </c>
      <c r="M419" t="s">
        <v>992</v>
      </c>
      <c r="N419" t="s">
        <v>1154</v>
      </c>
      <c r="O419" t="s">
        <v>17</v>
      </c>
    </row>
    <row r="420" spans="1:19" x14ac:dyDescent="0.25">
      <c r="H420" s="15" t="s">
        <v>1155</v>
      </c>
      <c r="I420" s="15" t="s">
        <v>1155</v>
      </c>
      <c r="J420" s="16" t="s">
        <v>19</v>
      </c>
      <c r="K420" s="15">
        <v>2</v>
      </c>
      <c r="L420" s="16">
        <v>-1</v>
      </c>
      <c r="M420" t="s">
        <v>992</v>
      </c>
      <c r="N420" t="s">
        <v>1154</v>
      </c>
      <c r="O420" t="s">
        <v>17</v>
      </c>
    </row>
    <row r="421" spans="1:19" x14ac:dyDescent="0.25">
      <c r="H421" s="15" t="s">
        <v>1156</v>
      </c>
      <c r="I421" s="15" t="s">
        <v>1156</v>
      </c>
      <c r="J421" s="16" t="s">
        <v>19</v>
      </c>
      <c r="K421" s="15">
        <v>2</v>
      </c>
      <c r="L421" s="16">
        <v>-1</v>
      </c>
      <c r="M421" t="s">
        <v>992</v>
      </c>
      <c r="N421" t="s">
        <v>1154</v>
      </c>
      <c r="O421" t="s">
        <v>17</v>
      </c>
    </row>
    <row r="422" spans="1:19" x14ac:dyDescent="0.25">
      <c r="H422" s="15" t="s">
        <v>1157</v>
      </c>
      <c r="I422" s="15" t="s">
        <v>1157</v>
      </c>
      <c r="J422" s="16" t="s">
        <v>19</v>
      </c>
      <c r="K422" s="15">
        <v>2</v>
      </c>
      <c r="L422" s="16">
        <v>-1</v>
      </c>
      <c r="M422" t="s">
        <v>992</v>
      </c>
      <c r="N422" t="s">
        <v>1154</v>
      </c>
      <c r="O422" t="s">
        <v>17</v>
      </c>
    </row>
    <row r="423" spans="1:19" x14ac:dyDescent="0.25">
      <c r="H423" s="15" t="s">
        <v>1158</v>
      </c>
      <c r="I423" s="15" t="s">
        <v>1158</v>
      </c>
      <c r="J423" s="16" t="s">
        <v>19</v>
      </c>
      <c r="K423" s="15">
        <v>2</v>
      </c>
      <c r="L423" s="16">
        <v>-1</v>
      </c>
      <c r="M423" t="s">
        <v>992</v>
      </c>
      <c r="N423" t="s">
        <v>1154</v>
      </c>
      <c r="O423" t="s">
        <v>17</v>
      </c>
    </row>
    <row r="424" spans="1:19" x14ac:dyDescent="0.25">
      <c r="A424" t="s">
        <v>557</v>
      </c>
      <c r="B424" s="15" t="s">
        <v>1159</v>
      </c>
      <c r="C424" t="s">
        <v>18</v>
      </c>
      <c r="D424" t="s">
        <v>1152</v>
      </c>
      <c r="E424" t="s">
        <v>19</v>
      </c>
      <c r="F424">
        <v>0</v>
      </c>
      <c r="G424">
        <v>0</v>
      </c>
      <c r="M424" t="s">
        <v>992</v>
      </c>
      <c r="N424" t="s">
        <v>1160</v>
      </c>
      <c r="O424" t="s">
        <v>17</v>
      </c>
      <c r="Q424" t="s">
        <v>252</v>
      </c>
      <c r="R424" t="b">
        <v>1</v>
      </c>
      <c r="S424" t="b">
        <v>1</v>
      </c>
    </row>
    <row r="425" spans="1:19" x14ac:dyDescent="0.25">
      <c r="A425" t="s">
        <v>557</v>
      </c>
      <c r="B425" s="15" t="s">
        <v>1161</v>
      </c>
      <c r="C425" t="s">
        <v>492</v>
      </c>
      <c r="D425" s="15" t="s">
        <v>1161</v>
      </c>
      <c r="E425" s="16" t="s">
        <v>19</v>
      </c>
      <c r="F425" s="15">
        <v>2</v>
      </c>
      <c r="G425" s="16">
        <v>-1</v>
      </c>
      <c r="H425" s="15" t="s">
        <v>1162</v>
      </c>
      <c r="I425" s="15" t="s">
        <v>1162</v>
      </c>
      <c r="J425" s="16" t="s">
        <v>19</v>
      </c>
      <c r="K425" s="15">
        <v>2</v>
      </c>
      <c r="L425" s="16">
        <v>-1</v>
      </c>
      <c r="M425" t="s">
        <v>1163</v>
      </c>
      <c r="N425" t="s">
        <v>1164</v>
      </c>
      <c r="O425" t="s">
        <v>17</v>
      </c>
    </row>
    <row r="426" spans="1:19" x14ac:dyDescent="0.25">
      <c r="H426" s="15" t="s">
        <v>1165</v>
      </c>
      <c r="I426" s="15" t="s">
        <v>1165</v>
      </c>
      <c r="J426" s="16" t="s">
        <v>19</v>
      </c>
      <c r="K426" s="15">
        <v>2</v>
      </c>
      <c r="L426" s="16">
        <v>-1</v>
      </c>
      <c r="M426" t="s">
        <v>1163</v>
      </c>
      <c r="N426" t="s">
        <v>1164</v>
      </c>
      <c r="O426" t="s">
        <v>17</v>
      </c>
    </row>
    <row r="427" spans="1:19" x14ac:dyDescent="0.25">
      <c r="H427" s="15" t="s">
        <v>1166</v>
      </c>
      <c r="I427" s="15" t="s">
        <v>1166</v>
      </c>
      <c r="J427" s="16" t="s">
        <v>19</v>
      </c>
      <c r="K427" s="15">
        <v>2</v>
      </c>
      <c r="L427" s="16">
        <v>-1</v>
      </c>
      <c r="M427" t="s">
        <v>1163</v>
      </c>
      <c r="N427" t="s">
        <v>1164</v>
      </c>
      <c r="O427" t="s">
        <v>17</v>
      </c>
    </row>
    <row r="428" spans="1:19" x14ac:dyDescent="0.25">
      <c r="H428" s="15" t="s">
        <v>1167</v>
      </c>
      <c r="I428" s="15" t="s">
        <v>1167</v>
      </c>
      <c r="J428" s="16" t="s">
        <v>19</v>
      </c>
      <c r="K428" s="15">
        <v>2</v>
      </c>
      <c r="L428" s="16">
        <v>-1</v>
      </c>
      <c r="M428" t="s">
        <v>1163</v>
      </c>
      <c r="N428" t="s">
        <v>1164</v>
      </c>
      <c r="O428" t="s">
        <v>17</v>
      </c>
    </row>
    <row r="429" spans="1:19" x14ac:dyDescent="0.25">
      <c r="H429" s="15" t="s">
        <v>1168</v>
      </c>
      <c r="I429" s="15" t="s">
        <v>1168</v>
      </c>
      <c r="J429" s="16" t="s">
        <v>19</v>
      </c>
      <c r="K429" s="15">
        <v>2</v>
      </c>
      <c r="L429" s="16">
        <v>-1</v>
      </c>
      <c r="M429" t="s">
        <v>1163</v>
      </c>
      <c r="N429" t="s">
        <v>1164</v>
      </c>
      <c r="O429" t="s">
        <v>17</v>
      </c>
    </row>
    <row r="430" spans="1:19" x14ac:dyDescent="0.25">
      <c r="H430" s="15" t="s">
        <v>1169</v>
      </c>
      <c r="I430" s="15" t="s">
        <v>1169</v>
      </c>
      <c r="J430" s="16" t="s">
        <v>19</v>
      </c>
      <c r="K430" s="15">
        <v>2</v>
      </c>
      <c r="L430" s="16">
        <v>-1</v>
      </c>
      <c r="M430" t="s">
        <v>1163</v>
      </c>
      <c r="N430" t="s">
        <v>1164</v>
      </c>
      <c r="O430" t="s">
        <v>17</v>
      </c>
    </row>
    <row r="431" spans="1:19" x14ac:dyDescent="0.25">
      <c r="A431" t="s">
        <v>557</v>
      </c>
      <c r="B431" s="15" t="s">
        <v>1170</v>
      </c>
      <c r="C431" t="s">
        <v>18</v>
      </c>
      <c r="D431" t="s">
        <v>1161</v>
      </c>
      <c r="E431" t="s">
        <v>19</v>
      </c>
      <c r="F431">
        <v>0</v>
      </c>
      <c r="G431">
        <v>0</v>
      </c>
      <c r="M431" t="s">
        <v>1163</v>
      </c>
      <c r="N431" t="s">
        <v>1171</v>
      </c>
      <c r="O431" t="s">
        <v>17</v>
      </c>
      <c r="Q431" t="s">
        <v>252</v>
      </c>
      <c r="R431" t="b">
        <v>1</v>
      </c>
      <c r="S431" t="b">
        <v>1</v>
      </c>
    </row>
    <row r="432" spans="1:19" x14ac:dyDescent="0.25">
      <c r="A432" t="s">
        <v>557</v>
      </c>
      <c r="B432" s="15" t="s">
        <v>1172</v>
      </c>
      <c r="C432" t="s">
        <v>492</v>
      </c>
      <c r="D432" s="15" t="s">
        <v>1172</v>
      </c>
      <c r="E432" s="16" t="s">
        <v>19</v>
      </c>
      <c r="F432" s="15">
        <v>2</v>
      </c>
      <c r="G432" s="16">
        <v>-1</v>
      </c>
      <c r="H432" s="15" t="s">
        <v>1173</v>
      </c>
      <c r="I432" s="15" t="s">
        <v>1173</v>
      </c>
      <c r="J432" s="16" t="s">
        <v>19</v>
      </c>
      <c r="K432" s="15">
        <v>2</v>
      </c>
      <c r="L432" s="16">
        <v>-1</v>
      </c>
      <c r="M432" t="s">
        <v>699</v>
      </c>
      <c r="N432" t="s">
        <v>700</v>
      </c>
      <c r="O432" t="s">
        <v>17</v>
      </c>
    </row>
    <row r="433" spans="1:19" x14ac:dyDescent="0.25">
      <c r="H433" s="15" t="s">
        <v>1174</v>
      </c>
      <c r="I433" s="15" t="s">
        <v>1174</v>
      </c>
      <c r="J433" s="16" t="s">
        <v>19</v>
      </c>
      <c r="K433" s="15">
        <v>2</v>
      </c>
      <c r="L433" s="16">
        <v>-1</v>
      </c>
      <c r="M433" t="s">
        <v>699</v>
      </c>
      <c r="N433" t="s">
        <v>700</v>
      </c>
      <c r="O433" t="s">
        <v>17</v>
      </c>
    </row>
    <row r="434" spans="1:19" x14ac:dyDescent="0.25">
      <c r="H434" s="15" t="s">
        <v>1175</v>
      </c>
      <c r="I434" s="15" t="s">
        <v>1175</v>
      </c>
      <c r="J434" s="16" t="s">
        <v>19</v>
      </c>
      <c r="K434" s="15">
        <v>2</v>
      </c>
      <c r="L434" s="16">
        <v>-1</v>
      </c>
      <c r="M434" t="s">
        <v>699</v>
      </c>
      <c r="N434" t="s">
        <v>700</v>
      </c>
      <c r="O434" t="s">
        <v>17</v>
      </c>
    </row>
    <row r="435" spans="1:19" x14ac:dyDescent="0.25">
      <c r="H435" s="15" t="s">
        <v>1176</v>
      </c>
      <c r="I435" s="15" t="s">
        <v>1176</v>
      </c>
      <c r="J435" s="16" t="s">
        <v>19</v>
      </c>
      <c r="K435" s="15">
        <v>2</v>
      </c>
      <c r="L435" s="16">
        <v>-1</v>
      </c>
      <c r="M435" t="s">
        <v>699</v>
      </c>
      <c r="N435" t="s">
        <v>700</v>
      </c>
      <c r="O435" t="s">
        <v>17</v>
      </c>
    </row>
    <row r="436" spans="1:19" x14ac:dyDescent="0.25">
      <c r="H436" s="15" t="s">
        <v>1177</v>
      </c>
      <c r="I436" s="15" t="s">
        <v>1177</v>
      </c>
      <c r="J436" s="16" t="s">
        <v>19</v>
      </c>
      <c r="K436" s="15">
        <v>2</v>
      </c>
      <c r="L436" s="16">
        <v>-1</v>
      </c>
      <c r="M436" t="s">
        <v>699</v>
      </c>
      <c r="N436" t="s">
        <v>700</v>
      </c>
      <c r="O436" t="s">
        <v>17</v>
      </c>
    </row>
    <row r="437" spans="1:19" x14ac:dyDescent="0.25">
      <c r="H437" s="15" t="s">
        <v>1178</v>
      </c>
      <c r="I437" s="15" t="s">
        <v>1178</v>
      </c>
      <c r="J437" s="16" t="s">
        <v>19</v>
      </c>
      <c r="K437" s="15">
        <v>2</v>
      </c>
      <c r="L437" s="16">
        <v>-1</v>
      </c>
      <c r="M437" t="s">
        <v>699</v>
      </c>
      <c r="N437" t="s">
        <v>700</v>
      </c>
      <c r="O437" t="s">
        <v>17</v>
      </c>
    </row>
    <row r="438" spans="1:19" x14ac:dyDescent="0.25">
      <c r="H438" s="1" t="s">
        <v>1621</v>
      </c>
      <c r="I438" s="5" t="s">
        <v>19</v>
      </c>
      <c r="J438" s="5" t="s">
        <v>19</v>
      </c>
      <c r="K438" s="5">
        <v>-1</v>
      </c>
      <c r="L438" s="5">
        <v>-1</v>
      </c>
      <c r="M438" t="s">
        <v>17</v>
      </c>
      <c r="N438" t="s">
        <v>17</v>
      </c>
      <c r="Q438" t="s">
        <v>1599</v>
      </c>
    </row>
    <row r="439" spans="1:19" x14ac:dyDescent="0.25">
      <c r="A439" t="s">
        <v>557</v>
      </c>
      <c r="B439" s="15" t="s">
        <v>1179</v>
      </c>
      <c r="C439" t="s">
        <v>18</v>
      </c>
      <c r="D439" t="s">
        <v>1172</v>
      </c>
      <c r="E439" t="s">
        <v>19</v>
      </c>
      <c r="F439">
        <v>0</v>
      </c>
      <c r="G439">
        <v>0</v>
      </c>
      <c r="M439" t="s">
        <v>699</v>
      </c>
      <c r="N439" t="s">
        <v>1180</v>
      </c>
      <c r="O439" t="s">
        <v>17</v>
      </c>
      <c r="Q439" t="s">
        <v>252</v>
      </c>
      <c r="R439" t="b">
        <v>1</v>
      </c>
      <c r="S439" t="b">
        <v>1</v>
      </c>
    </row>
    <row r="440" spans="1:19" x14ac:dyDescent="0.25">
      <c r="A440" t="s">
        <v>557</v>
      </c>
      <c r="B440" s="15" t="s">
        <v>1181</v>
      </c>
      <c r="C440" t="s">
        <v>492</v>
      </c>
      <c r="D440" s="15" t="s">
        <v>1181</v>
      </c>
      <c r="E440" s="16" t="s">
        <v>19</v>
      </c>
      <c r="F440" s="15">
        <v>2</v>
      </c>
      <c r="G440" s="16">
        <v>-1</v>
      </c>
      <c r="H440" s="15" t="s">
        <v>1182</v>
      </c>
      <c r="I440" s="15" t="s">
        <v>1182</v>
      </c>
      <c r="J440" s="16" t="s">
        <v>19</v>
      </c>
      <c r="K440" s="15">
        <v>2</v>
      </c>
      <c r="L440" s="16">
        <v>-1</v>
      </c>
      <c r="M440" t="s">
        <v>787</v>
      </c>
      <c r="N440" t="s">
        <v>792</v>
      </c>
      <c r="O440" t="s">
        <v>17</v>
      </c>
    </row>
    <row r="441" spans="1:19" x14ac:dyDescent="0.25">
      <c r="H441" s="15" t="s">
        <v>1183</v>
      </c>
      <c r="I441" s="15" t="s">
        <v>1183</v>
      </c>
      <c r="J441" s="16" t="s">
        <v>19</v>
      </c>
      <c r="K441" s="15">
        <v>2</v>
      </c>
      <c r="L441" s="16">
        <v>-1</v>
      </c>
      <c r="M441" t="s">
        <v>787</v>
      </c>
      <c r="N441" t="s">
        <v>792</v>
      </c>
      <c r="O441" t="s">
        <v>17</v>
      </c>
    </row>
    <row r="442" spans="1:19" x14ac:dyDescent="0.25">
      <c r="H442" s="15" t="s">
        <v>1184</v>
      </c>
      <c r="I442" s="15" t="s">
        <v>1184</v>
      </c>
      <c r="J442" s="16" t="s">
        <v>19</v>
      </c>
      <c r="K442" s="15">
        <v>2</v>
      </c>
      <c r="L442" s="16">
        <v>-1</v>
      </c>
      <c r="M442" t="s">
        <v>787</v>
      </c>
      <c r="N442" t="s">
        <v>792</v>
      </c>
      <c r="O442" t="s">
        <v>17</v>
      </c>
    </row>
    <row r="443" spans="1:19" x14ac:dyDescent="0.25">
      <c r="H443" s="1" t="s">
        <v>1186</v>
      </c>
      <c r="I443" s="5" t="s">
        <v>19</v>
      </c>
      <c r="J443" s="5" t="s">
        <v>19</v>
      </c>
      <c r="K443" s="5">
        <v>-1</v>
      </c>
      <c r="L443" s="5">
        <v>-1</v>
      </c>
      <c r="M443" t="s">
        <v>787</v>
      </c>
      <c r="N443" t="s">
        <v>17</v>
      </c>
      <c r="O443" t="s">
        <v>1185</v>
      </c>
      <c r="P443">
        <v>19.7</v>
      </c>
      <c r="Q443" t="s">
        <v>1599</v>
      </c>
    </row>
    <row r="444" spans="1:19" x14ac:dyDescent="0.25">
      <c r="H444" s="1" t="s">
        <v>1187</v>
      </c>
      <c r="I444" s="5" t="s">
        <v>19</v>
      </c>
      <c r="J444" s="5" t="s">
        <v>19</v>
      </c>
      <c r="K444" s="5">
        <v>-1</v>
      </c>
      <c r="L444" s="5">
        <v>-1</v>
      </c>
      <c r="M444" t="s">
        <v>787</v>
      </c>
      <c r="N444" t="s">
        <v>17</v>
      </c>
      <c r="O444" t="s">
        <v>1185</v>
      </c>
      <c r="P444">
        <v>6.6</v>
      </c>
      <c r="Q444" t="s">
        <v>1599</v>
      </c>
    </row>
    <row r="445" spans="1:19" x14ac:dyDescent="0.25">
      <c r="A445" t="s">
        <v>557</v>
      </c>
      <c r="B445" s="15" t="s">
        <v>1188</v>
      </c>
      <c r="C445" t="s">
        <v>18</v>
      </c>
      <c r="D445" t="s">
        <v>1181</v>
      </c>
      <c r="E445" t="s">
        <v>19</v>
      </c>
      <c r="F445">
        <v>0</v>
      </c>
      <c r="G445">
        <v>0</v>
      </c>
      <c r="M445" t="s">
        <v>787</v>
      </c>
      <c r="N445" t="s">
        <v>713</v>
      </c>
      <c r="O445" t="s">
        <v>17</v>
      </c>
      <c r="Q445" t="s">
        <v>252</v>
      </c>
      <c r="R445" t="b">
        <v>1</v>
      </c>
      <c r="S445" t="b">
        <v>1</v>
      </c>
    </row>
    <row r="446" spans="1:19" x14ac:dyDescent="0.25">
      <c r="A446" t="s">
        <v>557</v>
      </c>
      <c r="B446" s="15" t="s">
        <v>1189</v>
      </c>
      <c r="C446" t="s">
        <v>492</v>
      </c>
      <c r="D446" s="15" t="s">
        <v>1189</v>
      </c>
      <c r="E446" s="16" t="s">
        <v>19</v>
      </c>
      <c r="F446" s="15">
        <v>2</v>
      </c>
      <c r="G446" s="16">
        <v>-1</v>
      </c>
      <c r="H446" s="15" t="s">
        <v>1190</v>
      </c>
      <c r="I446" s="15" t="s">
        <v>1190</v>
      </c>
      <c r="J446" s="16" t="s">
        <v>19</v>
      </c>
      <c r="K446" s="15">
        <v>2</v>
      </c>
      <c r="L446" s="16">
        <v>-1</v>
      </c>
      <c r="M446" t="s">
        <v>1191</v>
      </c>
      <c r="N446" t="s">
        <v>1192</v>
      </c>
      <c r="O446" t="s">
        <v>17</v>
      </c>
    </row>
    <row r="447" spans="1:19" x14ac:dyDescent="0.25">
      <c r="H447" s="15" t="s">
        <v>1193</v>
      </c>
      <c r="I447" s="15" t="s">
        <v>1193</v>
      </c>
      <c r="J447" s="16" t="s">
        <v>19</v>
      </c>
      <c r="K447" s="15">
        <v>2</v>
      </c>
      <c r="L447" s="16">
        <v>-1</v>
      </c>
      <c r="M447" t="s">
        <v>1191</v>
      </c>
      <c r="N447" t="s">
        <v>1192</v>
      </c>
      <c r="O447" t="s">
        <v>17</v>
      </c>
    </row>
    <row r="448" spans="1:19" x14ac:dyDescent="0.25">
      <c r="H448" s="15" t="s">
        <v>1194</v>
      </c>
      <c r="I448" s="15" t="s">
        <v>1194</v>
      </c>
      <c r="J448" s="16" t="s">
        <v>19</v>
      </c>
      <c r="K448" s="15">
        <v>2</v>
      </c>
      <c r="L448" s="16">
        <v>-1</v>
      </c>
      <c r="M448" t="s">
        <v>1191</v>
      </c>
      <c r="N448" t="s">
        <v>1192</v>
      </c>
      <c r="O448" t="s">
        <v>17</v>
      </c>
    </row>
    <row r="449" spans="1:19" x14ac:dyDescent="0.25">
      <c r="H449" s="15" t="s">
        <v>1195</v>
      </c>
      <c r="I449" s="15" t="s">
        <v>1195</v>
      </c>
      <c r="J449" s="16" t="s">
        <v>19</v>
      </c>
      <c r="K449" s="15">
        <v>2</v>
      </c>
      <c r="L449" s="16">
        <v>-1</v>
      </c>
      <c r="M449" t="s">
        <v>1191</v>
      </c>
      <c r="N449" t="s">
        <v>1192</v>
      </c>
      <c r="O449" t="s">
        <v>17</v>
      </c>
    </row>
    <row r="450" spans="1:19" x14ac:dyDescent="0.25">
      <c r="H450" s="15" t="s">
        <v>1196</v>
      </c>
      <c r="I450" s="15" t="s">
        <v>1196</v>
      </c>
      <c r="J450" s="16" t="s">
        <v>19</v>
      </c>
      <c r="K450" s="15">
        <v>2</v>
      </c>
      <c r="L450" s="16">
        <v>-1</v>
      </c>
      <c r="M450" t="s">
        <v>1191</v>
      </c>
      <c r="N450" t="s">
        <v>1192</v>
      </c>
      <c r="O450" t="s">
        <v>17</v>
      </c>
    </row>
    <row r="451" spans="1:19" x14ac:dyDescent="0.25">
      <c r="H451" s="15" t="s">
        <v>1197</v>
      </c>
      <c r="I451" s="15" t="s">
        <v>1197</v>
      </c>
      <c r="J451" s="16" t="s">
        <v>19</v>
      </c>
      <c r="K451" s="15">
        <v>2</v>
      </c>
      <c r="L451" s="16">
        <v>-1</v>
      </c>
      <c r="M451" t="s">
        <v>1191</v>
      </c>
      <c r="N451" t="s">
        <v>1192</v>
      </c>
      <c r="O451" t="s">
        <v>17</v>
      </c>
    </row>
    <row r="452" spans="1:19" x14ac:dyDescent="0.25">
      <c r="H452" s="1" t="s">
        <v>1622</v>
      </c>
      <c r="I452" s="5" t="s">
        <v>19</v>
      </c>
      <c r="J452" s="5" t="s">
        <v>19</v>
      </c>
      <c r="K452" s="5">
        <v>-1</v>
      </c>
      <c r="L452" s="5">
        <v>-1</v>
      </c>
      <c r="M452" t="s">
        <v>17</v>
      </c>
      <c r="N452" t="s">
        <v>17</v>
      </c>
      <c r="Q452" t="s">
        <v>1599</v>
      </c>
    </row>
    <row r="453" spans="1:19" x14ac:dyDescent="0.25">
      <c r="A453" t="s">
        <v>557</v>
      </c>
      <c r="B453" s="15" t="s">
        <v>1198</v>
      </c>
      <c r="C453" t="s">
        <v>18</v>
      </c>
      <c r="D453" t="s">
        <v>1189</v>
      </c>
      <c r="E453" t="s">
        <v>19</v>
      </c>
      <c r="F453">
        <v>0</v>
      </c>
      <c r="G453">
        <v>0</v>
      </c>
      <c r="M453" t="s">
        <v>1191</v>
      </c>
      <c r="N453" t="s">
        <v>1199</v>
      </c>
      <c r="O453" t="s">
        <v>17</v>
      </c>
      <c r="Q453" t="s">
        <v>252</v>
      </c>
      <c r="R453" t="b">
        <v>1</v>
      </c>
      <c r="S453" t="b">
        <v>1</v>
      </c>
    </row>
    <row r="454" spans="1:19" x14ac:dyDescent="0.25">
      <c r="A454" t="s">
        <v>557</v>
      </c>
      <c r="B454" s="15" t="s">
        <v>1200</v>
      </c>
      <c r="C454" t="s">
        <v>492</v>
      </c>
      <c r="D454" s="15" t="s">
        <v>1200</v>
      </c>
      <c r="E454" s="16" t="s">
        <v>19</v>
      </c>
      <c r="F454" s="15">
        <v>2</v>
      </c>
      <c r="G454" s="16">
        <v>-1</v>
      </c>
      <c r="H454" s="15" t="s">
        <v>1201</v>
      </c>
      <c r="I454" s="15" t="s">
        <v>1201</v>
      </c>
      <c r="J454" s="16" t="s">
        <v>19</v>
      </c>
      <c r="K454" s="15">
        <v>2</v>
      </c>
      <c r="L454" s="16">
        <v>-1</v>
      </c>
      <c r="M454" t="s">
        <v>1202</v>
      </c>
      <c r="N454" t="s">
        <v>1203</v>
      </c>
      <c r="O454" t="s">
        <v>17</v>
      </c>
    </row>
    <row r="455" spans="1:19" x14ac:dyDescent="0.25">
      <c r="H455" s="15" t="s">
        <v>1204</v>
      </c>
      <c r="I455" s="15" t="s">
        <v>1204</v>
      </c>
      <c r="J455" s="16" t="s">
        <v>19</v>
      </c>
      <c r="K455" s="15">
        <v>2</v>
      </c>
      <c r="L455" s="16">
        <v>-1</v>
      </c>
      <c r="M455" t="s">
        <v>1202</v>
      </c>
      <c r="N455" t="s">
        <v>1203</v>
      </c>
      <c r="O455" t="s">
        <v>17</v>
      </c>
    </row>
    <row r="456" spans="1:19" x14ac:dyDescent="0.25">
      <c r="H456" s="15" t="s">
        <v>1205</v>
      </c>
      <c r="I456" s="15" t="s">
        <v>1205</v>
      </c>
      <c r="J456" s="16" t="s">
        <v>19</v>
      </c>
      <c r="K456" s="15">
        <v>2</v>
      </c>
      <c r="L456" s="16">
        <v>-1</v>
      </c>
      <c r="M456" t="s">
        <v>1202</v>
      </c>
      <c r="N456" t="s">
        <v>1203</v>
      </c>
      <c r="O456" t="s">
        <v>17</v>
      </c>
    </row>
    <row r="457" spans="1:19" x14ac:dyDescent="0.25">
      <c r="H457" s="15" t="s">
        <v>1206</v>
      </c>
      <c r="I457" s="15" t="s">
        <v>1206</v>
      </c>
      <c r="J457" s="16" t="s">
        <v>19</v>
      </c>
      <c r="K457" s="15">
        <v>2</v>
      </c>
      <c r="L457" s="16">
        <v>-1</v>
      </c>
      <c r="M457" t="s">
        <v>1202</v>
      </c>
      <c r="N457" t="s">
        <v>1203</v>
      </c>
      <c r="O457" t="s">
        <v>17</v>
      </c>
    </row>
    <row r="458" spans="1:19" x14ac:dyDescent="0.25">
      <c r="H458" s="15" t="s">
        <v>1207</v>
      </c>
      <c r="I458" s="15" t="s">
        <v>1207</v>
      </c>
      <c r="J458" s="16" t="s">
        <v>19</v>
      </c>
      <c r="K458" s="15">
        <v>2</v>
      </c>
      <c r="L458" s="16">
        <v>-1</v>
      </c>
      <c r="M458" t="s">
        <v>1202</v>
      </c>
      <c r="N458" t="s">
        <v>1203</v>
      </c>
      <c r="O458" t="s">
        <v>17</v>
      </c>
    </row>
    <row r="459" spans="1:19" x14ac:dyDescent="0.25">
      <c r="H459" s="15" t="s">
        <v>1208</v>
      </c>
      <c r="I459" s="15" t="s">
        <v>1208</v>
      </c>
      <c r="J459" s="16" t="s">
        <v>19</v>
      </c>
      <c r="K459" s="15">
        <v>2</v>
      </c>
      <c r="L459" s="16">
        <v>-1</v>
      </c>
      <c r="M459" t="s">
        <v>1202</v>
      </c>
      <c r="N459" t="s">
        <v>1203</v>
      </c>
      <c r="O459" t="s">
        <v>17</v>
      </c>
    </row>
    <row r="460" spans="1:19" x14ac:dyDescent="0.25">
      <c r="H460" s="15" t="s">
        <v>1209</v>
      </c>
      <c r="I460" s="15" t="s">
        <v>1209</v>
      </c>
      <c r="J460" s="16" t="s">
        <v>19</v>
      </c>
      <c r="K460" s="15">
        <v>2</v>
      </c>
      <c r="L460" s="16">
        <v>-1</v>
      </c>
      <c r="M460" t="s">
        <v>1202</v>
      </c>
      <c r="N460" t="s">
        <v>1203</v>
      </c>
      <c r="O460" t="s">
        <v>17</v>
      </c>
    </row>
    <row r="461" spans="1:19" x14ac:dyDescent="0.25">
      <c r="H461" s="15" t="s">
        <v>1210</v>
      </c>
      <c r="I461" s="15" t="s">
        <v>1210</v>
      </c>
      <c r="J461" s="16" t="s">
        <v>19</v>
      </c>
      <c r="K461" s="15">
        <v>2</v>
      </c>
      <c r="L461" s="16">
        <v>-1</v>
      </c>
      <c r="M461" t="s">
        <v>1202</v>
      </c>
      <c r="N461" t="s">
        <v>1203</v>
      </c>
      <c r="O461" t="s">
        <v>17</v>
      </c>
    </row>
    <row r="462" spans="1:19" x14ac:dyDescent="0.25">
      <c r="H462" s="15" t="s">
        <v>1211</v>
      </c>
      <c r="I462" s="15" t="s">
        <v>1211</v>
      </c>
      <c r="J462" s="16" t="s">
        <v>19</v>
      </c>
      <c r="K462" s="15">
        <v>2</v>
      </c>
      <c r="L462" s="16">
        <v>-1</v>
      </c>
      <c r="M462" t="s">
        <v>1202</v>
      </c>
      <c r="N462" t="s">
        <v>1203</v>
      </c>
      <c r="O462" t="s">
        <v>17</v>
      </c>
    </row>
    <row r="463" spans="1:19" x14ac:dyDescent="0.25">
      <c r="H463" s="15" t="s">
        <v>1212</v>
      </c>
      <c r="I463" s="15" t="s">
        <v>1212</v>
      </c>
      <c r="J463" s="16" t="s">
        <v>19</v>
      </c>
      <c r="K463" s="15">
        <v>2</v>
      </c>
      <c r="L463" s="16">
        <v>-1</v>
      </c>
      <c r="M463" t="s">
        <v>1202</v>
      </c>
      <c r="N463" t="s">
        <v>1203</v>
      </c>
      <c r="O463" t="s">
        <v>17</v>
      </c>
    </row>
    <row r="464" spans="1:19" x14ac:dyDescent="0.25">
      <c r="H464" s="15" t="s">
        <v>1213</v>
      </c>
      <c r="I464" s="15" t="s">
        <v>1213</v>
      </c>
      <c r="J464" s="16" t="s">
        <v>19</v>
      </c>
      <c r="K464" s="15">
        <v>2</v>
      </c>
      <c r="L464" s="16">
        <v>-1</v>
      </c>
      <c r="M464" t="s">
        <v>1202</v>
      </c>
      <c r="N464" t="s">
        <v>1203</v>
      </c>
      <c r="O464" t="s">
        <v>17</v>
      </c>
    </row>
    <row r="465" spans="1:19" x14ac:dyDescent="0.25">
      <c r="H465" s="15" t="s">
        <v>1214</v>
      </c>
      <c r="I465" s="15" t="s">
        <v>1214</v>
      </c>
      <c r="J465" s="16" t="s">
        <v>19</v>
      </c>
      <c r="K465" s="15">
        <v>2</v>
      </c>
      <c r="L465" s="16">
        <v>-1</v>
      </c>
      <c r="M465" t="s">
        <v>1202</v>
      </c>
      <c r="N465" t="s">
        <v>1203</v>
      </c>
      <c r="O465" t="s">
        <v>17</v>
      </c>
    </row>
    <row r="466" spans="1:19" x14ac:dyDescent="0.25">
      <c r="H466" s="15" t="s">
        <v>1215</v>
      </c>
      <c r="I466" s="15" t="s">
        <v>1215</v>
      </c>
      <c r="J466" s="16" t="s">
        <v>19</v>
      </c>
      <c r="K466" s="15">
        <v>2</v>
      </c>
      <c r="L466" s="16">
        <v>-1</v>
      </c>
      <c r="M466" t="s">
        <v>1202</v>
      </c>
      <c r="N466" t="s">
        <v>1203</v>
      </c>
      <c r="O466" t="s">
        <v>17</v>
      </c>
    </row>
    <row r="467" spans="1:19" x14ac:dyDescent="0.25">
      <c r="A467" t="s">
        <v>557</v>
      </c>
      <c r="B467" s="15" t="s">
        <v>1216</v>
      </c>
      <c r="C467" t="s">
        <v>18</v>
      </c>
      <c r="D467" t="s">
        <v>1200</v>
      </c>
      <c r="E467" t="s">
        <v>19</v>
      </c>
      <c r="F467">
        <v>0</v>
      </c>
      <c r="G467">
        <v>0</v>
      </c>
      <c r="M467" t="s">
        <v>1202</v>
      </c>
      <c r="N467" t="s">
        <v>1217</v>
      </c>
      <c r="O467" t="s">
        <v>17</v>
      </c>
      <c r="Q467" t="s">
        <v>252</v>
      </c>
      <c r="R467" t="b">
        <v>1</v>
      </c>
      <c r="S467" t="b">
        <v>1</v>
      </c>
    </row>
    <row r="468" spans="1:19" x14ac:dyDescent="0.25">
      <c r="A468" t="s">
        <v>557</v>
      </c>
      <c r="B468" s="15" t="s">
        <v>1218</v>
      </c>
      <c r="C468" t="s">
        <v>492</v>
      </c>
      <c r="D468" s="15" t="s">
        <v>1218</v>
      </c>
      <c r="E468" s="17" t="s">
        <v>1218</v>
      </c>
      <c r="F468" s="15">
        <v>2</v>
      </c>
      <c r="G468" s="17">
        <v>1</v>
      </c>
      <c r="H468" s="15" t="s">
        <v>1219</v>
      </c>
      <c r="I468" s="15" t="s">
        <v>1219</v>
      </c>
      <c r="J468" s="16" t="s">
        <v>19</v>
      </c>
      <c r="K468" s="15">
        <v>2</v>
      </c>
      <c r="L468" s="16">
        <v>-1</v>
      </c>
      <c r="M468" t="s">
        <v>1220</v>
      </c>
      <c r="N468" t="s">
        <v>1221</v>
      </c>
      <c r="O468" t="s">
        <v>17</v>
      </c>
    </row>
    <row r="469" spans="1:19" x14ac:dyDescent="0.25">
      <c r="H469" s="15" t="s">
        <v>1222</v>
      </c>
      <c r="I469" s="15" t="s">
        <v>1222</v>
      </c>
      <c r="J469" s="17" t="s">
        <v>1223</v>
      </c>
      <c r="K469" s="15">
        <v>2</v>
      </c>
      <c r="L469" s="17">
        <v>1</v>
      </c>
      <c r="M469" t="s">
        <v>1220</v>
      </c>
      <c r="N469" t="s">
        <v>1221</v>
      </c>
      <c r="O469" t="s">
        <v>1224</v>
      </c>
      <c r="P469">
        <v>98.8</v>
      </c>
      <c r="Q469" t="s">
        <v>1698</v>
      </c>
    </row>
    <row r="470" spans="1:19" x14ac:dyDescent="0.25">
      <c r="H470" s="15" t="s">
        <v>1225</v>
      </c>
      <c r="I470" s="15" t="s">
        <v>1225</v>
      </c>
      <c r="J470" s="16" t="s">
        <v>19</v>
      </c>
      <c r="K470" s="15">
        <v>2</v>
      </c>
      <c r="L470" s="16">
        <v>-1</v>
      </c>
      <c r="M470" t="s">
        <v>1220</v>
      </c>
      <c r="N470" t="s">
        <v>1221</v>
      </c>
      <c r="O470" t="s">
        <v>17</v>
      </c>
    </row>
    <row r="471" spans="1:19" x14ac:dyDescent="0.25">
      <c r="H471" s="15" t="s">
        <v>1226</v>
      </c>
      <c r="I471" s="15" t="s">
        <v>1226</v>
      </c>
      <c r="J471" s="16" t="s">
        <v>19</v>
      </c>
      <c r="K471" s="15">
        <v>2</v>
      </c>
      <c r="L471" s="16">
        <v>-1</v>
      </c>
      <c r="M471" t="s">
        <v>1220</v>
      </c>
      <c r="N471" t="s">
        <v>1221</v>
      </c>
      <c r="O471" t="s">
        <v>17</v>
      </c>
    </row>
    <row r="472" spans="1:19" x14ac:dyDescent="0.25">
      <c r="H472" s="15" t="s">
        <v>1227</v>
      </c>
      <c r="I472" s="15" t="s">
        <v>1227</v>
      </c>
      <c r="J472" s="16" t="s">
        <v>19</v>
      </c>
      <c r="K472" s="15">
        <v>2</v>
      </c>
      <c r="L472" s="16">
        <v>-1</v>
      </c>
      <c r="M472" t="s">
        <v>1220</v>
      </c>
      <c r="N472" t="s">
        <v>1221</v>
      </c>
      <c r="O472" t="s">
        <v>17</v>
      </c>
    </row>
    <row r="473" spans="1:19" x14ac:dyDescent="0.25">
      <c r="H473" s="15" t="s">
        <v>1228</v>
      </c>
      <c r="I473" s="15" t="s">
        <v>1228</v>
      </c>
      <c r="J473" s="16" t="s">
        <v>19</v>
      </c>
      <c r="K473" s="15">
        <v>2</v>
      </c>
      <c r="L473" s="16">
        <v>-1</v>
      </c>
      <c r="M473" t="s">
        <v>1220</v>
      </c>
      <c r="N473" t="s">
        <v>1221</v>
      </c>
      <c r="O473" t="s">
        <v>17</v>
      </c>
    </row>
    <row r="474" spans="1:19" x14ac:dyDescent="0.25">
      <c r="H474" s="15" t="s">
        <v>1229</v>
      </c>
      <c r="I474" s="15" t="s">
        <v>1229</v>
      </c>
      <c r="J474" s="16" t="s">
        <v>19</v>
      </c>
      <c r="K474" s="15">
        <v>2</v>
      </c>
      <c r="L474" s="16">
        <v>-1</v>
      </c>
      <c r="M474" t="s">
        <v>1220</v>
      </c>
      <c r="N474" t="s">
        <v>1221</v>
      </c>
      <c r="O474" t="s">
        <v>17</v>
      </c>
    </row>
    <row r="475" spans="1:19" x14ac:dyDescent="0.25">
      <c r="H475" s="15" t="s">
        <v>1230</v>
      </c>
      <c r="I475" s="15" t="s">
        <v>1230</v>
      </c>
      <c r="J475" s="16" t="s">
        <v>19</v>
      </c>
      <c r="K475" s="15">
        <v>2</v>
      </c>
      <c r="L475" s="16">
        <v>-1</v>
      </c>
      <c r="M475" t="s">
        <v>1220</v>
      </c>
      <c r="N475" t="s">
        <v>1221</v>
      </c>
      <c r="O475" t="s">
        <v>17</v>
      </c>
    </row>
    <row r="476" spans="1:19" x14ac:dyDescent="0.25">
      <c r="A476" t="s">
        <v>557</v>
      </c>
      <c r="B476" s="15" t="s">
        <v>1231</v>
      </c>
      <c r="C476" t="s">
        <v>18</v>
      </c>
      <c r="D476" t="s">
        <v>1218</v>
      </c>
      <c r="E476" t="s">
        <v>19</v>
      </c>
      <c r="F476">
        <v>0</v>
      </c>
      <c r="G476">
        <v>0</v>
      </c>
      <c r="M476" t="s">
        <v>1220</v>
      </c>
      <c r="N476" t="s">
        <v>1232</v>
      </c>
      <c r="O476" t="s">
        <v>17</v>
      </c>
      <c r="Q476" t="s">
        <v>252</v>
      </c>
      <c r="R476" t="b">
        <v>1</v>
      </c>
      <c r="S476" t="b">
        <v>1</v>
      </c>
    </row>
    <row r="477" spans="1:19" x14ac:dyDescent="0.25">
      <c r="A477" t="s">
        <v>557</v>
      </c>
      <c r="B477" s="15" t="s">
        <v>1233</v>
      </c>
      <c r="C477" t="s">
        <v>492</v>
      </c>
      <c r="D477" s="15" t="s">
        <v>1233</v>
      </c>
      <c r="E477" s="15" t="s">
        <v>1233</v>
      </c>
      <c r="F477" s="15">
        <v>2</v>
      </c>
      <c r="G477" s="15">
        <v>2</v>
      </c>
      <c r="H477" s="15" t="s">
        <v>1234</v>
      </c>
      <c r="I477" s="15" t="s">
        <v>1234</v>
      </c>
      <c r="J477" s="15" t="s">
        <v>1235</v>
      </c>
      <c r="K477" s="15">
        <v>2</v>
      </c>
      <c r="L477" s="15">
        <v>2</v>
      </c>
      <c r="M477" t="s">
        <v>1236</v>
      </c>
      <c r="N477" t="s">
        <v>1237</v>
      </c>
      <c r="O477" t="s">
        <v>1819</v>
      </c>
      <c r="P477">
        <v>92.9</v>
      </c>
    </row>
    <row r="478" spans="1:19" x14ac:dyDescent="0.25">
      <c r="H478" s="15" t="s">
        <v>1238</v>
      </c>
      <c r="I478" s="15" t="s">
        <v>1238</v>
      </c>
      <c r="J478" s="16" t="s">
        <v>19</v>
      </c>
      <c r="K478" s="15">
        <v>2</v>
      </c>
      <c r="L478" s="16">
        <v>-1</v>
      </c>
      <c r="M478" t="s">
        <v>1236</v>
      </c>
      <c r="N478" t="s">
        <v>1237</v>
      </c>
      <c r="O478" t="s">
        <v>17</v>
      </c>
    </row>
    <row r="479" spans="1:19" x14ac:dyDescent="0.25">
      <c r="H479" s="15" t="s">
        <v>1239</v>
      </c>
      <c r="I479" s="15" t="s">
        <v>1239</v>
      </c>
      <c r="J479" s="16" t="s">
        <v>19</v>
      </c>
      <c r="K479" s="15">
        <v>2</v>
      </c>
      <c r="L479" s="16">
        <v>-1</v>
      </c>
      <c r="M479" t="s">
        <v>1236</v>
      </c>
      <c r="N479" t="s">
        <v>1237</v>
      </c>
      <c r="O479" t="s">
        <v>17</v>
      </c>
    </row>
    <row r="480" spans="1:19" x14ac:dyDescent="0.25">
      <c r="H480" s="15" t="s">
        <v>1240</v>
      </c>
      <c r="I480" s="15" t="s">
        <v>1240</v>
      </c>
      <c r="J480" s="16" t="s">
        <v>19</v>
      </c>
      <c r="K480" s="15">
        <v>2</v>
      </c>
      <c r="L480" s="16">
        <v>-1</v>
      </c>
      <c r="M480" t="s">
        <v>1236</v>
      </c>
      <c r="N480" t="s">
        <v>1237</v>
      </c>
      <c r="O480" t="s">
        <v>17</v>
      </c>
    </row>
    <row r="481" spans="1:21" x14ac:dyDescent="0.25">
      <c r="H481" s="15" t="s">
        <v>1241</v>
      </c>
      <c r="I481" s="15" t="s">
        <v>1241</v>
      </c>
      <c r="J481" s="16" t="s">
        <v>19</v>
      </c>
      <c r="K481" s="15">
        <v>2</v>
      </c>
      <c r="L481" s="16">
        <v>-1</v>
      </c>
      <c r="M481" t="s">
        <v>1236</v>
      </c>
      <c r="N481" t="s">
        <v>1237</v>
      </c>
      <c r="O481" t="s">
        <v>17</v>
      </c>
    </row>
    <row r="482" spans="1:21" x14ac:dyDescent="0.25">
      <c r="A482" t="s">
        <v>557</v>
      </c>
      <c r="B482" s="15" t="s">
        <v>1233</v>
      </c>
      <c r="C482" t="s">
        <v>18</v>
      </c>
      <c r="D482" s="15" t="s">
        <v>1233</v>
      </c>
      <c r="E482" s="16" t="s">
        <v>19</v>
      </c>
      <c r="F482" s="15">
        <v>2</v>
      </c>
      <c r="G482" s="16">
        <v>-1</v>
      </c>
      <c r="H482" s="15" t="s">
        <v>1234</v>
      </c>
      <c r="I482" s="15" t="s">
        <v>1234</v>
      </c>
      <c r="J482" s="16" t="s">
        <v>19</v>
      </c>
      <c r="K482" s="15">
        <v>2</v>
      </c>
      <c r="L482" s="16">
        <v>-1</v>
      </c>
      <c r="M482" t="s">
        <v>1236</v>
      </c>
      <c r="N482" t="s">
        <v>1237</v>
      </c>
      <c r="O482" t="s">
        <v>17</v>
      </c>
      <c r="R482" t="b">
        <v>1</v>
      </c>
      <c r="S482" t="b">
        <v>1</v>
      </c>
      <c r="T482" t="b">
        <v>1</v>
      </c>
      <c r="U482" t="b">
        <v>1</v>
      </c>
    </row>
    <row r="483" spans="1:21" x14ac:dyDescent="0.25">
      <c r="H483" s="15" t="s">
        <v>1238</v>
      </c>
      <c r="I483" s="15" t="s">
        <v>1238</v>
      </c>
      <c r="J483" s="16" t="s">
        <v>19</v>
      </c>
      <c r="K483" s="15">
        <v>2</v>
      </c>
      <c r="L483" s="16">
        <v>-1</v>
      </c>
      <c r="M483" t="s">
        <v>1236</v>
      </c>
      <c r="N483" t="s">
        <v>1237</v>
      </c>
      <c r="O483" t="s">
        <v>17</v>
      </c>
      <c r="T483" t="b">
        <v>1</v>
      </c>
      <c r="U483" t="b">
        <v>1</v>
      </c>
    </row>
    <row r="484" spans="1:21" x14ac:dyDescent="0.25">
      <c r="H484" s="15" t="s">
        <v>1239</v>
      </c>
      <c r="I484" s="15" t="s">
        <v>1239</v>
      </c>
      <c r="J484" s="16" t="s">
        <v>19</v>
      </c>
      <c r="K484" s="15">
        <v>2</v>
      </c>
      <c r="L484" s="16">
        <v>-1</v>
      </c>
      <c r="M484" t="s">
        <v>1236</v>
      </c>
      <c r="N484" t="s">
        <v>1237</v>
      </c>
      <c r="O484" t="s">
        <v>17</v>
      </c>
      <c r="T484" t="b">
        <v>1</v>
      </c>
      <c r="U484" t="b">
        <v>1</v>
      </c>
    </row>
    <row r="485" spans="1:21" x14ac:dyDescent="0.25">
      <c r="H485" s="15" t="s">
        <v>1240</v>
      </c>
      <c r="I485" s="15" t="s">
        <v>1240</v>
      </c>
      <c r="J485" s="16" t="s">
        <v>19</v>
      </c>
      <c r="K485" s="15">
        <v>2</v>
      </c>
      <c r="L485" s="16">
        <v>-1</v>
      </c>
      <c r="M485" t="s">
        <v>1236</v>
      </c>
      <c r="N485" t="s">
        <v>1237</v>
      </c>
      <c r="O485" t="s">
        <v>17</v>
      </c>
      <c r="T485" t="b">
        <v>1</v>
      </c>
      <c r="U485" t="b">
        <v>1</v>
      </c>
    </row>
    <row r="486" spans="1:21" x14ac:dyDescent="0.25">
      <c r="A486" t="s">
        <v>557</v>
      </c>
      <c r="B486" s="15" t="s">
        <v>1242</v>
      </c>
      <c r="C486" t="s">
        <v>492</v>
      </c>
      <c r="D486" s="15" t="s">
        <v>1242</v>
      </c>
      <c r="E486" s="15" t="s">
        <v>1242</v>
      </c>
      <c r="F486" s="15">
        <v>2</v>
      </c>
      <c r="G486" s="15">
        <v>2</v>
      </c>
      <c r="H486" s="15" t="s">
        <v>1243</v>
      </c>
      <c r="I486" s="15" t="s">
        <v>1243</v>
      </c>
      <c r="J486" s="15" t="s">
        <v>1244</v>
      </c>
      <c r="K486" s="15">
        <v>2</v>
      </c>
      <c r="L486" s="15">
        <v>2</v>
      </c>
      <c r="M486" t="s">
        <v>1245</v>
      </c>
      <c r="N486" t="s">
        <v>1246</v>
      </c>
      <c r="O486" t="s">
        <v>1820</v>
      </c>
      <c r="P486">
        <v>98.7</v>
      </c>
    </row>
    <row r="487" spans="1:21" x14ac:dyDescent="0.25">
      <c r="H487" s="15" t="s">
        <v>1247</v>
      </c>
      <c r="I487" s="15" t="s">
        <v>1247</v>
      </c>
      <c r="J487" s="16" t="s">
        <v>19</v>
      </c>
      <c r="K487" s="15">
        <v>2</v>
      </c>
      <c r="L487" s="16">
        <v>-1</v>
      </c>
      <c r="M487" t="s">
        <v>1245</v>
      </c>
      <c r="N487" t="s">
        <v>1246</v>
      </c>
      <c r="O487" t="s">
        <v>17</v>
      </c>
    </row>
    <row r="488" spans="1:21" x14ac:dyDescent="0.25">
      <c r="H488" s="15" t="s">
        <v>1248</v>
      </c>
      <c r="I488" s="15" t="s">
        <v>1248</v>
      </c>
      <c r="J488" s="15" t="s">
        <v>1249</v>
      </c>
      <c r="K488" s="15">
        <v>2</v>
      </c>
      <c r="L488" s="15">
        <v>2</v>
      </c>
      <c r="M488" t="s">
        <v>1245</v>
      </c>
      <c r="N488" t="s">
        <v>1246</v>
      </c>
      <c r="O488" t="s">
        <v>1821</v>
      </c>
      <c r="P488">
        <v>82.7</v>
      </c>
    </row>
    <row r="489" spans="1:21" x14ac:dyDescent="0.25">
      <c r="H489" s="15" t="s">
        <v>1250</v>
      </c>
      <c r="I489" s="15" t="s">
        <v>1250</v>
      </c>
      <c r="J489" s="16" t="s">
        <v>19</v>
      </c>
      <c r="K489" s="15">
        <v>2</v>
      </c>
      <c r="L489" s="16">
        <v>-1</v>
      </c>
      <c r="M489" t="s">
        <v>1245</v>
      </c>
      <c r="N489" t="s">
        <v>1246</v>
      </c>
      <c r="O489" t="s">
        <v>17</v>
      </c>
    </row>
    <row r="490" spans="1:21" x14ac:dyDescent="0.25">
      <c r="H490" s="15" t="s">
        <v>1251</v>
      </c>
      <c r="I490" s="15" t="s">
        <v>1251</v>
      </c>
      <c r="J490" s="16" t="s">
        <v>19</v>
      </c>
      <c r="K490" s="15">
        <v>2</v>
      </c>
      <c r="L490" s="16">
        <v>-1</v>
      </c>
      <c r="M490" t="s">
        <v>1245</v>
      </c>
      <c r="N490" t="s">
        <v>1246</v>
      </c>
      <c r="O490" t="s">
        <v>17</v>
      </c>
    </row>
    <row r="491" spans="1:21" x14ac:dyDescent="0.25">
      <c r="H491" s="15" t="s">
        <v>1252</v>
      </c>
      <c r="I491" s="15" t="s">
        <v>1252</v>
      </c>
      <c r="J491" s="16" t="s">
        <v>19</v>
      </c>
      <c r="K491" s="15">
        <v>2</v>
      </c>
      <c r="L491" s="16">
        <v>-1</v>
      </c>
      <c r="M491" t="s">
        <v>1245</v>
      </c>
      <c r="N491" t="s">
        <v>1246</v>
      </c>
      <c r="O491" t="s">
        <v>17</v>
      </c>
    </row>
    <row r="492" spans="1:21" x14ac:dyDescent="0.25">
      <c r="H492" s="15" t="s">
        <v>1253</v>
      </c>
      <c r="I492" s="15" t="s">
        <v>1253</v>
      </c>
      <c r="J492" s="16" t="s">
        <v>19</v>
      </c>
      <c r="K492" s="15">
        <v>2</v>
      </c>
      <c r="L492" s="16">
        <v>-1</v>
      </c>
      <c r="M492" t="s">
        <v>1245</v>
      </c>
      <c r="N492" t="s">
        <v>1246</v>
      </c>
      <c r="O492" t="s">
        <v>17</v>
      </c>
    </row>
    <row r="493" spans="1:21" x14ac:dyDescent="0.25">
      <c r="H493" s="1" t="s">
        <v>1623</v>
      </c>
      <c r="I493" s="5" t="s">
        <v>19</v>
      </c>
      <c r="J493" s="5" t="s">
        <v>19</v>
      </c>
      <c r="K493" s="5">
        <v>-1</v>
      </c>
      <c r="L493" s="5">
        <v>-1</v>
      </c>
      <c r="M493" t="s">
        <v>17</v>
      </c>
      <c r="N493" t="s">
        <v>17</v>
      </c>
      <c r="Q493" t="s">
        <v>1844</v>
      </c>
    </row>
    <row r="494" spans="1:21" x14ac:dyDescent="0.25">
      <c r="A494" t="s">
        <v>557</v>
      </c>
      <c r="B494" s="15" t="s">
        <v>1242</v>
      </c>
      <c r="C494" t="s">
        <v>18</v>
      </c>
      <c r="D494" s="15" t="s">
        <v>1242</v>
      </c>
      <c r="E494" s="15" t="s">
        <v>1242</v>
      </c>
      <c r="F494" s="15">
        <v>2</v>
      </c>
      <c r="G494" s="15">
        <v>2</v>
      </c>
      <c r="H494" s="15" t="s">
        <v>1243</v>
      </c>
      <c r="I494" s="15" t="s">
        <v>1243</v>
      </c>
      <c r="J494" s="15" t="s">
        <v>1244</v>
      </c>
      <c r="K494" s="15">
        <v>2</v>
      </c>
      <c r="L494" s="15">
        <v>2</v>
      </c>
      <c r="M494" t="s">
        <v>1245</v>
      </c>
      <c r="N494" t="s">
        <v>742</v>
      </c>
      <c r="O494" t="s">
        <v>1254</v>
      </c>
      <c r="P494">
        <v>98.2</v>
      </c>
      <c r="R494" t="b">
        <v>1</v>
      </c>
      <c r="S494" t="b">
        <v>1</v>
      </c>
      <c r="T494" t="b">
        <v>1</v>
      </c>
      <c r="U494" t="b">
        <v>1</v>
      </c>
    </row>
    <row r="495" spans="1:21" x14ac:dyDescent="0.25">
      <c r="H495" s="15" t="s">
        <v>1247</v>
      </c>
      <c r="I495" s="15" t="s">
        <v>1247</v>
      </c>
      <c r="J495" s="16" t="s">
        <v>19</v>
      </c>
      <c r="K495" s="15">
        <v>2</v>
      </c>
      <c r="L495" s="16">
        <v>-1</v>
      </c>
      <c r="M495" t="s">
        <v>1245</v>
      </c>
      <c r="N495" t="s">
        <v>742</v>
      </c>
      <c r="O495" t="s">
        <v>17</v>
      </c>
      <c r="T495" t="b">
        <v>1</v>
      </c>
      <c r="U495" t="b">
        <v>1</v>
      </c>
    </row>
    <row r="496" spans="1:21" x14ac:dyDescent="0.25">
      <c r="H496" s="15" t="s">
        <v>1248</v>
      </c>
      <c r="I496" s="15" t="s">
        <v>1248</v>
      </c>
      <c r="J496" s="16" t="s">
        <v>19</v>
      </c>
      <c r="K496" s="15">
        <v>2</v>
      </c>
      <c r="L496" s="16">
        <v>-1</v>
      </c>
      <c r="M496" t="s">
        <v>1245</v>
      </c>
      <c r="N496" t="s">
        <v>742</v>
      </c>
      <c r="O496" t="s">
        <v>17</v>
      </c>
      <c r="T496" t="b">
        <v>1</v>
      </c>
      <c r="U496" t="b">
        <v>1</v>
      </c>
    </row>
    <row r="497" spans="1:21" x14ac:dyDescent="0.25">
      <c r="H497" s="15" t="s">
        <v>1250</v>
      </c>
      <c r="I497" s="15" t="s">
        <v>1250</v>
      </c>
      <c r="J497" s="16" t="s">
        <v>19</v>
      </c>
      <c r="K497" s="15">
        <v>2</v>
      </c>
      <c r="L497" s="16">
        <v>-1</v>
      </c>
      <c r="M497" t="s">
        <v>1245</v>
      </c>
      <c r="N497" t="s">
        <v>742</v>
      </c>
      <c r="O497" t="s">
        <v>17</v>
      </c>
      <c r="T497" t="b">
        <v>1</v>
      </c>
      <c r="U497" t="b">
        <v>1</v>
      </c>
    </row>
    <row r="498" spans="1:21" x14ac:dyDescent="0.25">
      <c r="H498" s="15" t="s">
        <v>1251</v>
      </c>
      <c r="I498" s="15" t="s">
        <v>1251</v>
      </c>
      <c r="J498" s="16" t="s">
        <v>19</v>
      </c>
      <c r="K498" s="15">
        <v>2</v>
      </c>
      <c r="L498" s="16">
        <v>-1</v>
      </c>
      <c r="M498" t="s">
        <v>1245</v>
      </c>
      <c r="N498" t="s">
        <v>742</v>
      </c>
      <c r="O498" t="s">
        <v>17</v>
      </c>
      <c r="T498" t="b">
        <v>1</v>
      </c>
      <c r="U498" t="b">
        <v>1</v>
      </c>
    </row>
    <row r="499" spans="1:21" x14ac:dyDescent="0.25">
      <c r="H499" s="15" t="s">
        <v>1252</v>
      </c>
      <c r="I499" s="15" t="s">
        <v>1252</v>
      </c>
      <c r="J499" s="16" t="s">
        <v>19</v>
      </c>
      <c r="K499" s="15">
        <v>2</v>
      </c>
      <c r="L499" s="16">
        <v>-1</v>
      </c>
      <c r="M499" t="s">
        <v>1245</v>
      </c>
      <c r="N499" t="s">
        <v>742</v>
      </c>
      <c r="O499" t="s">
        <v>17</v>
      </c>
      <c r="T499" t="b">
        <v>1</v>
      </c>
      <c r="U499" t="b">
        <v>1</v>
      </c>
    </row>
    <row r="500" spans="1:21" x14ac:dyDescent="0.25">
      <c r="H500" s="15" t="s">
        <v>1253</v>
      </c>
      <c r="I500" s="15" t="s">
        <v>1253</v>
      </c>
      <c r="J500" s="16" t="s">
        <v>19</v>
      </c>
      <c r="K500" s="15">
        <v>2</v>
      </c>
      <c r="L500" s="16">
        <v>-1</v>
      </c>
      <c r="M500" t="s">
        <v>1245</v>
      </c>
      <c r="N500" t="s">
        <v>742</v>
      </c>
      <c r="O500" t="s">
        <v>17</v>
      </c>
      <c r="T500" t="b">
        <v>1</v>
      </c>
      <c r="U500" t="b">
        <v>1</v>
      </c>
    </row>
    <row r="501" spans="1:21" x14ac:dyDescent="0.25">
      <c r="H501" s="15" t="s">
        <v>1255</v>
      </c>
      <c r="I501" s="15" t="s">
        <v>1255</v>
      </c>
      <c r="J501" s="16" t="s">
        <v>19</v>
      </c>
      <c r="K501" s="15">
        <v>2</v>
      </c>
      <c r="L501" s="16">
        <v>-1</v>
      </c>
      <c r="M501" t="s">
        <v>741</v>
      </c>
      <c r="N501" t="s">
        <v>742</v>
      </c>
      <c r="O501" t="s">
        <v>17</v>
      </c>
    </row>
    <row r="502" spans="1:21" x14ac:dyDescent="0.25">
      <c r="A502" t="s">
        <v>557</v>
      </c>
      <c r="B502" s="15" t="s">
        <v>1256</v>
      </c>
      <c r="C502" t="s">
        <v>492</v>
      </c>
      <c r="D502" s="15" t="s">
        <v>1256</v>
      </c>
      <c r="E502" s="15" t="s">
        <v>1256</v>
      </c>
      <c r="F502" s="15">
        <v>2</v>
      </c>
      <c r="G502" s="15">
        <v>2</v>
      </c>
      <c r="H502" s="15" t="s">
        <v>1257</v>
      </c>
      <c r="I502" s="15" t="s">
        <v>1257</v>
      </c>
      <c r="J502" s="15" t="s">
        <v>1258</v>
      </c>
      <c r="K502" s="15">
        <v>2</v>
      </c>
      <c r="L502" s="15">
        <v>2</v>
      </c>
      <c r="M502" t="s">
        <v>750</v>
      </c>
      <c r="N502" t="s">
        <v>1259</v>
      </c>
      <c r="O502" t="s">
        <v>1822</v>
      </c>
      <c r="P502">
        <v>98</v>
      </c>
    </row>
    <row r="503" spans="1:21" x14ac:dyDescent="0.25">
      <c r="H503" s="15" t="s">
        <v>1260</v>
      </c>
      <c r="I503" s="15" t="s">
        <v>1260</v>
      </c>
      <c r="J503" s="15" t="s">
        <v>1261</v>
      </c>
      <c r="K503" s="15">
        <v>2</v>
      </c>
      <c r="L503" s="15">
        <v>2</v>
      </c>
      <c r="M503" t="s">
        <v>750</v>
      </c>
      <c r="N503" t="s">
        <v>1259</v>
      </c>
      <c r="O503" t="s">
        <v>1823</v>
      </c>
      <c r="P503">
        <v>98.7</v>
      </c>
    </row>
    <row r="504" spans="1:21" x14ac:dyDescent="0.25">
      <c r="H504" s="15" t="s">
        <v>1262</v>
      </c>
      <c r="I504" s="15" t="s">
        <v>1262</v>
      </c>
      <c r="J504" s="16" t="s">
        <v>19</v>
      </c>
      <c r="K504" s="15">
        <v>2</v>
      </c>
      <c r="L504" s="16">
        <v>-1</v>
      </c>
      <c r="M504" t="s">
        <v>750</v>
      </c>
      <c r="N504" t="s">
        <v>1259</v>
      </c>
      <c r="O504" t="s">
        <v>17</v>
      </c>
    </row>
    <row r="505" spans="1:21" x14ac:dyDescent="0.25">
      <c r="H505" s="15" t="s">
        <v>1263</v>
      </c>
      <c r="I505" s="15" t="s">
        <v>1263</v>
      </c>
      <c r="J505" s="16" t="s">
        <v>19</v>
      </c>
      <c r="K505" s="15">
        <v>2</v>
      </c>
      <c r="L505" s="16">
        <v>-1</v>
      </c>
      <c r="M505" t="s">
        <v>750</v>
      </c>
      <c r="N505" t="s">
        <v>1259</v>
      </c>
      <c r="O505" t="s">
        <v>17</v>
      </c>
      <c r="U505" t="b">
        <v>1</v>
      </c>
    </row>
    <row r="506" spans="1:21" x14ac:dyDescent="0.25">
      <c r="H506" s="15" t="s">
        <v>1265</v>
      </c>
      <c r="I506" s="15" t="s">
        <v>1265</v>
      </c>
      <c r="J506" s="16" t="s">
        <v>19</v>
      </c>
      <c r="K506" s="15">
        <v>2</v>
      </c>
      <c r="L506" s="16">
        <v>-1</v>
      </c>
      <c r="M506" t="s">
        <v>750</v>
      </c>
      <c r="N506" t="s">
        <v>1259</v>
      </c>
      <c r="O506" t="s">
        <v>17</v>
      </c>
    </row>
    <row r="507" spans="1:21" x14ac:dyDescent="0.25">
      <c r="H507" s="1" t="s">
        <v>1266</v>
      </c>
      <c r="I507" s="5" t="s">
        <v>19</v>
      </c>
      <c r="J507" s="5" t="s">
        <v>19</v>
      </c>
      <c r="K507" s="5">
        <v>-1</v>
      </c>
      <c r="L507" s="5">
        <v>-1</v>
      </c>
      <c r="M507" t="s">
        <v>750</v>
      </c>
      <c r="N507" t="s">
        <v>17</v>
      </c>
      <c r="Q507" t="s">
        <v>1599</v>
      </c>
      <c r="T507" t="b">
        <v>1</v>
      </c>
    </row>
    <row r="508" spans="1:21" x14ac:dyDescent="0.25">
      <c r="H508" s="1" t="s">
        <v>1267</v>
      </c>
      <c r="I508" s="5" t="s">
        <v>19</v>
      </c>
      <c r="J508" s="5" t="s">
        <v>19</v>
      </c>
      <c r="K508" s="5">
        <v>-1</v>
      </c>
      <c r="L508" s="5">
        <v>-1</v>
      </c>
      <c r="M508" t="s">
        <v>750</v>
      </c>
      <c r="N508" t="s">
        <v>17</v>
      </c>
      <c r="Q508" t="s">
        <v>1599</v>
      </c>
    </row>
    <row r="509" spans="1:21" x14ac:dyDescent="0.25">
      <c r="H509" s="1" t="s">
        <v>1268</v>
      </c>
      <c r="I509" s="5" t="s">
        <v>19</v>
      </c>
      <c r="J509" s="5" t="s">
        <v>19</v>
      </c>
      <c r="K509" s="5">
        <v>-1</v>
      </c>
      <c r="L509" s="5">
        <v>-1</v>
      </c>
      <c r="M509" t="s">
        <v>750</v>
      </c>
      <c r="N509" t="s">
        <v>17</v>
      </c>
      <c r="Q509" t="s">
        <v>1599</v>
      </c>
    </row>
    <row r="510" spans="1:21" x14ac:dyDescent="0.25">
      <c r="H510" s="1" t="s">
        <v>1269</v>
      </c>
      <c r="I510" s="5" t="s">
        <v>19</v>
      </c>
      <c r="J510" s="5" t="s">
        <v>19</v>
      </c>
      <c r="K510" s="5">
        <v>-1</v>
      </c>
      <c r="L510" s="5">
        <v>-1</v>
      </c>
      <c r="M510" t="s">
        <v>750</v>
      </c>
      <c r="N510" t="s">
        <v>17</v>
      </c>
      <c r="Q510" t="s">
        <v>1599</v>
      </c>
      <c r="T510" t="b">
        <v>1</v>
      </c>
    </row>
    <row r="511" spans="1:21" x14ac:dyDescent="0.25">
      <c r="A511" t="s">
        <v>557</v>
      </c>
      <c r="B511" s="15" t="s">
        <v>1256</v>
      </c>
      <c r="C511" t="s">
        <v>18</v>
      </c>
      <c r="D511" s="15" t="s">
        <v>1256</v>
      </c>
      <c r="E511" s="15" t="s">
        <v>1256</v>
      </c>
      <c r="F511" s="15">
        <v>2</v>
      </c>
      <c r="G511" s="15">
        <v>2</v>
      </c>
      <c r="H511" s="15" t="s">
        <v>1257</v>
      </c>
      <c r="I511" s="15" t="s">
        <v>1257</v>
      </c>
      <c r="J511" s="15" t="s">
        <v>1258</v>
      </c>
      <c r="K511" s="15">
        <v>2</v>
      </c>
      <c r="L511" s="15">
        <v>2</v>
      </c>
      <c r="M511" t="s">
        <v>750</v>
      </c>
      <c r="N511" t="s">
        <v>856</v>
      </c>
      <c r="O511" t="s">
        <v>1824</v>
      </c>
      <c r="P511">
        <v>98</v>
      </c>
      <c r="R511" t="b">
        <v>1</v>
      </c>
      <c r="S511" t="b">
        <v>1</v>
      </c>
      <c r="T511" t="b">
        <v>1</v>
      </c>
      <c r="U511" t="b">
        <v>1</v>
      </c>
    </row>
    <row r="512" spans="1:21" x14ac:dyDescent="0.25">
      <c r="H512" s="15" t="s">
        <v>1260</v>
      </c>
      <c r="I512" s="15" t="s">
        <v>1260</v>
      </c>
      <c r="J512" s="15" t="s">
        <v>1261</v>
      </c>
      <c r="K512" s="15">
        <v>2</v>
      </c>
      <c r="L512" s="15">
        <v>2</v>
      </c>
      <c r="M512" t="s">
        <v>750</v>
      </c>
      <c r="N512" t="s">
        <v>856</v>
      </c>
      <c r="O512" t="s">
        <v>1272</v>
      </c>
      <c r="P512">
        <v>98.7</v>
      </c>
      <c r="T512" t="b">
        <v>1</v>
      </c>
      <c r="U512" t="b">
        <v>1</v>
      </c>
    </row>
    <row r="513" spans="1:21" x14ac:dyDescent="0.25">
      <c r="H513" s="15" t="s">
        <v>1262</v>
      </c>
      <c r="I513" s="15" t="s">
        <v>1262</v>
      </c>
      <c r="J513" s="16" t="s">
        <v>19</v>
      </c>
      <c r="K513" s="15">
        <v>2</v>
      </c>
      <c r="L513" s="16">
        <v>-1</v>
      </c>
      <c r="M513" t="s">
        <v>750</v>
      </c>
      <c r="N513" t="s">
        <v>856</v>
      </c>
      <c r="O513" t="s">
        <v>17</v>
      </c>
      <c r="T513" t="b">
        <v>1</v>
      </c>
      <c r="U513" t="b">
        <v>1</v>
      </c>
    </row>
    <row r="514" spans="1:21" x14ac:dyDescent="0.25">
      <c r="H514" s="15" t="s">
        <v>1263</v>
      </c>
      <c r="I514" s="15" t="s">
        <v>1263</v>
      </c>
      <c r="J514" s="15" t="s">
        <v>1264</v>
      </c>
      <c r="K514" s="15">
        <v>2</v>
      </c>
      <c r="L514" s="15">
        <v>2</v>
      </c>
      <c r="M514" t="s">
        <v>750</v>
      </c>
      <c r="N514" t="s">
        <v>856</v>
      </c>
      <c r="O514" t="s">
        <v>1270</v>
      </c>
      <c r="P514">
        <v>98.5</v>
      </c>
      <c r="T514" t="b">
        <v>1</v>
      </c>
    </row>
    <row r="515" spans="1:21" x14ac:dyDescent="0.25">
      <c r="H515" s="15" t="s">
        <v>1266</v>
      </c>
      <c r="I515" s="15" t="s">
        <v>1266</v>
      </c>
      <c r="J515" s="16" t="s">
        <v>19</v>
      </c>
      <c r="K515" s="15">
        <v>2</v>
      </c>
      <c r="L515" s="16">
        <v>-1</v>
      </c>
      <c r="M515" t="s">
        <v>750</v>
      </c>
      <c r="N515" t="s">
        <v>856</v>
      </c>
      <c r="O515" t="s">
        <v>17</v>
      </c>
      <c r="U515" t="b">
        <v>1</v>
      </c>
    </row>
    <row r="516" spans="1:21" x14ac:dyDescent="0.25">
      <c r="H516" s="15" t="s">
        <v>1271</v>
      </c>
      <c r="I516" s="15" t="s">
        <v>1271</v>
      </c>
      <c r="J516" s="16" t="s">
        <v>19</v>
      </c>
      <c r="K516" s="15">
        <v>2</v>
      </c>
      <c r="L516" s="16">
        <v>-1</v>
      </c>
      <c r="M516" t="s">
        <v>750</v>
      </c>
      <c r="N516" t="s">
        <v>856</v>
      </c>
      <c r="O516" t="s">
        <v>17</v>
      </c>
    </row>
    <row r="517" spans="1:21" x14ac:dyDescent="0.25">
      <c r="H517" s="1" t="s">
        <v>1267</v>
      </c>
      <c r="I517" s="5" t="s">
        <v>19</v>
      </c>
      <c r="J517" s="5" t="s">
        <v>19</v>
      </c>
      <c r="K517" s="5">
        <v>-1</v>
      </c>
      <c r="L517" s="5">
        <v>-1</v>
      </c>
      <c r="M517" t="s">
        <v>750</v>
      </c>
      <c r="N517" t="s">
        <v>17</v>
      </c>
      <c r="O517" t="s">
        <v>1272</v>
      </c>
      <c r="P517">
        <v>1</v>
      </c>
      <c r="Q517" t="s">
        <v>1624</v>
      </c>
      <c r="T517" t="b">
        <v>1</v>
      </c>
      <c r="U517" t="b">
        <v>1</v>
      </c>
    </row>
    <row r="518" spans="1:21" x14ac:dyDescent="0.25">
      <c r="H518" s="1" t="s">
        <v>1268</v>
      </c>
      <c r="I518" s="5" t="s">
        <v>19</v>
      </c>
      <c r="J518" s="5" t="s">
        <v>19</v>
      </c>
      <c r="K518" s="5">
        <v>-1</v>
      </c>
      <c r="L518" s="5">
        <v>-1</v>
      </c>
      <c r="M518" t="s">
        <v>750</v>
      </c>
      <c r="N518" t="s">
        <v>17</v>
      </c>
      <c r="O518" t="s">
        <v>1272</v>
      </c>
      <c r="P518">
        <v>0.1</v>
      </c>
      <c r="Q518" t="s">
        <v>1624</v>
      </c>
      <c r="T518" t="b">
        <v>1</v>
      </c>
      <c r="U518" t="b">
        <v>1</v>
      </c>
    </row>
    <row r="519" spans="1:21" x14ac:dyDescent="0.25">
      <c r="H519" s="15" t="s">
        <v>1269</v>
      </c>
      <c r="I519" s="15" t="s">
        <v>1269</v>
      </c>
      <c r="J519" s="16" t="s">
        <v>19</v>
      </c>
      <c r="K519" s="15">
        <v>2</v>
      </c>
      <c r="L519" s="16">
        <v>-1</v>
      </c>
      <c r="M519" t="s">
        <v>750</v>
      </c>
      <c r="N519" t="s">
        <v>856</v>
      </c>
      <c r="O519" t="s">
        <v>17</v>
      </c>
      <c r="U519" t="b">
        <v>1</v>
      </c>
    </row>
    <row r="520" spans="1:21" x14ac:dyDescent="0.25">
      <c r="H520" s="15" t="s">
        <v>1273</v>
      </c>
      <c r="I520" s="15" t="s">
        <v>1273</v>
      </c>
      <c r="J520" s="16" t="s">
        <v>19</v>
      </c>
      <c r="K520" s="15">
        <v>2</v>
      </c>
      <c r="L520" s="16">
        <v>-1</v>
      </c>
      <c r="M520" t="s">
        <v>1016</v>
      </c>
      <c r="N520" t="s">
        <v>856</v>
      </c>
      <c r="O520" t="s">
        <v>17</v>
      </c>
    </row>
    <row r="521" spans="1:21" x14ac:dyDescent="0.25">
      <c r="A521" t="s">
        <v>557</v>
      </c>
      <c r="B521" s="15" t="s">
        <v>1274</v>
      </c>
      <c r="C521" t="s">
        <v>492</v>
      </c>
      <c r="D521" s="15" t="s">
        <v>1274</v>
      </c>
      <c r="E521" s="15" t="s">
        <v>1274</v>
      </c>
      <c r="F521" s="15">
        <v>2</v>
      </c>
      <c r="G521" s="15">
        <v>2</v>
      </c>
      <c r="H521" s="15" t="s">
        <v>1275</v>
      </c>
      <c r="I521" s="15" t="s">
        <v>1275</v>
      </c>
      <c r="J521" s="15" t="s">
        <v>1276</v>
      </c>
      <c r="K521" s="15">
        <v>2</v>
      </c>
      <c r="L521" s="15">
        <v>2</v>
      </c>
      <c r="M521" t="s">
        <v>706</v>
      </c>
      <c r="N521" t="s">
        <v>1277</v>
      </c>
      <c r="O521" t="s">
        <v>1825</v>
      </c>
      <c r="P521">
        <v>60.5</v>
      </c>
    </row>
    <row r="522" spans="1:21" x14ac:dyDescent="0.25">
      <c r="H522" s="15" t="s">
        <v>1278</v>
      </c>
      <c r="I522" s="15" t="s">
        <v>1278</v>
      </c>
      <c r="J522" s="16" t="s">
        <v>19</v>
      </c>
      <c r="K522" s="15">
        <v>2</v>
      </c>
      <c r="L522" s="16">
        <v>-1</v>
      </c>
      <c r="M522" t="s">
        <v>706</v>
      </c>
      <c r="N522" t="s">
        <v>1277</v>
      </c>
      <c r="O522" t="s">
        <v>17</v>
      </c>
      <c r="U522" t="b">
        <v>1</v>
      </c>
    </row>
    <row r="523" spans="1:21" x14ac:dyDescent="0.25">
      <c r="H523" s="15" t="s">
        <v>1280</v>
      </c>
      <c r="I523" s="15" t="s">
        <v>1280</v>
      </c>
      <c r="J523" s="15" t="s">
        <v>1281</v>
      </c>
      <c r="K523" s="15">
        <v>2</v>
      </c>
      <c r="L523" s="15">
        <v>2</v>
      </c>
      <c r="M523" t="s">
        <v>706</v>
      </c>
      <c r="N523" t="s">
        <v>1277</v>
      </c>
      <c r="O523" t="s">
        <v>1825</v>
      </c>
      <c r="P523">
        <v>33</v>
      </c>
    </row>
    <row r="524" spans="1:21" x14ac:dyDescent="0.25">
      <c r="H524" s="15" t="s">
        <v>1282</v>
      </c>
      <c r="I524" s="15" t="s">
        <v>1282</v>
      </c>
      <c r="J524" s="16" t="s">
        <v>19</v>
      </c>
      <c r="K524" s="15">
        <v>2</v>
      </c>
      <c r="L524" s="16">
        <v>-1</v>
      </c>
      <c r="M524" t="s">
        <v>706</v>
      </c>
      <c r="N524" t="s">
        <v>1277</v>
      </c>
      <c r="O524" t="s">
        <v>17</v>
      </c>
      <c r="U524" t="b">
        <v>1</v>
      </c>
    </row>
    <row r="525" spans="1:21" x14ac:dyDescent="0.25">
      <c r="H525" s="15" t="s">
        <v>1284</v>
      </c>
      <c r="I525" s="15" t="s">
        <v>1284</v>
      </c>
      <c r="J525" s="16" t="s">
        <v>19</v>
      </c>
      <c r="K525" s="15">
        <v>2</v>
      </c>
      <c r="L525" s="16">
        <v>-1</v>
      </c>
      <c r="M525" t="s">
        <v>706</v>
      </c>
      <c r="N525" t="s">
        <v>1277</v>
      </c>
      <c r="O525" t="s">
        <v>17</v>
      </c>
    </row>
    <row r="526" spans="1:21" x14ac:dyDescent="0.25">
      <c r="H526" s="15" t="s">
        <v>1285</v>
      </c>
      <c r="I526" s="16" t="s">
        <v>19</v>
      </c>
      <c r="J526" s="15" t="s">
        <v>1286</v>
      </c>
      <c r="K526" s="16">
        <v>-1</v>
      </c>
      <c r="L526" s="15">
        <v>2</v>
      </c>
      <c r="M526" t="s">
        <v>706</v>
      </c>
      <c r="N526" t="s">
        <v>17</v>
      </c>
      <c r="O526" t="s">
        <v>1826</v>
      </c>
      <c r="P526">
        <v>97.2</v>
      </c>
      <c r="Q526" t="s">
        <v>1599</v>
      </c>
      <c r="T526" t="b">
        <v>1</v>
      </c>
    </row>
    <row r="527" spans="1:21" x14ac:dyDescent="0.25">
      <c r="H527" s="1" t="s">
        <v>1287</v>
      </c>
      <c r="I527" s="5" t="s">
        <v>19</v>
      </c>
      <c r="J527" s="5" t="s">
        <v>19</v>
      </c>
      <c r="K527" s="5">
        <v>-1</v>
      </c>
      <c r="L527" s="5">
        <v>-1</v>
      </c>
      <c r="M527" t="s">
        <v>706</v>
      </c>
      <c r="N527" t="s">
        <v>17</v>
      </c>
      <c r="Q527" t="s">
        <v>1599</v>
      </c>
    </row>
    <row r="528" spans="1:21" x14ac:dyDescent="0.25">
      <c r="A528" t="s">
        <v>557</v>
      </c>
      <c r="B528" s="15" t="s">
        <v>1274</v>
      </c>
      <c r="C528" t="s">
        <v>18</v>
      </c>
      <c r="D528" s="15" t="s">
        <v>1274</v>
      </c>
      <c r="E528" s="15" t="s">
        <v>1274</v>
      </c>
      <c r="F528" s="15">
        <v>2</v>
      </c>
      <c r="G528" s="15">
        <v>2</v>
      </c>
      <c r="H528" s="15" t="s">
        <v>1275</v>
      </c>
      <c r="I528" s="15" t="s">
        <v>1275</v>
      </c>
      <c r="J528" s="16" t="s">
        <v>19</v>
      </c>
      <c r="K528" s="15">
        <v>2</v>
      </c>
      <c r="L528" s="16">
        <v>-1</v>
      </c>
      <c r="M528" t="s">
        <v>706</v>
      </c>
      <c r="N528" t="s">
        <v>1277</v>
      </c>
      <c r="O528" t="s">
        <v>17</v>
      </c>
      <c r="R528" t="b">
        <v>1</v>
      </c>
      <c r="S528" t="b">
        <v>1</v>
      </c>
      <c r="T528" t="b">
        <v>1</v>
      </c>
      <c r="U528" t="b">
        <v>1</v>
      </c>
    </row>
    <row r="529" spans="1:21" x14ac:dyDescent="0.25">
      <c r="H529" s="15" t="s">
        <v>1278</v>
      </c>
      <c r="I529" s="15" t="s">
        <v>1278</v>
      </c>
      <c r="J529" s="15" t="s">
        <v>1279</v>
      </c>
      <c r="K529" s="15">
        <v>2</v>
      </c>
      <c r="L529" s="15">
        <v>2</v>
      </c>
      <c r="M529" t="s">
        <v>706</v>
      </c>
      <c r="N529" t="s">
        <v>1277</v>
      </c>
      <c r="O529" t="s">
        <v>1288</v>
      </c>
      <c r="P529">
        <v>76.3</v>
      </c>
      <c r="T529" t="b">
        <v>1</v>
      </c>
    </row>
    <row r="530" spans="1:21" x14ac:dyDescent="0.25">
      <c r="H530" s="15" t="s">
        <v>1280</v>
      </c>
      <c r="I530" s="15" t="s">
        <v>1280</v>
      </c>
      <c r="J530" s="15" t="s">
        <v>1281</v>
      </c>
      <c r="K530" s="15">
        <v>2</v>
      </c>
      <c r="L530" s="15">
        <v>2</v>
      </c>
      <c r="M530" t="s">
        <v>706</v>
      </c>
      <c r="N530" t="s">
        <v>1277</v>
      </c>
      <c r="O530" t="s">
        <v>1827</v>
      </c>
      <c r="P530">
        <v>82.7</v>
      </c>
      <c r="T530" t="b">
        <v>1</v>
      </c>
      <c r="U530" t="b">
        <v>1</v>
      </c>
    </row>
    <row r="531" spans="1:21" x14ac:dyDescent="0.25">
      <c r="H531" s="15" t="s">
        <v>1282</v>
      </c>
      <c r="I531" s="16" t="s">
        <v>19</v>
      </c>
      <c r="J531" s="15" t="s">
        <v>1283</v>
      </c>
      <c r="K531" s="16">
        <v>-1</v>
      </c>
      <c r="L531" s="15">
        <v>2</v>
      </c>
      <c r="M531" t="s">
        <v>706</v>
      </c>
      <c r="N531" t="s">
        <v>17</v>
      </c>
      <c r="O531" t="s">
        <v>1288</v>
      </c>
      <c r="P531">
        <v>20.8</v>
      </c>
      <c r="T531" t="b">
        <v>1</v>
      </c>
    </row>
    <row r="532" spans="1:21" x14ac:dyDescent="0.25">
      <c r="H532" s="15" t="s">
        <v>1284</v>
      </c>
      <c r="I532" s="15" t="s">
        <v>1284</v>
      </c>
      <c r="J532" s="16" t="s">
        <v>19</v>
      </c>
      <c r="K532" s="15">
        <v>2</v>
      </c>
      <c r="L532" s="16">
        <v>-1</v>
      </c>
      <c r="M532" t="s">
        <v>706</v>
      </c>
      <c r="N532" t="s">
        <v>1277</v>
      </c>
      <c r="O532" t="s">
        <v>17</v>
      </c>
      <c r="T532" t="b">
        <v>1</v>
      </c>
      <c r="U532" t="b">
        <v>1</v>
      </c>
    </row>
    <row r="533" spans="1:21" x14ac:dyDescent="0.25">
      <c r="H533" s="15" t="s">
        <v>1285</v>
      </c>
      <c r="I533" s="15" t="s">
        <v>1285</v>
      </c>
      <c r="J533" s="15" t="s">
        <v>1286</v>
      </c>
      <c r="K533" s="15">
        <v>2</v>
      </c>
      <c r="L533" s="15">
        <v>2</v>
      </c>
      <c r="M533" t="s">
        <v>706</v>
      </c>
      <c r="N533" t="s">
        <v>1277</v>
      </c>
      <c r="O533" t="s">
        <v>1828</v>
      </c>
      <c r="P533">
        <v>98.2</v>
      </c>
      <c r="U533" t="b">
        <v>1</v>
      </c>
    </row>
    <row r="534" spans="1:21" x14ac:dyDescent="0.25">
      <c r="H534" s="15" t="s">
        <v>1289</v>
      </c>
      <c r="I534" s="15" t="s">
        <v>1289</v>
      </c>
      <c r="J534" s="16" t="s">
        <v>19</v>
      </c>
      <c r="K534" s="15">
        <v>2</v>
      </c>
      <c r="L534" s="16">
        <v>-1</v>
      </c>
      <c r="M534" t="s">
        <v>706</v>
      </c>
      <c r="N534" t="s">
        <v>1277</v>
      </c>
      <c r="O534" t="s">
        <v>17</v>
      </c>
    </row>
    <row r="535" spans="1:21" x14ac:dyDescent="0.25">
      <c r="H535" s="15" t="s">
        <v>1290</v>
      </c>
      <c r="I535" s="15" t="s">
        <v>1290</v>
      </c>
      <c r="J535" s="16" t="s">
        <v>19</v>
      </c>
      <c r="K535" s="15">
        <v>2</v>
      </c>
      <c r="L535" s="16">
        <v>-1</v>
      </c>
      <c r="M535" t="s">
        <v>706</v>
      </c>
      <c r="N535" t="s">
        <v>1277</v>
      </c>
      <c r="O535" t="s">
        <v>17</v>
      </c>
    </row>
    <row r="536" spans="1:21" x14ac:dyDescent="0.25">
      <c r="H536" s="15" t="s">
        <v>1291</v>
      </c>
      <c r="I536" s="15" t="s">
        <v>1291</v>
      </c>
      <c r="J536" s="16" t="s">
        <v>19</v>
      </c>
      <c r="K536" s="15">
        <v>2</v>
      </c>
      <c r="L536" s="16">
        <v>-1</v>
      </c>
      <c r="M536" t="s">
        <v>706</v>
      </c>
      <c r="N536" t="s">
        <v>1277</v>
      </c>
      <c r="O536" t="s">
        <v>17</v>
      </c>
    </row>
    <row r="537" spans="1:21" x14ac:dyDescent="0.25">
      <c r="H537" s="15" t="s">
        <v>1292</v>
      </c>
      <c r="I537" s="15" t="s">
        <v>1292</v>
      </c>
      <c r="J537" s="16" t="s">
        <v>19</v>
      </c>
      <c r="K537" s="15">
        <v>2</v>
      </c>
      <c r="L537" s="16">
        <v>-1</v>
      </c>
      <c r="M537" t="s">
        <v>706</v>
      </c>
      <c r="N537" t="s">
        <v>1277</v>
      </c>
      <c r="O537" t="s">
        <v>17</v>
      </c>
    </row>
    <row r="538" spans="1:21" x14ac:dyDescent="0.25">
      <c r="A538" t="s">
        <v>557</v>
      </c>
      <c r="B538" s="15" t="s">
        <v>1293</v>
      </c>
      <c r="C538" t="s">
        <v>492</v>
      </c>
      <c r="D538" s="6" t="s">
        <v>1293</v>
      </c>
      <c r="E538" s="15" t="s">
        <v>1293</v>
      </c>
      <c r="F538" s="6">
        <v>1</v>
      </c>
      <c r="G538" s="15">
        <v>2</v>
      </c>
      <c r="H538" s="15" t="s">
        <v>1294</v>
      </c>
      <c r="I538" s="6" t="s">
        <v>1294</v>
      </c>
      <c r="J538" s="16" t="s">
        <v>19</v>
      </c>
      <c r="K538" s="6">
        <v>1</v>
      </c>
      <c r="L538" s="16">
        <v>-1</v>
      </c>
      <c r="M538" t="s">
        <v>924</v>
      </c>
      <c r="N538" t="s">
        <v>1296</v>
      </c>
      <c r="O538" t="s">
        <v>17</v>
      </c>
      <c r="Q538" t="s">
        <v>1628</v>
      </c>
      <c r="U538" t="b">
        <v>1</v>
      </c>
    </row>
    <row r="539" spans="1:21" x14ac:dyDescent="0.25">
      <c r="H539" s="15" t="s">
        <v>1297</v>
      </c>
      <c r="I539" s="16" t="s">
        <v>19</v>
      </c>
      <c r="J539" s="15" t="s">
        <v>1298</v>
      </c>
      <c r="K539" s="16">
        <v>-1</v>
      </c>
      <c r="L539" s="15">
        <v>2</v>
      </c>
      <c r="M539" t="s">
        <v>924</v>
      </c>
      <c r="N539" t="s">
        <v>17</v>
      </c>
      <c r="O539" t="s">
        <v>1829</v>
      </c>
      <c r="P539">
        <v>87</v>
      </c>
      <c r="T539" t="b">
        <v>1</v>
      </c>
    </row>
    <row r="540" spans="1:21" x14ac:dyDescent="0.25">
      <c r="H540" s="1" t="s">
        <v>1625</v>
      </c>
      <c r="I540" s="5" t="s">
        <v>19</v>
      </c>
      <c r="J540" s="5" t="s">
        <v>19</v>
      </c>
      <c r="K540" s="5">
        <v>-1</v>
      </c>
      <c r="L540" s="5">
        <v>-1</v>
      </c>
      <c r="M540" t="s">
        <v>17</v>
      </c>
      <c r="N540" t="s">
        <v>17</v>
      </c>
      <c r="O540" s="5">
        <v>-1</v>
      </c>
      <c r="P540" s="5">
        <v>-1</v>
      </c>
      <c r="Q540" t="s">
        <v>1599</v>
      </c>
    </row>
    <row r="541" spans="1:21" x14ac:dyDescent="0.25">
      <c r="H541" s="1" t="s">
        <v>1626</v>
      </c>
      <c r="I541" s="5" t="s">
        <v>19</v>
      </c>
      <c r="J541" s="5" t="s">
        <v>19</v>
      </c>
      <c r="K541" s="5">
        <v>-1</v>
      </c>
      <c r="L541" s="5">
        <v>-1</v>
      </c>
      <c r="M541" t="s">
        <v>17</v>
      </c>
      <c r="N541" t="s">
        <v>17</v>
      </c>
      <c r="O541" s="5">
        <v>-1</v>
      </c>
      <c r="P541" s="5">
        <v>-1</v>
      </c>
      <c r="Q541" t="s">
        <v>1599</v>
      </c>
    </row>
    <row r="542" spans="1:21" x14ac:dyDescent="0.25">
      <c r="H542" s="1" t="s">
        <v>1627</v>
      </c>
      <c r="I542" s="5" t="s">
        <v>19</v>
      </c>
      <c r="J542" s="5" t="s">
        <v>19</v>
      </c>
      <c r="K542" s="5">
        <v>-1</v>
      </c>
      <c r="L542" s="5">
        <v>-1</v>
      </c>
      <c r="M542" t="s">
        <v>17</v>
      </c>
      <c r="N542" t="s">
        <v>17</v>
      </c>
      <c r="O542" s="5">
        <v>-1</v>
      </c>
      <c r="P542" s="5">
        <v>-1</v>
      </c>
      <c r="Q542" t="s">
        <v>1599</v>
      </c>
    </row>
    <row r="543" spans="1:21" x14ac:dyDescent="0.25">
      <c r="H543" s="1" t="s">
        <v>1301</v>
      </c>
      <c r="I543" s="5" t="s">
        <v>19</v>
      </c>
      <c r="J543" s="5" t="s">
        <v>19</v>
      </c>
      <c r="K543" s="5">
        <v>-1</v>
      </c>
      <c r="L543" s="5">
        <v>-1</v>
      </c>
      <c r="M543" t="s">
        <v>17</v>
      </c>
      <c r="N543" t="s">
        <v>17</v>
      </c>
      <c r="O543" s="5">
        <v>-1</v>
      </c>
      <c r="P543" s="5">
        <v>-1</v>
      </c>
      <c r="Q543" t="s">
        <v>1599</v>
      </c>
      <c r="T543" t="b">
        <v>1</v>
      </c>
      <c r="U543" t="b">
        <v>1</v>
      </c>
    </row>
    <row r="544" spans="1:21" x14ac:dyDescent="0.25">
      <c r="A544" t="s">
        <v>557</v>
      </c>
      <c r="B544" s="15" t="s">
        <v>1293</v>
      </c>
      <c r="C544" t="s">
        <v>18</v>
      </c>
      <c r="D544" s="6" t="s">
        <v>1293</v>
      </c>
      <c r="E544" s="15" t="s">
        <v>1293</v>
      </c>
      <c r="F544" s="6">
        <v>1</v>
      </c>
      <c r="G544" s="15">
        <v>2</v>
      </c>
      <c r="H544" s="15" t="s">
        <v>1294</v>
      </c>
      <c r="I544" s="6" t="s">
        <v>1294</v>
      </c>
      <c r="J544" s="15" t="s">
        <v>1295</v>
      </c>
      <c r="K544" s="6">
        <v>1</v>
      </c>
      <c r="L544" s="15">
        <v>2</v>
      </c>
      <c r="M544" t="s">
        <v>924</v>
      </c>
      <c r="N544" t="s">
        <v>1300</v>
      </c>
      <c r="O544" t="s">
        <v>1830</v>
      </c>
      <c r="P544">
        <v>98.6</v>
      </c>
      <c r="Q544" t="s">
        <v>1628</v>
      </c>
      <c r="R544" t="b">
        <v>1</v>
      </c>
      <c r="S544" t="b">
        <v>1</v>
      </c>
      <c r="T544" t="b">
        <v>1</v>
      </c>
    </row>
    <row r="545" spans="1:21" x14ac:dyDescent="0.25">
      <c r="H545" s="15" t="s">
        <v>1297</v>
      </c>
      <c r="I545" s="6" t="s">
        <v>1297</v>
      </c>
      <c r="J545" s="15" t="s">
        <v>1298</v>
      </c>
      <c r="K545" s="6">
        <v>1</v>
      </c>
      <c r="L545" s="15">
        <v>2</v>
      </c>
      <c r="M545" t="s">
        <v>924</v>
      </c>
      <c r="N545" t="s">
        <v>1300</v>
      </c>
      <c r="O545" t="s">
        <v>1831</v>
      </c>
      <c r="P545">
        <v>95.9</v>
      </c>
      <c r="Q545" t="s">
        <v>1628</v>
      </c>
      <c r="U545" t="b">
        <v>1</v>
      </c>
    </row>
    <row r="546" spans="1:21" x14ac:dyDescent="0.25">
      <c r="H546" s="15" t="s">
        <v>1301</v>
      </c>
      <c r="I546" s="6" t="s">
        <v>1301</v>
      </c>
      <c r="J546" s="15" t="s">
        <v>1299</v>
      </c>
      <c r="K546" s="6">
        <v>1</v>
      </c>
      <c r="L546" s="15">
        <v>2</v>
      </c>
      <c r="M546" t="s">
        <v>924</v>
      </c>
      <c r="N546" t="s">
        <v>1300</v>
      </c>
      <c r="O546" t="s">
        <v>1832</v>
      </c>
      <c r="P546">
        <v>97.2</v>
      </c>
      <c r="Q546" t="s">
        <v>1628</v>
      </c>
    </row>
    <row r="547" spans="1:21" x14ac:dyDescent="0.25">
      <c r="H547" s="16" t="s">
        <v>1302</v>
      </c>
      <c r="I547" s="16" t="s">
        <v>1303</v>
      </c>
      <c r="J547" t="s">
        <v>17</v>
      </c>
      <c r="K547" s="16">
        <v>-2</v>
      </c>
      <c r="L547">
        <v>0</v>
      </c>
      <c r="M547" t="s">
        <v>17</v>
      </c>
      <c r="N547" t="s">
        <v>1300</v>
      </c>
      <c r="O547" t="s">
        <v>17</v>
      </c>
      <c r="Q547" t="s">
        <v>1629</v>
      </c>
    </row>
    <row r="548" spans="1:21" x14ac:dyDescent="0.25">
      <c r="H548" s="15" t="s">
        <v>1304</v>
      </c>
      <c r="I548" s="6" t="s">
        <v>1304</v>
      </c>
      <c r="J548" s="16" t="s">
        <v>19</v>
      </c>
      <c r="K548" s="6">
        <v>1</v>
      </c>
      <c r="L548" s="16">
        <v>-1</v>
      </c>
      <c r="M548" t="s">
        <v>924</v>
      </c>
      <c r="N548" t="s">
        <v>1300</v>
      </c>
      <c r="O548" t="s">
        <v>17</v>
      </c>
      <c r="Q548" t="s">
        <v>1628</v>
      </c>
    </row>
    <row r="549" spans="1:21" x14ac:dyDescent="0.25">
      <c r="H549" s="1" t="s">
        <v>1626</v>
      </c>
      <c r="I549" s="5" t="s">
        <v>19</v>
      </c>
      <c r="J549" s="5" t="s">
        <v>19</v>
      </c>
      <c r="K549" s="5">
        <v>-1</v>
      </c>
      <c r="L549" s="5">
        <v>-1</v>
      </c>
      <c r="M549" t="s">
        <v>17</v>
      </c>
      <c r="N549" t="s">
        <v>17</v>
      </c>
      <c r="Q549" t="s">
        <v>1599</v>
      </c>
      <c r="T549" t="b">
        <v>1</v>
      </c>
      <c r="U549" t="b">
        <v>1</v>
      </c>
    </row>
    <row r="550" spans="1:21" x14ac:dyDescent="0.25">
      <c r="H550" s="1" t="s">
        <v>1627</v>
      </c>
      <c r="I550" s="5" t="s">
        <v>19</v>
      </c>
      <c r="J550" s="5" t="s">
        <v>19</v>
      </c>
      <c r="K550" s="5">
        <v>-1</v>
      </c>
      <c r="L550" s="5">
        <v>-1</v>
      </c>
      <c r="M550" t="s">
        <v>17</v>
      </c>
      <c r="N550" t="s">
        <v>17</v>
      </c>
      <c r="Q550" t="s">
        <v>1599</v>
      </c>
      <c r="T550" t="b">
        <v>1</v>
      </c>
      <c r="U550" t="b">
        <v>1</v>
      </c>
    </row>
    <row r="551" spans="1:21" x14ac:dyDescent="0.25">
      <c r="A551" t="s">
        <v>557</v>
      </c>
      <c r="B551" s="15" t="s">
        <v>1305</v>
      </c>
      <c r="C551" t="s">
        <v>492</v>
      </c>
      <c r="D551" s="15" t="s">
        <v>1305</v>
      </c>
      <c r="E551" s="15" t="s">
        <v>1305</v>
      </c>
      <c r="F551" s="15">
        <v>2</v>
      </c>
      <c r="G551" s="15">
        <v>2</v>
      </c>
      <c r="H551" s="15" t="s">
        <v>1306</v>
      </c>
      <c r="I551" s="15" t="s">
        <v>1306</v>
      </c>
      <c r="J551" s="16" t="s">
        <v>19</v>
      </c>
      <c r="K551" s="15">
        <v>2</v>
      </c>
      <c r="L551" s="16">
        <v>-1</v>
      </c>
      <c r="M551" t="s">
        <v>1104</v>
      </c>
      <c r="N551" t="s">
        <v>1308</v>
      </c>
      <c r="O551" t="s">
        <v>17</v>
      </c>
      <c r="U551" t="b">
        <v>1</v>
      </c>
    </row>
    <row r="552" spans="1:21" x14ac:dyDescent="0.25">
      <c r="H552" s="15" t="s">
        <v>1309</v>
      </c>
      <c r="I552" s="15" t="s">
        <v>1309</v>
      </c>
      <c r="J552" s="16" t="s">
        <v>19</v>
      </c>
      <c r="K552" s="15">
        <v>2</v>
      </c>
      <c r="L552" s="16">
        <v>-1</v>
      </c>
      <c r="M552" t="s">
        <v>1104</v>
      </c>
      <c r="N552" t="s">
        <v>1308</v>
      </c>
      <c r="O552" t="s">
        <v>17</v>
      </c>
    </row>
    <row r="553" spans="1:21" x14ac:dyDescent="0.25">
      <c r="H553" s="1" t="s">
        <v>1310</v>
      </c>
      <c r="I553" s="5" t="s">
        <v>19</v>
      </c>
      <c r="J553" s="1" t="s">
        <v>1311</v>
      </c>
      <c r="K553" s="5">
        <v>-1</v>
      </c>
      <c r="L553" s="5">
        <v>-1</v>
      </c>
      <c r="M553" t="s">
        <v>1104</v>
      </c>
      <c r="N553" t="s">
        <v>17</v>
      </c>
      <c r="Q553" t="s">
        <v>1599</v>
      </c>
    </row>
    <row r="554" spans="1:21" x14ac:dyDescent="0.25">
      <c r="H554" s="15" t="s">
        <v>1312</v>
      </c>
      <c r="I554" s="16" t="s">
        <v>19</v>
      </c>
      <c r="J554" s="15" t="s">
        <v>1313</v>
      </c>
      <c r="K554" s="16">
        <v>-1</v>
      </c>
      <c r="L554" s="15">
        <v>2</v>
      </c>
      <c r="M554" t="s">
        <v>1104</v>
      </c>
      <c r="N554" t="s">
        <v>17</v>
      </c>
      <c r="O554" t="s">
        <v>1833</v>
      </c>
      <c r="P554">
        <v>80.900000000000006</v>
      </c>
    </row>
    <row r="555" spans="1:21" x14ac:dyDescent="0.25">
      <c r="H555" s="1" t="s">
        <v>1314</v>
      </c>
      <c r="I555" s="5" t="s">
        <v>19</v>
      </c>
      <c r="J555" s="5" t="s">
        <v>19</v>
      </c>
      <c r="K555" s="5">
        <v>-1</v>
      </c>
      <c r="L555" s="5">
        <v>-1</v>
      </c>
      <c r="M555" t="s">
        <v>1104</v>
      </c>
      <c r="N555" t="s">
        <v>17</v>
      </c>
      <c r="Q555" t="s">
        <v>1599</v>
      </c>
    </row>
    <row r="556" spans="1:21" x14ac:dyDescent="0.25">
      <c r="H556" s="1" t="s">
        <v>1315</v>
      </c>
      <c r="I556" s="5" t="s">
        <v>19</v>
      </c>
      <c r="J556" s="5" t="s">
        <v>19</v>
      </c>
      <c r="K556" s="5">
        <v>-1</v>
      </c>
      <c r="L556" s="5">
        <v>-1</v>
      </c>
      <c r="M556" t="s">
        <v>1104</v>
      </c>
      <c r="N556" t="s">
        <v>17</v>
      </c>
      <c r="Q556" t="s">
        <v>1599</v>
      </c>
    </row>
    <row r="557" spans="1:21" x14ac:dyDescent="0.25">
      <c r="H557" s="1" t="s">
        <v>1630</v>
      </c>
      <c r="I557" s="5" t="s">
        <v>19</v>
      </c>
      <c r="J557" s="5" t="s">
        <v>19</v>
      </c>
      <c r="K557" s="5">
        <v>-1</v>
      </c>
      <c r="L557" s="5">
        <v>-1</v>
      </c>
      <c r="M557" s="11">
        <v>38.9</v>
      </c>
      <c r="N557" t="s">
        <v>17</v>
      </c>
      <c r="Q557" t="s">
        <v>1599</v>
      </c>
    </row>
    <row r="558" spans="1:21" x14ac:dyDescent="0.25">
      <c r="H558" s="1" t="s">
        <v>1632</v>
      </c>
      <c r="I558" s="5" t="s">
        <v>19</v>
      </c>
      <c r="J558" s="5" t="s">
        <v>19</v>
      </c>
      <c r="K558" s="5">
        <v>-1</v>
      </c>
      <c r="L558" s="5">
        <v>-1</v>
      </c>
      <c r="M558" t="s">
        <v>17</v>
      </c>
      <c r="N558" t="s">
        <v>17</v>
      </c>
      <c r="Q558" t="s">
        <v>1599</v>
      </c>
    </row>
    <row r="559" spans="1:21" x14ac:dyDescent="0.25">
      <c r="A559" t="s">
        <v>557</v>
      </c>
      <c r="B559" s="15" t="s">
        <v>1305</v>
      </c>
      <c r="C559" t="s">
        <v>18</v>
      </c>
      <c r="D559" s="15" t="s">
        <v>1305</v>
      </c>
      <c r="E559" s="15" t="s">
        <v>1305</v>
      </c>
      <c r="F559" s="15">
        <v>2</v>
      </c>
      <c r="G559" s="15">
        <v>2</v>
      </c>
      <c r="H559" s="15" t="s">
        <v>1306</v>
      </c>
      <c r="I559" s="15" t="s">
        <v>1306</v>
      </c>
      <c r="J559" s="15" t="s">
        <v>1307</v>
      </c>
      <c r="K559" s="15">
        <v>2</v>
      </c>
      <c r="L559" s="15">
        <v>2</v>
      </c>
      <c r="M559" t="s">
        <v>1104</v>
      </c>
      <c r="N559" t="s">
        <v>1316</v>
      </c>
      <c r="O559" t="s">
        <v>1317</v>
      </c>
      <c r="P559">
        <v>98.2</v>
      </c>
      <c r="R559" t="b">
        <v>1</v>
      </c>
      <c r="S559" t="b">
        <v>1</v>
      </c>
      <c r="T559" t="b">
        <v>1</v>
      </c>
    </row>
    <row r="560" spans="1:21" x14ac:dyDescent="0.25">
      <c r="B560" s="15"/>
      <c r="D560" s="15"/>
      <c r="E560" s="15"/>
      <c r="F560" s="15"/>
      <c r="G560" s="15"/>
      <c r="H560" s="1" t="s">
        <v>1309</v>
      </c>
      <c r="I560" s="5" t="s">
        <v>19</v>
      </c>
      <c r="J560" s="5" t="s">
        <v>19</v>
      </c>
      <c r="K560" s="5">
        <v>-1</v>
      </c>
      <c r="L560" s="5">
        <v>-1</v>
      </c>
      <c r="M560" t="s">
        <v>1104</v>
      </c>
      <c r="N560" t="s">
        <v>17</v>
      </c>
      <c r="Q560" t="s">
        <v>1599</v>
      </c>
      <c r="T560" t="b">
        <v>1</v>
      </c>
      <c r="U560" t="b">
        <v>1</v>
      </c>
    </row>
    <row r="561" spans="1:21" x14ac:dyDescent="0.25">
      <c r="H561" s="15" t="s">
        <v>1310</v>
      </c>
      <c r="I561" s="16" t="s">
        <v>19</v>
      </c>
      <c r="J561" s="15" t="s">
        <v>1311</v>
      </c>
      <c r="K561" s="16">
        <v>-1</v>
      </c>
      <c r="L561" s="15">
        <v>2</v>
      </c>
      <c r="M561" t="s">
        <v>1104</v>
      </c>
      <c r="N561" t="s">
        <v>17</v>
      </c>
      <c r="O561" t="s">
        <v>1318</v>
      </c>
      <c r="P561">
        <v>97.5</v>
      </c>
      <c r="Q561" t="s">
        <v>1599</v>
      </c>
      <c r="T561" t="b">
        <v>1</v>
      </c>
      <c r="U561" t="b">
        <v>1</v>
      </c>
    </row>
    <row r="562" spans="1:21" x14ac:dyDescent="0.25">
      <c r="H562" s="1" t="s">
        <v>1312</v>
      </c>
      <c r="I562" s="5" t="s">
        <v>19</v>
      </c>
      <c r="J562" s="5" t="s">
        <v>19</v>
      </c>
      <c r="K562" s="5">
        <v>-1</v>
      </c>
      <c r="L562" s="5">
        <v>-1</v>
      </c>
      <c r="M562" t="s">
        <v>1104</v>
      </c>
      <c r="N562" t="s">
        <v>17</v>
      </c>
      <c r="Q562" t="s">
        <v>1599</v>
      </c>
      <c r="T562" t="b">
        <v>1</v>
      </c>
      <c r="U562" t="b">
        <v>1</v>
      </c>
    </row>
    <row r="563" spans="1:21" x14ac:dyDescent="0.25">
      <c r="H563" s="1" t="s">
        <v>1314</v>
      </c>
      <c r="I563" s="5" t="s">
        <v>19</v>
      </c>
      <c r="J563" s="5" t="s">
        <v>19</v>
      </c>
      <c r="K563" s="5">
        <v>-1</v>
      </c>
      <c r="L563" s="5">
        <v>-1</v>
      </c>
      <c r="M563" t="s">
        <v>1104</v>
      </c>
      <c r="N563" t="s">
        <v>17</v>
      </c>
      <c r="Q563" t="s">
        <v>1599</v>
      </c>
      <c r="T563" t="b">
        <v>1</v>
      </c>
      <c r="U563" t="b">
        <v>1</v>
      </c>
    </row>
    <row r="564" spans="1:21" x14ac:dyDescent="0.25">
      <c r="H564" s="1" t="s">
        <v>1633</v>
      </c>
      <c r="I564" s="5" t="s">
        <v>19</v>
      </c>
      <c r="J564" s="5" t="s">
        <v>19</v>
      </c>
      <c r="K564" s="5">
        <v>-1</v>
      </c>
      <c r="L564" s="5">
        <v>-1</v>
      </c>
      <c r="M564" t="s">
        <v>17</v>
      </c>
      <c r="N564" t="s">
        <v>17</v>
      </c>
      <c r="Q564" t="s">
        <v>1599</v>
      </c>
    </row>
    <row r="565" spans="1:21" x14ac:dyDescent="0.25">
      <c r="H565" s="1" t="s">
        <v>1630</v>
      </c>
      <c r="I565" s="5" t="s">
        <v>19</v>
      </c>
      <c r="J565" s="5" t="s">
        <v>19</v>
      </c>
      <c r="K565" s="5">
        <v>-1</v>
      </c>
      <c r="L565" s="5">
        <v>-1</v>
      </c>
      <c r="M565" t="s">
        <v>17</v>
      </c>
      <c r="N565" t="s">
        <v>17</v>
      </c>
      <c r="Q565" t="s">
        <v>1631</v>
      </c>
      <c r="T565" t="b">
        <v>1</v>
      </c>
      <c r="U565" t="b">
        <v>1</v>
      </c>
    </row>
    <row r="566" spans="1:21" x14ac:dyDescent="0.25">
      <c r="H566" s="1" t="s">
        <v>1632</v>
      </c>
      <c r="I566" s="5" t="s">
        <v>19</v>
      </c>
      <c r="J566" s="5" t="s">
        <v>19</v>
      </c>
      <c r="K566" s="5">
        <v>-1</v>
      </c>
      <c r="L566" s="5">
        <v>-1</v>
      </c>
      <c r="M566" t="s">
        <v>17</v>
      </c>
      <c r="N566" t="s">
        <v>17</v>
      </c>
      <c r="Q566" t="s">
        <v>1599</v>
      </c>
      <c r="T566" t="b">
        <v>1</v>
      </c>
      <c r="U566" t="b">
        <v>1</v>
      </c>
    </row>
    <row r="567" spans="1:21" x14ac:dyDescent="0.25">
      <c r="A567" t="s">
        <v>557</v>
      </c>
      <c r="B567" s="15" t="s">
        <v>1319</v>
      </c>
      <c r="C567" t="s">
        <v>492</v>
      </c>
      <c r="D567" s="15" t="s">
        <v>1319</v>
      </c>
      <c r="E567" s="15" t="s">
        <v>1319</v>
      </c>
      <c r="F567" s="15">
        <v>2</v>
      </c>
      <c r="G567" s="15">
        <v>2</v>
      </c>
      <c r="H567" s="15" t="s">
        <v>1320</v>
      </c>
      <c r="I567" s="15" t="s">
        <v>1320</v>
      </c>
      <c r="J567" s="16" t="s">
        <v>19</v>
      </c>
      <c r="K567" s="15">
        <v>2</v>
      </c>
      <c r="L567" s="16">
        <v>-1</v>
      </c>
      <c r="M567" t="s">
        <v>950</v>
      </c>
      <c r="N567" t="s">
        <v>1321</v>
      </c>
      <c r="O567" t="s">
        <v>17</v>
      </c>
    </row>
    <row r="568" spans="1:21" x14ac:dyDescent="0.25">
      <c r="H568" s="15" t="s">
        <v>1322</v>
      </c>
      <c r="I568" s="15" t="s">
        <v>1322</v>
      </c>
      <c r="J568" s="16" t="s">
        <v>19</v>
      </c>
      <c r="K568" s="15">
        <v>2</v>
      </c>
      <c r="L568" s="16">
        <v>-1</v>
      </c>
      <c r="M568" t="s">
        <v>950</v>
      </c>
      <c r="N568" t="s">
        <v>1321</v>
      </c>
      <c r="O568" t="s">
        <v>17</v>
      </c>
    </row>
    <row r="569" spans="1:21" x14ac:dyDescent="0.25">
      <c r="H569" s="15" t="s">
        <v>1635</v>
      </c>
      <c r="I569" s="16" t="s">
        <v>19</v>
      </c>
      <c r="J569" s="15" t="s">
        <v>1689</v>
      </c>
      <c r="K569" s="16">
        <v>-1</v>
      </c>
      <c r="L569" s="15">
        <v>2</v>
      </c>
      <c r="M569" t="s">
        <v>816</v>
      </c>
      <c r="N569" t="s">
        <v>17</v>
      </c>
      <c r="Q569" t="s">
        <v>1634</v>
      </c>
    </row>
    <row r="570" spans="1:21" x14ac:dyDescent="0.25">
      <c r="H570" s="1" t="s">
        <v>1636</v>
      </c>
      <c r="I570" s="5" t="s">
        <v>19</v>
      </c>
      <c r="J570" s="1" t="s">
        <v>1690</v>
      </c>
      <c r="K570" s="5">
        <v>-1</v>
      </c>
      <c r="L570" s="1">
        <v>2</v>
      </c>
      <c r="M570" t="s">
        <v>17</v>
      </c>
      <c r="N570" t="s">
        <v>17</v>
      </c>
      <c r="Q570" t="s">
        <v>1634</v>
      </c>
    </row>
    <row r="571" spans="1:21" x14ac:dyDescent="0.25">
      <c r="H571" s="1" t="s">
        <v>1637</v>
      </c>
      <c r="I571" s="5" t="s">
        <v>19</v>
      </c>
      <c r="J571" s="1" t="s">
        <v>1323</v>
      </c>
      <c r="K571" s="5">
        <v>-1</v>
      </c>
      <c r="L571" s="1">
        <v>2</v>
      </c>
      <c r="M571" t="s">
        <v>17</v>
      </c>
      <c r="N571" t="s">
        <v>17</v>
      </c>
      <c r="Q571" t="s">
        <v>1634</v>
      </c>
    </row>
    <row r="572" spans="1:21" x14ac:dyDescent="0.25">
      <c r="A572" t="s">
        <v>557</v>
      </c>
      <c r="B572" s="15" t="s">
        <v>1324</v>
      </c>
      <c r="C572" t="s">
        <v>18</v>
      </c>
      <c r="D572" t="s">
        <v>1319</v>
      </c>
      <c r="E572" t="s">
        <v>19</v>
      </c>
      <c r="F572">
        <v>0</v>
      </c>
      <c r="G572">
        <v>0</v>
      </c>
      <c r="M572" t="s">
        <v>950</v>
      </c>
      <c r="N572" t="s">
        <v>1325</v>
      </c>
      <c r="O572" t="s">
        <v>17</v>
      </c>
      <c r="Q572" t="s">
        <v>252</v>
      </c>
      <c r="R572" t="b">
        <v>1</v>
      </c>
      <c r="S572" t="b">
        <v>1</v>
      </c>
    </row>
    <row r="573" spans="1:21" x14ac:dyDescent="0.25">
      <c r="A573" t="s">
        <v>557</v>
      </c>
      <c r="B573" s="15" t="s">
        <v>1326</v>
      </c>
      <c r="C573" t="s">
        <v>492</v>
      </c>
      <c r="D573" s="15" t="s">
        <v>1326</v>
      </c>
      <c r="E573" s="16" t="s">
        <v>19</v>
      </c>
      <c r="F573" s="15">
        <v>2</v>
      </c>
      <c r="G573" s="16">
        <v>-1</v>
      </c>
      <c r="H573" s="15" t="s">
        <v>1327</v>
      </c>
      <c r="I573" s="15" t="s">
        <v>1327</v>
      </c>
      <c r="J573" s="16" t="s">
        <v>19</v>
      </c>
      <c r="K573" s="15">
        <v>2</v>
      </c>
      <c r="L573" s="16">
        <v>-1</v>
      </c>
      <c r="M573" t="s">
        <v>1328</v>
      </c>
      <c r="N573" t="s">
        <v>1329</v>
      </c>
      <c r="O573" t="s">
        <v>17</v>
      </c>
    </row>
    <row r="574" spans="1:21" x14ac:dyDescent="0.25">
      <c r="H574" s="15" t="s">
        <v>1330</v>
      </c>
      <c r="I574" s="15" t="s">
        <v>1330</v>
      </c>
      <c r="J574" s="16" t="s">
        <v>19</v>
      </c>
      <c r="K574" s="15">
        <v>2</v>
      </c>
      <c r="L574" s="16">
        <v>-1</v>
      </c>
      <c r="M574" t="s">
        <v>1328</v>
      </c>
      <c r="N574" t="s">
        <v>1329</v>
      </c>
      <c r="O574" t="s">
        <v>17</v>
      </c>
    </row>
    <row r="575" spans="1:21" x14ac:dyDescent="0.25">
      <c r="H575" s="15" t="s">
        <v>1331</v>
      </c>
      <c r="I575" s="15" t="s">
        <v>1331</v>
      </c>
      <c r="J575" s="16" t="s">
        <v>19</v>
      </c>
      <c r="K575" s="15">
        <v>2</v>
      </c>
      <c r="L575" s="16">
        <v>-1</v>
      </c>
      <c r="M575" t="s">
        <v>1328</v>
      </c>
      <c r="N575" t="s">
        <v>1329</v>
      </c>
      <c r="O575" t="s">
        <v>17</v>
      </c>
    </row>
    <row r="576" spans="1:21" x14ac:dyDescent="0.25">
      <c r="H576" s="15" t="s">
        <v>1332</v>
      </c>
      <c r="I576" s="15" t="s">
        <v>1332</v>
      </c>
      <c r="J576" s="16" t="s">
        <v>19</v>
      </c>
      <c r="K576" s="15">
        <v>2</v>
      </c>
      <c r="L576" s="16">
        <v>-1</v>
      </c>
      <c r="M576" t="s">
        <v>1328</v>
      </c>
      <c r="N576" t="s">
        <v>1329</v>
      </c>
      <c r="O576" t="s">
        <v>17</v>
      </c>
    </row>
    <row r="577" spans="1:19" x14ac:dyDescent="0.25">
      <c r="H577" s="15" t="s">
        <v>1333</v>
      </c>
      <c r="I577" s="15" t="s">
        <v>1333</v>
      </c>
      <c r="J577" s="16" t="s">
        <v>19</v>
      </c>
      <c r="K577" s="15">
        <v>2</v>
      </c>
      <c r="L577" s="16">
        <v>-1</v>
      </c>
      <c r="M577" t="s">
        <v>1328</v>
      </c>
      <c r="N577" t="s">
        <v>1329</v>
      </c>
      <c r="O577" t="s">
        <v>17</v>
      </c>
    </row>
    <row r="578" spans="1:19" x14ac:dyDescent="0.25">
      <c r="H578" s="15" t="s">
        <v>1334</v>
      </c>
      <c r="I578" s="15" t="s">
        <v>1334</v>
      </c>
      <c r="J578" s="16" t="s">
        <v>19</v>
      </c>
      <c r="K578" s="15">
        <v>2</v>
      </c>
      <c r="L578" s="16">
        <v>-1</v>
      </c>
      <c r="M578" t="s">
        <v>1328</v>
      </c>
      <c r="N578" t="s">
        <v>1329</v>
      </c>
      <c r="O578" t="s">
        <v>17</v>
      </c>
    </row>
    <row r="579" spans="1:19" x14ac:dyDescent="0.25">
      <c r="A579" t="s">
        <v>557</v>
      </c>
      <c r="B579" s="15" t="s">
        <v>1335</v>
      </c>
      <c r="C579" t="s">
        <v>18</v>
      </c>
      <c r="D579" t="s">
        <v>1326</v>
      </c>
      <c r="E579" t="s">
        <v>19</v>
      </c>
      <c r="F579">
        <v>0</v>
      </c>
      <c r="G579">
        <v>0</v>
      </c>
      <c r="M579" t="s">
        <v>1328</v>
      </c>
      <c r="N579" t="s">
        <v>1336</v>
      </c>
      <c r="O579" t="s">
        <v>17</v>
      </c>
      <c r="Q579" t="s">
        <v>252</v>
      </c>
      <c r="R579" t="b">
        <v>1</v>
      </c>
      <c r="S579" t="b">
        <v>1</v>
      </c>
    </row>
    <row r="580" spans="1:19" x14ac:dyDescent="0.25">
      <c r="A580" t="s">
        <v>557</v>
      </c>
      <c r="B580" s="15" t="s">
        <v>1337</v>
      </c>
      <c r="C580" t="s">
        <v>492</v>
      </c>
      <c r="D580" s="15" t="s">
        <v>1337</v>
      </c>
      <c r="E580" s="16" t="s">
        <v>19</v>
      </c>
      <c r="F580" s="15">
        <v>2</v>
      </c>
      <c r="G580" s="16">
        <v>-1</v>
      </c>
      <c r="H580" s="15" t="s">
        <v>1338</v>
      </c>
      <c r="I580" s="15" t="s">
        <v>1338</v>
      </c>
      <c r="J580" s="16" t="s">
        <v>19</v>
      </c>
      <c r="K580" s="15">
        <v>2</v>
      </c>
      <c r="L580" s="16">
        <v>-1</v>
      </c>
      <c r="M580" t="s">
        <v>1339</v>
      </c>
      <c r="N580" t="s">
        <v>1340</v>
      </c>
      <c r="O580" t="s">
        <v>17</v>
      </c>
    </row>
    <row r="581" spans="1:19" x14ac:dyDescent="0.25">
      <c r="H581" s="15" t="s">
        <v>1341</v>
      </c>
      <c r="I581" s="15" t="s">
        <v>1341</v>
      </c>
      <c r="J581" s="16" t="s">
        <v>19</v>
      </c>
      <c r="K581" s="15">
        <v>2</v>
      </c>
      <c r="L581" s="16">
        <v>-1</v>
      </c>
      <c r="M581" t="s">
        <v>1339</v>
      </c>
      <c r="N581" t="s">
        <v>1340</v>
      </c>
      <c r="O581" t="s">
        <v>17</v>
      </c>
    </row>
    <row r="582" spans="1:19" x14ac:dyDescent="0.25">
      <c r="H582" s="15" t="s">
        <v>1342</v>
      </c>
      <c r="I582" s="15" t="s">
        <v>1342</v>
      </c>
      <c r="J582" s="16" t="s">
        <v>19</v>
      </c>
      <c r="K582" s="15">
        <v>2</v>
      </c>
      <c r="L582" s="16">
        <v>-1</v>
      </c>
      <c r="M582" t="s">
        <v>1339</v>
      </c>
      <c r="N582" t="s">
        <v>1340</v>
      </c>
      <c r="O582" t="s">
        <v>17</v>
      </c>
    </row>
    <row r="583" spans="1:19" x14ac:dyDescent="0.25">
      <c r="H583" s="15" t="s">
        <v>1343</v>
      </c>
      <c r="I583" s="15" t="s">
        <v>1343</v>
      </c>
      <c r="J583" s="16" t="s">
        <v>19</v>
      </c>
      <c r="K583" s="15">
        <v>2</v>
      </c>
      <c r="L583" s="16">
        <v>-1</v>
      </c>
      <c r="M583" t="s">
        <v>1339</v>
      </c>
      <c r="N583" t="s">
        <v>1340</v>
      </c>
      <c r="O583" t="s">
        <v>17</v>
      </c>
    </row>
    <row r="584" spans="1:19" x14ac:dyDescent="0.25">
      <c r="H584" s="15" t="s">
        <v>1344</v>
      </c>
      <c r="I584" s="15" t="s">
        <v>1344</v>
      </c>
      <c r="J584" s="16" t="s">
        <v>19</v>
      </c>
      <c r="K584" s="15">
        <v>2</v>
      </c>
      <c r="L584" s="16">
        <v>-1</v>
      </c>
      <c r="M584" t="s">
        <v>1339</v>
      </c>
      <c r="N584" t="s">
        <v>1340</v>
      </c>
      <c r="O584" t="s">
        <v>17</v>
      </c>
    </row>
    <row r="585" spans="1:19" x14ac:dyDescent="0.25">
      <c r="H585" s="15" t="s">
        <v>1345</v>
      </c>
      <c r="I585" s="15" t="s">
        <v>1345</v>
      </c>
      <c r="J585" s="16" t="s">
        <v>19</v>
      </c>
      <c r="K585" s="15">
        <v>2</v>
      </c>
      <c r="L585" s="16">
        <v>-1</v>
      </c>
      <c r="M585" t="s">
        <v>1339</v>
      </c>
      <c r="N585" t="s">
        <v>1340</v>
      </c>
      <c r="O585" t="s">
        <v>17</v>
      </c>
    </row>
    <row r="586" spans="1:19" x14ac:dyDescent="0.25">
      <c r="H586" s="1" t="s">
        <v>1638</v>
      </c>
      <c r="I586" s="5" t="s">
        <v>19</v>
      </c>
      <c r="J586" s="5" t="s">
        <v>19</v>
      </c>
      <c r="K586" s="5">
        <v>-1</v>
      </c>
      <c r="L586" s="5">
        <v>-1</v>
      </c>
      <c r="M586" t="s">
        <v>17</v>
      </c>
      <c r="N586" t="s">
        <v>17</v>
      </c>
      <c r="Q586" t="s">
        <v>1599</v>
      </c>
    </row>
    <row r="587" spans="1:19" x14ac:dyDescent="0.25">
      <c r="A587" t="s">
        <v>557</v>
      </c>
      <c r="B587" s="15" t="s">
        <v>1346</v>
      </c>
      <c r="C587" t="s">
        <v>18</v>
      </c>
      <c r="D587" t="s">
        <v>1337</v>
      </c>
      <c r="E587" t="s">
        <v>19</v>
      </c>
      <c r="F587">
        <v>0</v>
      </c>
      <c r="G587">
        <v>0</v>
      </c>
      <c r="M587" t="s">
        <v>1339</v>
      </c>
      <c r="N587" t="s">
        <v>1347</v>
      </c>
      <c r="O587" t="s">
        <v>17</v>
      </c>
      <c r="Q587" t="s">
        <v>252</v>
      </c>
      <c r="R587" t="b">
        <v>1</v>
      </c>
      <c r="S587" t="b">
        <v>1</v>
      </c>
    </row>
    <row r="588" spans="1:19" x14ac:dyDescent="0.25">
      <c r="A588" t="s">
        <v>557</v>
      </c>
      <c r="B588" s="15" t="s">
        <v>1348</v>
      </c>
      <c r="C588" t="s">
        <v>492</v>
      </c>
      <c r="D588" s="15" t="s">
        <v>1348</v>
      </c>
      <c r="E588" s="16" t="s">
        <v>19</v>
      </c>
      <c r="F588" s="15">
        <v>2</v>
      </c>
      <c r="G588" s="16">
        <v>-1</v>
      </c>
      <c r="H588" s="15" t="s">
        <v>1349</v>
      </c>
      <c r="I588" s="15" t="s">
        <v>1349</v>
      </c>
      <c r="J588" s="16" t="s">
        <v>19</v>
      </c>
      <c r="K588" s="15">
        <v>2</v>
      </c>
      <c r="L588" s="16">
        <v>-1</v>
      </c>
      <c r="M588" t="s">
        <v>1220</v>
      </c>
      <c r="N588" t="s">
        <v>1350</v>
      </c>
      <c r="O588" t="s">
        <v>17</v>
      </c>
    </row>
    <row r="589" spans="1:19" x14ac:dyDescent="0.25">
      <c r="H589" s="15" t="s">
        <v>1351</v>
      </c>
      <c r="I589" s="15" t="s">
        <v>1351</v>
      </c>
      <c r="J589" s="16" t="s">
        <v>19</v>
      </c>
      <c r="K589" s="15">
        <v>2</v>
      </c>
      <c r="L589" s="16">
        <v>-1</v>
      </c>
      <c r="M589" t="s">
        <v>1220</v>
      </c>
      <c r="N589" t="s">
        <v>1350</v>
      </c>
      <c r="O589" t="s">
        <v>17</v>
      </c>
    </row>
    <row r="590" spans="1:19" x14ac:dyDescent="0.25">
      <c r="H590" s="15" t="s">
        <v>1352</v>
      </c>
      <c r="I590" s="15" t="s">
        <v>1352</v>
      </c>
      <c r="J590" s="16" t="s">
        <v>19</v>
      </c>
      <c r="K590" s="15">
        <v>2</v>
      </c>
      <c r="L590" s="16">
        <v>-1</v>
      </c>
      <c r="M590" t="s">
        <v>1220</v>
      </c>
      <c r="N590" t="s">
        <v>1350</v>
      </c>
      <c r="O590" t="s">
        <v>17</v>
      </c>
    </row>
    <row r="591" spans="1:19" x14ac:dyDescent="0.25">
      <c r="H591" s="15" t="s">
        <v>1353</v>
      </c>
      <c r="I591" s="15" t="s">
        <v>1353</v>
      </c>
      <c r="J591" s="16" t="s">
        <v>19</v>
      </c>
      <c r="K591" s="15">
        <v>2</v>
      </c>
      <c r="L591" s="16">
        <v>-1</v>
      </c>
      <c r="M591" t="s">
        <v>1220</v>
      </c>
      <c r="N591" t="s">
        <v>1350</v>
      </c>
      <c r="O591" t="s">
        <v>17</v>
      </c>
    </row>
    <row r="592" spans="1:19" x14ac:dyDescent="0.25">
      <c r="H592" s="15" t="s">
        <v>1354</v>
      </c>
      <c r="I592" s="15" t="s">
        <v>1354</v>
      </c>
      <c r="J592" s="16" t="s">
        <v>19</v>
      </c>
      <c r="K592" s="15">
        <v>2</v>
      </c>
      <c r="L592" s="16">
        <v>-1</v>
      </c>
      <c r="M592" t="s">
        <v>1220</v>
      </c>
      <c r="N592" t="s">
        <v>1350</v>
      </c>
      <c r="O592" t="s">
        <v>17</v>
      </c>
    </row>
    <row r="593" spans="1:19" x14ac:dyDescent="0.25">
      <c r="H593" s="15" t="s">
        <v>1355</v>
      </c>
      <c r="I593" s="15" t="s">
        <v>1355</v>
      </c>
      <c r="J593" s="16" t="s">
        <v>19</v>
      </c>
      <c r="K593" s="15">
        <v>2</v>
      </c>
      <c r="L593" s="16">
        <v>-1</v>
      </c>
      <c r="M593" t="s">
        <v>1220</v>
      </c>
      <c r="N593" t="s">
        <v>1350</v>
      </c>
      <c r="O593" t="s">
        <v>17</v>
      </c>
    </row>
    <row r="594" spans="1:19" x14ac:dyDescent="0.25">
      <c r="H594" s="15" t="s">
        <v>1356</v>
      </c>
      <c r="I594" s="15" t="s">
        <v>1356</v>
      </c>
      <c r="J594" s="16" t="s">
        <v>19</v>
      </c>
      <c r="K594" s="15">
        <v>2</v>
      </c>
      <c r="L594" s="16">
        <v>-1</v>
      </c>
      <c r="M594" t="s">
        <v>1220</v>
      </c>
      <c r="N594" t="s">
        <v>1350</v>
      </c>
      <c r="O594" t="s">
        <v>17</v>
      </c>
    </row>
    <row r="595" spans="1:19" x14ac:dyDescent="0.25">
      <c r="H595" s="15" t="s">
        <v>1357</v>
      </c>
      <c r="I595" s="15" t="s">
        <v>1357</v>
      </c>
      <c r="J595" s="16" t="s">
        <v>19</v>
      </c>
      <c r="K595" s="15">
        <v>2</v>
      </c>
      <c r="L595" s="16">
        <v>-1</v>
      </c>
      <c r="M595" t="s">
        <v>1220</v>
      </c>
      <c r="N595" t="s">
        <v>1350</v>
      </c>
      <c r="O595" t="s">
        <v>17</v>
      </c>
    </row>
    <row r="596" spans="1:19" x14ac:dyDescent="0.25">
      <c r="H596" s="15" t="s">
        <v>1358</v>
      </c>
      <c r="I596" s="15" t="s">
        <v>1358</v>
      </c>
      <c r="J596" s="16" t="s">
        <v>19</v>
      </c>
      <c r="K596" s="15">
        <v>2</v>
      </c>
      <c r="L596" s="16">
        <v>-1</v>
      </c>
      <c r="M596" t="s">
        <v>1220</v>
      </c>
      <c r="N596" t="s">
        <v>1350</v>
      </c>
      <c r="O596" t="s">
        <v>17</v>
      </c>
    </row>
    <row r="597" spans="1:19" x14ac:dyDescent="0.25">
      <c r="H597" s="15" t="s">
        <v>1359</v>
      </c>
      <c r="I597" s="15" t="s">
        <v>1359</v>
      </c>
      <c r="J597" s="16" t="s">
        <v>19</v>
      </c>
      <c r="K597" s="15">
        <v>2</v>
      </c>
      <c r="L597" s="16">
        <v>-1</v>
      </c>
      <c r="M597" t="s">
        <v>1220</v>
      </c>
      <c r="N597" t="s">
        <v>1350</v>
      </c>
      <c r="O597" t="s">
        <v>17</v>
      </c>
    </row>
    <row r="598" spans="1:19" x14ac:dyDescent="0.25">
      <c r="A598" t="s">
        <v>557</v>
      </c>
      <c r="B598" s="15" t="s">
        <v>1360</v>
      </c>
      <c r="C598" t="s">
        <v>18</v>
      </c>
      <c r="D598" t="s">
        <v>1348</v>
      </c>
      <c r="E598" t="s">
        <v>19</v>
      </c>
      <c r="F598">
        <v>0</v>
      </c>
      <c r="G598">
        <v>0</v>
      </c>
      <c r="M598" t="s">
        <v>1220</v>
      </c>
      <c r="N598" t="s">
        <v>1361</v>
      </c>
      <c r="O598" t="s">
        <v>17</v>
      </c>
      <c r="Q598" t="s">
        <v>252</v>
      </c>
      <c r="R598" t="b">
        <v>1</v>
      </c>
      <c r="S598" t="b">
        <v>1</v>
      </c>
    </row>
    <row r="599" spans="1:19" x14ac:dyDescent="0.25">
      <c r="A599" t="s">
        <v>557</v>
      </c>
      <c r="B599" s="15" t="s">
        <v>1362</v>
      </c>
      <c r="C599" t="s">
        <v>492</v>
      </c>
      <c r="D599" s="15" t="s">
        <v>1362</v>
      </c>
      <c r="E599" s="15" t="s">
        <v>1362</v>
      </c>
      <c r="F599" s="15">
        <v>2</v>
      </c>
      <c r="G599" s="15">
        <v>2</v>
      </c>
      <c r="H599" s="15" t="s">
        <v>1363</v>
      </c>
      <c r="I599" s="15" t="s">
        <v>1363</v>
      </c>
      <c r="J599" s="15" t="s">
        <v>1364</v>
      </c>
      <c r="K599" s="15">
        <v>2</v>
      </c>
      <c r="L599" s="15">
        <v>2</v>
      </c>
      <c r="M599" t="s">
        <v>1365</v>
      </c>
      <c r="N599" t="s">
        <v>1366</v>
      </c>
      <c r="O599" t="s">
        <v>1367</v>
      </c>
      <c r="P599">
        <v>24.6</v>
      </c>
    </row>
    <row r="600" spans="1:19" x14ac:dyDescent="0.25">
      <c r="H600" s="15" t="s">
        <v>1368</v>
      </c>
      <c r="I600" s="15" t="s">
        <v>1368</v>
      </c>
      <c r="J600" s="15" t="s">
        <v>1369</v>
      </c>
      <c r="K600" s="15">
        <v>2</v>
      </c>
      <c r="L600" s="15">
        <v>2</v>
      </c>
      <c r="M600" t="s">
        <v>1365</v>
      </c>
      <c r="N600" t="s">
        <v>1366</v>
      </c>
      <c r="O600" t="s">
        <v>1367</v>
      </c>
      <c r="P600">
        <v>73.3</v>
      </c>
    </row>
    <row r="601" spans="1:19" x14ac:dyDescent="0.25">
      <c r="H601" s="15" t="s">
        <v>1370</v>
      </c>
      <c r="I601" s="15" t="s">
        <v>1370</v>
      </c>
      <c r="J601" s="16" t="s">
        <v>19</v>
      </c>
      <c r="K601" s="15">
        <v>2</v>
      </c>
      <c r="L601" s="16">
        <v>-1</v>
      </c>
      <c r="M601" t="s">
        <v>1365</v>
      </c>
      <c r="N601" t="s">
        <v>1366</v>
      </c>
      <c r="O601" t="s">
        <v>17</v>
      </c>
    </row>
    <row r="602" spans="1:19" x14ac:dyDescent="0.25">
      <c r="H602" s="15" t="s">
        <v>1371</v>
      </c>
      <c r="I602" s="15" t="s">
        <v>1371</v>
      </c>
      <c r="J602" s="16" t="s">
        <v>19</v>
      </c>
      <c r="K602" s="15">
        <v>2</v>
      </c>
      <c r="L602" s="16">
        <v>-1</v>
      </c>
      <c r="M602" t="s">
        <v>1365</v>
      </c>
      <c r="N602" t="s">
        <v>1366</v>
      </c>
      <c r="O602" t="s">
        <v>17</v>
      </c>
    </row>
    <row r="603" spans="1:19" x14ac:dyDescent="0.25">
      <c r="H603" s="15" t="s">
        <v>1372</v>
      </c>
      <c r="I603" s="15" t="s">
        <v>1372</v>
      </c>
      <c r="J603" s="16" t="s">
        <v>19</v>
      </c>
      <c r="K603" s="15">
        <v>2</v>
      </c>
      <c r="L603" s="16">
        <v>-1</v>
      </c>
      <c r="M603" t="s">
        <v>1365</v>
      </c>
      <c r="N603" t="s">
        <v>1366</v>
      </c>
      <c r="O603" t="s">
        <v>17</v>
      </c>
    </row>
    <row r="604" spans="1:19" x14ac:dyDescent="0.25">
      <c r="H604" s="15" t="s">
        <v>1373</v>
      </c>
      <c r="I604" s="15" t="s">
        <v>1373</v>
      </c>
      <c r="J604" s="16" t="s">
        <v>19</v>
      </c>
      <c r="K604" s="15">
        <v>2</v>
      </c>
      <c r="L604" s="16">
        <v>-1</v>
      </c>
      <c r="M604" t="s">
        <v>1365</v>
      </c>
      <c r="N604" t="s">
        <v>1366</v>
      </c>
      <c r="O604" t="s">
        <v>17</v>
      </c>
    </row>
    <row r="605" spans="1:19" x14ac:dyDescent="0.25">
      <c r="H605" s="15" t="s">
        <v>1374</v>
      </c>
      <c r="I605" s="15" t="s">
        <v>1374</v>
      </c>
      <c r="J605" s="16" t="s">
        <v>19</v>
      </c>
      <c r="K605" s="15">
        <v>2</v>
      </c>
      <c r="L605" s="16">
        <v>-1</v>
      </c>
      <c r="M605" t="s">
        <v>1365</v>
      </c>
      <c r="N605" t="s">
        <v>1366</v>
      </c>
      <c r="O605" t="s">
        <v>17</v>
      </c>
    </row>
    <row r="606" spans="1:19" x14ac:dyDescent="0.25">
      <c r="H606" s="15" t="s">
        <v>1375</v>
      </c>
      <c r="I606" s="15" t="s">
        <v>1375</v>
      </c>
      <c r="J606" s="16" t="s">
        <v>19</v>
      </c>
      <c r="K606" s="15">
        <v>2</v>
      </c>
      <c r="L606" s="16">
        <v>-1</v>
      </c>
      <c r="M606" t="s">
        <v>1365</v>
      </c>
      <c r="N606" t="s">
        <v>1366</v>
      </c>
      <c r="O606" t="s">
        <v>17</v>
      </c>
    </row>
    <row r="607" spans="1:19" x14ac:dyDescent="0.25">
      <c r="H607" s="15" t="s">
        <v>1376</v>
      </c>
      <c r="I607" s="15" t="s">
        <v>1376</v>
      </c>
      <c r="J607" s="16" t="s">
        <v>19</v>
      </c>
      <c r="K607" s="15">
        <v>2</v>
      </c>
      <c r="L607" s="16">
        <v>-1</v>
      </c>
      <c r="M607" t="s">
        <v>1365</v>
      </c>
      <c r="N607" t="s">
        <v>1366</v>
      </c>
      <c r="O607" t="s">
        <v>17</v>
      </c>
    </row>
    <row r="608" spans="1:19" x14ac:dyDescent="0.25">
      <c r="H608" s="15" t="s">
        <v>1377</v>
      </c>
      <c r="I608" s="15" t="s">
        <v>1377</v>
      </c>
      <c r="J608" s="16" t="s">
        <v>19</v>
      </c>
      <c r="K608" s="15">
        <v>2</v>
      </c>
      <c r="L608" s="16">
        <v>-1</v>
      </c>
      <c r="M608" t="s">
        <v>1365</v>
      </c>
      <c r="N608" t="s">
        <v>1366</v>
      </c>
      <c r="O608" t="s">
        <v>17</v>
      </c>
    </row>
    <row r="609" spans="1:19" x14ac:dyDescent="0.25">
      <c r="H609" s="15" t="s">
        <v>1378</v>
      </c>
      <c r="I609" s="15" t="s">
        <v>1378</v>
      </c>
      <c r="J609" s="16" t="s">
        <v>19</v>
      </c>
      <c r="K609" s="15">
        <v>2</v>
      </c>
      <c r="L609" s="16">
        <v>-1</v>
      </c>
      <c r="M609" t="s">
        <v>1365</v>
      </c>
      <c r="N609" t="s">
        <v>1366</v>
      </c>
      <c r="O609" t="s">
        <v>17</v>
      </c>
    </row>
    <row r="610" spans="1:19" x14ac:dyDescent="0.25">
      <c r="H610" s="15" t="s">
        <v>1379</v>
      </c>
      <c r="I610" s="15" t="s">
        <v>1379</v>
      </c>
      <c r="J610" s="16" t="s">
        <v>19</v>
      </c>
      <c r="K610" s="15">
        <v>2</v>
      </c>
      <c r="L610" s="16">
        <v>-1</v>
      </c>
      <c r="M610" t="s">
        <v>1365</v>
      </c>
      <c r="N610" t="s">
        <v>1366</v>
      </c>
      <c r="O610" t="s">
        <v>17</v>
      </c>
    </row>
    <row r="611" spans="1:19" x14ac:dyDescent="0.25">
      <c r="H611" s="15" t="s">
        <v>1380</v>
      </c>
      <c r="I611" s="15" t="s">
        <v>1380</v>
      </c>
      <c r="J611" s="16" t="s">
        <v>19</v>
      </c>
      <c r="K611" s="15">
        <v>2</v>
      </c>
      <c r="L611" s="16">
        <v>-1</v>
      </c>
      <c r="M611" t="s">
        <v>1365</v>
      </c>
      <c r="N611" t="s">
        <v>1366</v>
      </c>
      <c r="O611" t="s">
        <v>17</v>
      </c>
    </row>
    <row r="612" spans="1:19" x14ac:dyDescent="0.25">
      <c r="H612" s="15" t="s">
        <v>1381</v>
      </c>
      <c r="I612" s="15" t="s">
        <v>1381</v>
      </c>
      <c r="J612" s="16" t="s">
        <v>19</v>
      </c>
      <c r="K612" s="15">
        <v>2</v>
      </c>
      <c r="L612" s="16">
        <v>-1</v>
      </c>
      <c r="M612" t="s">
        <v>1365</v>
      </c>
      <c r="N612" t="s">
        <v>1366</v>
      </c>
      <c r="O612" t="s">
        <v>17</v>
      </c>
    </row>
    <row r="613" spans="1:19" x14ac:dyDescent="0.25">
      <c r="H613" s="15" t="s">
        <v>1382</v>
      </c>
      <c r="I613" s="15" t="s">
        <v>1382</v>
      </c>
      <c r="J613" s="16" t="s">
        <v>19</v>
      </c>
      <c r="K613" s="15">
        <v>2</v>
      </c>
      <c r="L613" s="16">
        <v>-1</v>
      </c>
      <c r="M613" t="s">
        <v>1365</v>
      </c>
      <c r="N613" t="s">
        <v>1366</v>
      </c>
      <c r="O613" t="s">
        <v>17</v>
      </c>
    </row>
    <row r="614" spans="1:19" x14ac:dyDescent="0.25">
      <c r="H614" s="15" t="s">
        <v>1383</v>
      </c>
      <c r="I614" s="15" t="s">
        <v>1383</v>
      </c>
      <c r="J614" s="16" t="s">
        <v>19</v>
      </c>
      <c r="K614" s="15">
        <v>2</v>
      </c>
      <c r="L614" s="16">
        <v>-1</v>
      </c>
      <c r="M614" t="s">
        <v>1365</v>
      </c>
      <c r="N614" t="s">
        <v>1366</v>
      </c>
      <c r="O614" t="s">
        <v>17</v>
      </c>
    </row>
    <row r="615" spans="1:19" x14ac:dyDescent="0.25">
      <c r="H615" s="15" t="s">
        <v>1384</v>
      </c>
      <c r="I615" s="15" t="s">
        <v>1384</v>
      </c>
      <c r="J615" s="16" t="s">
        <v>19</v>
      </c>
      <c r="K615" s="15">
        <v>2</v>
      </c>
      <c r="L615" s="16">
        <v>-1</v>
      </c>
      <c r="M615" t="s">
        <v>1365</v>
      </c>
      <c r="N615" t="s">
        <v>1366</v>
      </c>
      <c r="O615" t="s">
        <v>17</v>
      </c>
    </row>
    <row r="616" spans="1:19" x14ac:dyDescent="0.25">
      <c r="A616" t="s">
        <v>557</v>
      </c>
      <c r="B616" s="15" t="s">
        <v>1385</v>
      </c>
      <c r="C616" t="s">
        <v>18</v>
      </c>
      <c r="D616" t="s">
        <v>1362</v>
      </c>
      <c r="E616" t="s">
        <v>19</v>
      </c>
      <c r="F616">
        <v>0</v>
      </c>
      <c r="G616">
        <v>0</v>
      </c>
      <c r="M616" t="s">
        <v>1365</v>
      </c>
      <c r="N616" t="s">
        <v>1386</v>
      </c>
      <c r="O616" t="s">
        <v>17</v>
      </c>
      <c r="Q616" t="s">
        <v>252</v>
      </c>
      <c r="R616" t="b">
        <v>1</v>
      </c>
      <c r="S616" t="b">
        <v>1</v>
      </c>
    </row>
    <row r="617" spans="1:19" x14ac:dyDescent="0.25">
      <c r="A617" t="s">
        <v>557</v>
      </c>
      <c r="B617" s="15" t="s">
        <v>1387</v>
      </c>
      <c r="C617" t="s">
        <v>492</v>
      </c>
      <c r="D617" s="15" t="s">
        <v>1387</v>
      </c>
      <c r="E617" s="15" t="s">
        <v>1387</v>
      </c>
      <c r="F617" s="15">
        <v>2</v>
      </c>
      <c r="G617" s="15">
        <v>2</v>
      </c>
      <c r="H617" s="15" t="s">
        <v>1388</v>
      </c>
      <c r="I617" s="15" t="s">
        <v>1388</v>
      </c>
      <c r="J617" s="15" t="s">
        <v>1389</v>
      </c>
      <c r="K617" s="15">
        <v>2</v>
      </c>
      <c r="L617" s="15">
        <v>2</v>
      </c>
      <c r="M617" t="s">
        <v>1006</v>
      </c>
      <c r="N617" t="s">
        <v>1007</v>
      </c>
      <c r="O617" t="s">
        <v>1834</v>
      </c>
      <c r="P617">
        <v>98.3</v>
      </c>
    </row>
    <row r="618" spans="1:19" x14ac:dyDescent="0.25">
      <c r="H618" s="15" t="s">
        <v>1390</v>
      </c>
      <c r="I618" s="15" t="s">
        <v>1390</v>
      </c>
      <c r="J618" s="16" t="s">
        <v>19</v>
      </c>
      <c r="K618" s="15">
        <v>2</v>
      </c>
      <c r="L618" s="16">
        <v>-1</v>
      </c>
      <c r="M618" t="s">
        <v>1006</v>
      </c>
      <c r="N618" t="s">
        <v>1007</v>
      </c>
      <c r="O618" t="s">
        <v>17</v>
      </c>
    </row>
    <row r="619" spans="1:19" x14ac:dyDescent="0.25">
      <c r="H619" s="15" t="s">
        <v>1391</v>
      </c>
      <c r="I619" s="15" t="s">
        <v>1391</v>
      </c>
      <c r="J619" s="16" t="s">
        <v>19</v>
      </c>
      <c r="K619" s="15">
        <v>2</v>
      </c>
      <c r="L619" s="16">
        <v>-1</v>
      </c>
      <c r="M619" t="s">
        <v>1006</v>
      </c>
      <c r="N619" t="s">
        <v>1007</v>
      </c>
      <c r="O619" t="s">
        <v>17</v>
      </c>
    </row>
    <row r="620" spans="1:19" x14ac:dyDescent="0.25">
      <c r="H620" s="15" t="s">
        <v>1392</v>
      </c>
      <c r="I620" s="15" t="s">
        <v>1392</v>
      </c>
      <c r="J620" s="16" t="s">
        <v>19</v>
      </c>
      <c r="K620" s="15">
        <v>2</v>
      </c>
      <c r="L620" s="16">
        <v>-1</v>
      </c>
      <c r="M620" t="s">
        <v>1006</v>
      </c>
      <c r="N620" t="s">
        <v>1007</v>
      </c>
      <c r="O620" t="s">
        <v>17</v>
      </c>
    </row>
    <row r="621" spans="1:19" x14ac:dyDescent="0.25">
      <c r="H621" s="1" t="s">
        <v>1639</v>
      </c>
      <c r="I621" s="5" t="s">
        <v>19</v>
      </c>
      <c r="J621" s="5" t="s">
        <v>19</v>
      </c>
      <c r="K621" s="5">
        <v>-1</v>
      </c>
      <c r="L621" s="5">
        <v>-1</v>
      </c>
      <c r="M621" t="s">
        <v>17</v>
      </c>
      <c r="N621" t="s">
        <v>17</v>
      </c>
      <c r="O621" t="s">
        <v>1393</v>
      </c>
      <c r="P621">
        <v>28.5</v>
      </c>
      <c r="Q621" t="s">
        <v>1599</v>
      </c>
    </row>
    <row r="622" spans="1:19" x14ac:dyDescent="0.25">
      <c r="H622" s="1" t="s">
        <v>1640</v>
      </c>
      <c r="I622" s="5" t="s">
        <v>19</v>
      </c>
      <c r="J622" s="5" t="s">
        <v>19</v>
      </c>
      <c r="K622" s="5">
        <v>-1</v>
      </c>
      <c r="L622" s="5">
        <v>-1</v>
      </c>
      <c r="M622" t="s">
        <v>17</v>
      </c>
      <c r="N622" t="s">
        <v>17</v>
      </c>
      <c r="O622" t="s">
        <v>1394</v>
      </c>
      <c r="P622">
        <v>49.1</v>
      </c>
      <c r="Q622" t="s">
        <v>1599</v>
      </c>
    </row>
    <row r="623" spans="1:19" x14ac:dyDescent="0.25">
      <c r="H623" s="1" t="s">
        <v>1641</v>
      </c>
      <c r="I623" s="5" t="s">
        <v>19</v>
      </c>
      <c r="J623" s="5" t="s">
        <v>19</v>
      </c>
      <c r="K623" s="5">
        <v>-1</v>
      </c>
      <c r="L623" s="5">
        <v>-1</v>
      </c>
      <c r="M623" t="s">
        <v>17</v>
      </c>
      <c r="N623" t="s">
        <v>17</v>
      </c>
      <c r="O623" t="s">
        <v>1395</v>
      </c>
      <c r="P623">
        <v>0.3</v>
      </c>
      <c r="Q623" t="s">
        <v>1599</v>
      </c>
    </row>
    <row r="624" spans="1:19" x14ac:dyDescent="0.25">
      <c r="H624" s="1" t="s">
        <v>1642</v>
      </c>
      <c r="I624" s="5" t="s">
        <v>19</v>
      </c>
      <c r="J624" s="5" t="s">
        <v>19</v>
      </c>
      <c r="K624" s="5">
        <v>-1</v>
      </c>
      <c r="L624" s="5">
        <v>-1</v>
      </c>
      <c r="M624" t="s">
        <v>17</v>
      </c>
      <c r="N624" t="s">
        <v>17</v>
      </c>
      <c r="O624" t="s">
        <v>1396</v>
      </c>
      <c r="P624">
        <v>34.6</v>
      </c>
      <c r="Q624" t="s">
        <v>1599</v>
      </c>
    </row>
    <row r="625" spans="1:21" x14ac:dyDescent="0.25">
      <c r="H625" s="1" t="s">
        <v>1643</v>
      </c>
      <c r="I625" s="5" t="s">
        <v>19</v>
      </c>
      <c r="J625" s="5" t="s">
        <v>19</v>
      </c>
      <c r="K625" s="5">
        <v>-1</v>
      </c>
      <c r="L625" s="5">
        <v>-1</v>
      </c>
      <c r="M625" t="s">
        <v>17</v>
      </c>
      <c r="N625" t="s">
        <v>17</v>
      </c>
      <c r="Q625" t="s">
        <v>1599</v>
      </c>
    </row>
    <row r="626" spans="1:21" x14ac:dyDescent="0.25">
      <c r="A626" t="s">
        <v>557</v>
      </c>
      <c r="B626" s="15" t="s">
        <v>1397</v>
      </c>
      <c r="C626" t="s">
        <v>18</v>
      </c>
      <c r="D626" t="s">
        <v>1387</v>
      </c>
      <c r="E626" t="s">
        <v>19</v>
      </c>
      <c r="F626">
        <v>0</v>
      </c>
      <c r="G626">
        <v>0</v>
      </c>
      <c r="M626" t="s">
        <v>1006</v>
      </c>
      <c r="N626" t="s">
        <v>1398</v>
      </c>
      <c r="O626" t="s">
        <v>17</v>
      </c>
      <c r="Q626" t="s">
        <v>252</v>
      </c>
      <c r="R626" t="b">
        <v>1</v>
      </c>
      <c r="S626" t="b">
        <v>1</v>
      </c>
    </row>
    <row r="627" spans="1:21" x14ac:dyDescent="0.25">
      <c r="A627" t="s">
        <v>557</v>
      </c>
      <c r="B627" s="15" t="s">
        <v>1399</v>
      </c>
      <c r="C627" t="s">
        <v>492</v>
      </c>
      <c r="D627" s="15" t="s">
        <v>1399</v>
      </c>
      <c r="E627" s="15" t="s">
        <v>1399</v>
      </c>
      <c r="F627" s="15">
        <v>2</v>
      </c>
      <c r="G627" s="15">
        <v>2</v>
      </c>
      <c r="H627" s="15" t="s">
        <v>1400</v>
      </c>
      <c r="I627" s="15" t="s">
        <v>1400</v>
      </c>
      <c r="J627" s="15" t="s">
        <v>1401</v>
      </c>
      <c r="K627" s="15">
        <v>2</v>
      </c>
      <c r="L627" s="15">
        <v>2</v>
      </c>
      <c r="M627" t="s">
        <v>1016</v>
      </c>
      <c r="N627" t="s">
        <v>702</v>
      </c>
      <c r="O627" t="s">
        <v>1835</v>
      </c>
      <c r="P627">
        <v>84.3</v>
      </c>
    </row>
    <row r="628" spans="1:21" x14ac:dyDescent="0.25">
      <c r="H628" s="15" t="s">
        <v>1402</v>
      </c>
      <c r="I628" s="15" t="s">
        <v>1402</v>
      </c>
      <c r="J628" s="16" t="s">
        <v>19</v>
      </c>
      <c r="K628" s="15">
        <v>2</v>
      </c>
      <c r="L628" s="16">
        <v>-1</v>
      </c>
      <c r="M628" t="s">
        <v>1016</v>
      </c>
      <c r="N628" t="s">
        <v>702</v>
      </c>
      <c r="O628" t="s">
        <v>17</v>
      </c>
    </row>
    <row r="629" spans="1:21" x14ac:dyDescent="0.25">
      <c r="H629" s="15" t="s">
        <v>1403</v>
      </c>
      <c r="I629" s="15" t="s">
        <v>1403</v>
      </c>
      <c r="J629" s="16" t="s">
        <v>19</v>
      </c>
      <c r="K629" s="15">
        <v>2</v>
      </c>
      <c r="L629" s="16">
        <v>-1</v>
      </c>
      <c r="M629" t="s">
        <v>1016</v>
      </c>
      <c r="N629" t="s">
        <v>702</v>
      </c>
      <c r="O629" t="s">
        <v>17</v>
      </c>
    </row>
    <row r="630" spans="1:21" x14ac:dyDescent="0.25">
      <c r="H630" s="15" t="s">
        <v>1404</v>
      </c>
      <c r="I630" s="15" t="s">
        <v>1404</v>
      </c>
      <c r="J630" s="16" t="s">
        <v>19</v>
      </c>
      <c r="K630" s="15">
        <v>2</v>
      </c>
      <c r="L630" s="16">
        <v>-1</v>
      </c>
      <c r="M630" t="s">
        <v>1016</v>
      </c>
      <c r="N630" t="s">
        <v>702</v>
      </c>
      <c r="O630" t="s">
        <v>17</v>
      </c>
    </row>
    <row r="631" spans="1:21" x14ac:dyDescent="0.25">
      <c r="H631" s="15" t="s">
        <v>1405</v>
      </c>
      <c r="I631" s="15" t="s">
        <v>1405</v>
      </c>
      <c r="J631" s="16" t="s">
        <v>19</v>
      </c>
      <c r="K631" s="15">
        <v>2</v>
      </c>
      <c r="L631" s="16">
        <v>-1</v>
      </c>
      <c r="M631" t="s">
        <v>1016</v>
      </c>
      <c r="N631" t="s">
        <v>702</v>
      </c>
      <c r="O631" t="s">
        <v>17</v>
      </c>
    </row>
    <row r="632" spans="1:21" x14ac:dyDescent="0.25">
      <c r="H632" s="1" t="s">
        <v>1407</v>
      </c>
      <c r="I632" s="5" t="s">
        <v>19</v>
      </c>
      <c r="J632" s="5" t="s">
        <v>19</v>
      </c>
      <c r="K632" s="5">
        <v>-1</v>
      </c>
      <c r="L632" s="5">
        <v>-1</v>
      </c>
      <c r="M632" t="s">
        <v>17</v>
      </c>
      <c r="N632" t="s">
        <v>17</v>
      </c>
      <c r="Q632" t="s">
        <v>1599</v>
      </c>
      <c r="T632" t="b">
        <v>1</v>
      </c>
    </row>
    <row r="633" spans="1:21" x14ac:dyDescent="0.25">
      <c r="H633" s="1" t="s">
        <v>1644</v>
      </c>
      <c r="I633" s="5" t="s">
        <v>19</v>
      </c>
      <c r="J633" s="5" t="s">
        <v>19</v>
      </c>
      <c r="K633" s="5">
        <v>-1</v>
      </c>
      <c r="L633" s="5">
        <v>-1</v>
      </c>
      <c r="M633" t="s">
        <v>17</v>
      </c>
      <c r="N633" t="s">
        <v>17</v>
      </c>
      <c r="Q633" t="s">
        <v>1599</v>
      </c>
    </row>
    <row r="634" spans="1:21" x14ac:dyDescent="0.25">
      <c r="H634" s="1" t="s">
        <v>1646</v>
      </c>
      <c r="I634" s="5" t="s">
        <v>19</v>
      </c>
      <c r="J634" s="5" t="s">
        <v>19</v>
      </c>
      <c r="K634" s="5">
        <v>-1</v>
      </c>
      <c r="L634" s="5">
        <v>-1</v>
      </c>
      <c r="M634" t="s">
        <v>17</v>
      </c>
      <c r="N634" t="s">
        <v>17</v>
      </c>
      <c r="Q634" t="s">
        <v>1645</v>
      </c>
    </row>
    <row r="635" spans="1:21" x14ac:dyDescent="0.25">
      <c r="H635" s="1" t="s">
        <v>1647</v>
      </c>
      <c r="I635" s="5" t="s">
        <v>19</v>
      </c>
      <c r="J635" s="5" t="s">
        <v>19</v>
      </c>
      <c r="K635" s="5">
        <v>-1</v>
      </c>
      <c r="L635" s="5">
        <v>-1</v>
      </c>
      <c r="M635" t="s">
        <v>17</v>
      </c>
      <c r="N635" t="s">
        <v>17</v>
      </c>
      <c r="Q635" t="s">
        <v>1645</v>
      </c>
    </row>
    <row r="636" spans="1:21" x14ac:dyDescent="0.25">
      <c r="A636" t="s">
        <v>557</v>
      </c>
      <c r="B636" s="15" t="s">
        <v>1399</v>
      </c>
      <c r="C636" t="s">
        <v>18</v>
      </c>
      <c r="D636" s="15" t="s">
        <v>1399</v>
      </c>
      <c r="E636" s="16" t="s">
        <v>19</v>
      </c>
      <c r="F636" s="15">
        <v>2</v>
      </c>
      <c r="G636" s="16">
        <v>-1</v>
      </c>
      <c r="H636" s="15" t="s">
        <v>1400</v>
      </c>
      <c r="I636" s="15" t="s">
        <v>1400</v>
      </c>
      <c r="J636" s="16" t="s">
        <v>19</v>
      </c>
      <c r="K636" s="15">
        <v>2</v>
      </c>
      <c r="L636" s="16">
        <v>-1</v>
      </c>
      <c r="M636" t="s">
        <v>1016</v>
      </c>
      <c r="N636" t="s">
        <v>1406</v>
      </c>
      <c r="O636" t="s">
        <v>17</v>
      </c>
      <c r="R636" t="b">
        <v>1</v>
      </c>
      <c r="S636" t="b">
        <v>1</v>
      </c>
      <c r="T636" t="b">
        <v>1</v>
      </c>
      <c r="U636" t="b">
        <v>1</v>
      </c>
    </row>
    <row r="637" spans="1:21" x14ac:dyDescent="0.25">
      <c r="H637" s="15" t="s">
        <v>1402</v>
      </c>
      <c r="I637" s="15" t="s">
        <v>1402</v>
      </c>
      <c r="J637" s="16" t="s">
        <v>19</v>
      </c>
      <c r="K637" s="15">
        <v>2</v>
      </c>
      <c r="L637" s="16">
        <v>-1</v>
      </c>
      <c r="M637" t="s">
        <v>1016</v>
      </c>
      <c r="N637" t="s">
        <v>1406</v>
      </c>
      <c r="O637" t="s">
        <v>17</v>
      </c>
      <c r="T637" t="b">
        <v>1</v>
      </c>
      <c r="U637" t="b">
        <v>1</v>
      </c>
    </row>
    <row r="638" spans="1:21" x14ac:dyDescent="0.25">
      <c r="H638" s="15" t="s">
        <v>1403</v>
      </c>
      <c r="I638" s="15" t="s">
        <v>1403</v>
      </c>
      <c r="J638" s="16" t="s">
        <v>19</v>
      </c>
      <c r="K638" s="15">
        <v>2</v>
      </c>
      <c r="L638" s="16">
        <v>-1</v>
      </c>
      <c r="M638" t="s">
        <v>1016</v>
      </c>
      <c r="N638" t="s">
        <v>1406</v>
      </c>
      <c r="O638" t="s">
        <v>17</v>
      </c>
      <c r="T638" t="b">
        <v>1</v>
      </c>
      <c r="U638" t="b">
        <v>1</v>
      </c>
    </row>
    <row r="639" spans="1:21" x14ac:dyDescent="0.25">
      <c r="H639" s="15" t="s">
        <v>1404</v>
      </c>
      <c r="I639" s="15" t="s">
        <v>1404</v>
      </c>
      <c r="J639" s="16" t="s">
        <v>19</v>
      </c>
      <c r="K639" s="15">
        <v>2</v>
      </c>
      <c r="L639" s="16">
        <v>-1</v>
      </c>
      <c r="M639" t="s">
        <v>1016</v>
      </c>
      <c r="N639" t="s">
        <v>1406</v>
      </c>
      <c r="O639" t="s">
        <v>17</v>
      </c>
      <c r="T639" t="b">
        <v>1</v>
      </c>
      <c r="U639" t="b">
        <v>1</v>
      </c>
    </row>
    <row r="640" spans="1:21" x14ac:dyDescent="0.25">
      <c r="H640" s="15" t="s">
        <v>1405</v>
      </c>
      <c r="I640" s="15" t="s">
        <v>1405</v>
      </c>
      <c r="J640" s="16" t="s">
        <v>19</v>
      </c>
      <c r="K640" s="15">
        <v>2</v>
      </c>
      <c r="L640" s="16">
        <v>-1</v>
      </c>
      <c r="M640" t="s">
        <v>1016</v>
      </c>
      <c r="N640" t="s">
        <v>1406</v>
      </c>
      <c r="O640" t="s">
        <v>17</v>
      </c>
      <c r="T640" t="b">
        <v>1</v>
      </c>
      <c r="U640" t="b">
        <v>1</v>
      </c>
    </row>
    <row r="641" spans="1:21" x14ac:dyDescent="0.25">
      <c r="H641" s="15" t="s">
        <v>1407</v>
      </c>
      <c r="I641" s="15" t="s">
        <v>1407</v>
      </c>
      <c r="J641" s="16" t="s">
        <v>19</v>
      </c>
      <c r="K641" s="15">
        <v>2</v>
      </c>
      <c r="L641" s="16">
        <v>-1</v>
      </c>
      <c r="M641" t="s">
        <v>1016</v>
      </c>
      <c r="N641" t="s">
        <v>1406</v>
      </c>
      <c r="O641" t="s">
        <v>17</v>
      </c>
      <c r="U641" t="b">
        <v>1</v>
      </c>
    </row>
    <row r="642" spans="1:21" x14ac:dyDescent="0.25">
      <c r="A642" t="s">
        <v>557</v>
      </c>
      <c r="B642" s="15" t="s">
        <v>1408</v>
      </c>
      <c r="C642" t="s">
        <v>492</v>
      </c>
      <c r="D642" s="17" t="s">
        <v>1408</v>
      </c>
      <c r="E642" s="15" t="s">
        <v>1408</v>
      </c>
      <c r="F642" s="17">
        <v>1</v>
      </c>
      <c r="G642" s="15">
        <v>2</v>
      </c>
      <c r="H642" s="15" t="s">
        <v>1409</v>
      </c>
      <c r="I642" s="17" t="s">
        <v>1409</v>
      </c>
      <c r="J642" s="15" t="s">
        <v>1410</v>
      </c>
      <c r="K642" s="17">
        <v>1</v>
      </c>
      <c r="L642" s="15">
        <v>2</v>
      </c>
      <c r="M642" t="s">
        <v>787</v>
      </c>
      <c r="N642" t="s">
        <v>1411</v>
      </c>
      <c r="O642" t="s">
        <v>1836</v>
      </c>
      <c r="P642">
        <v>96.5</v>
      </c>
      <c r="Q642" t="s">
        <v>1648</v>
      </c>
      <c r="R642" t="b">
        <v>1</v>
      </c>
      <c r="T642" t="b">
        <v>1</v>
      </c>
    </row>
    <row r="643" spans="1:21" x14ac:dyDescent="0.25">
      <c r="H643" s="15" t="s">
        <v>1412</v>
      </c>
      <c r="I643" s="17" t="s">
        <v>1412</v>
      </c>
      <c r="J643" s="16" t="s">
        <v>19</v>
      </c>
      <c r="K643" s="17">
        <v>1</v>
      </c>
      <c r="L643" s="16">
        <v>-1</v>
      </c>
      <c r="M643" t="s">
        <v>787</v>
      </c>
      <c r="N643" t="s">
        <v>1411</v>
      </c>
      <c r="O643" t="s">
        <v>17</v>
      </c>
      <c r="Q643" t="s">
        <v>1648</v>
      </c>
      <c r="T643" t="b">
        <v>1</v>
      </c>
    </row>
    <row r="644" spans="1:21" x14ac:dyDescent="0.25">
      <c r="H644" s="15" t="s">
        <v>1413</v>
      </c>
      <c r="I644" s="17" t="s">
        <v>1413</v>
      </c>
      <c r="J644" s="16" t="s">
        <v>19</v>
      </c>
      <c r="K644" s="17">
        <v>1</v>
      </c>
      <c r="L644" s="16">
        <v>-1</v>
      </c>
      <c r="M644" t="s">
        <v>787</v>
      </c>
      <c r="N644" t="s">
        <v>1411</v>
      </c>
      <c r="O644" t="s">
        <v>17</v>
      </c>
      <c r="Q644" t="s">
        <v>1648</v>
      </c>
    </row>
    <row r="645" spans="1:21" x14ac:dyDescent="0.25">
      <c r="H645" s="15" t="s">
        <v>1414</v>
      </c>
      <c r="I645" s="15" t="s">
        <v>1414</v>
      </c>
      <c r="J645" s="16" t="s">
        <v>19</v>
      </c>
      <c r="K645" s="15">
        <v>2</v>
      </c>
      <c r="L645" s="16">
        <v>-1</v>
      </c>
      <c r="M645" t="s">
        <v>787</v>
      </c>
      <c r="N645" t="s">
        <v>792</v>
      </c>
      <c r="O645" t="s">
        <v>17</v>
      </c>
    </row>
    <row r="646" spans="1:21" x14ac:dyDescent="0.25">
      <c r="H646" s="15" t="s">
        <v>1415</v>
      </c>
      <c r="I646" s="15" t="s">
        <v>1415</v>
      </c>
      <c r="J646" s="16" t="s">
        <v>19</v>
      </c>
      <c r="K646" s="15">
        <v>2</v>
      </c>
      <c r="L646" s="16">
        <v>-1</v>
      </c>
      <c r="M646" t="s">
        <v>787</v>
      </c>
      <c r="N646" t="s">
        <v>792</v>
      </c>
      <c r="O646" t="s">
        <v>17</v>
      </c>
    </row>
    <row r="647" spans="1:21" x14ac:dyDescent="0.25">
      <c r="H647" s="15" t="s">
        <v>1416</v>
      </c>
      <c r="I647" s="15" t="s">
        <v>1416</v>
      </c>
      <c r="J647" s="16" t="s">
        <v>19</v>
      </c>
      <c r="K647" s="15">
        <v>2</v>
      </c>
      <c r="L647" s="16">
        <v>-1</v>
      </c>
      <c r="M647" t="s">
        <v>787</v>
      </c>
      <c r="N647" t="s">
        <v>792</v>
      </c>
      <c r="O647" t="s">
        <v>17</v>
      </c>
    </row>
    <row r="648" spans="1:21" x14ac:dyDescent="0.25">
      <c r="H648" s="15" t="s">
        <v>1417</v>
      </c>
      <c r="I648" s="15" t="s">
        <v>1417</v>
      </c>
      <c r="J648" s="16" t="s">
        <v>19</v>
      </c>
      <c r="K648" s="15">
        <v>2</v>
      </c>
      <c r="L648" s="16">
        <v>-1</v>
      </c>
      <c r="M648" t="s">
        <v>787</v>
      </c>
      <c r="N648" t="s">
        <v>792</v>
      </c>
      <c r="O648" t="s">
        <v>17</v>
      </c>
    </row>
    <row r="649" spans="1:21" x14ac:dyDescent="0.25">
      <c r="H649" s="15" t="s">
        <v>1418</v>
      </c>
      <c r="I649" s="15" t="s">
        <v>1418</v>
      </c>
      <c r="J649" s="16" t="s">
        <v>19</v>
      </c>
      <c r="K649" s="15">
        <v>2</v>
      </c>
      <c r="L649" s="16">
        <v>-1</v>
      </c>
      <c r="M649" t="s">
        <v>787</v>
      </c>
      <c r="N649" t="s">
        <v>792</v>
      </c>
      <c r="O649" t="s">
        <v>17</v>
      </c>
    </row>
    <row r="650" spans="1:21" x14ac:dyDescent="0.25">
      <c r="H650" s="15" t="s">
        <v>1419</v>
      </c>
      <c r="I650" s="15" t="s">
        <v>1419</v>
      </c>
      <c r="J650" s="16" t="s">
        <v>19</v>
      </c>
      <c r="K650" s="15">
        <v>2</v>
      </c>
      <c r="L650" s="16">
        <v>-1</v>
      </c>
      <c r="M650" t="s">
        <v>787</v>
      </c>
      <c r="N650" t="s">
        <v>792</v>
      </c>
      <c r="O650" t="s">
        <v>17</v>
      </c>
    </row>
    <row r="651" spans="1:21" x14ac:dyDescent="0.25">
      <c r="H651" s="16" t="s">
        <v>1420</v>
      </c>
      <c r="I651" s="16" t="s">
        <v>1421</v>
      </c>
      <c r="J651" t="s">
        <v>17</v>
      </c>
      <c r="K651" s="16">
        <v>-2</v>
      </c>
      <c r="L651">
        <v>0</v>
      </c>
      <c r="M651" t="s">
        <v>17</v>
      </c>
      <c r="N651" t="s">
        <v>1422</v>
      </c>
      <c r="Q651" t="s">
        <v>1648</v>
      </c>
    </row>
    <row r="652" spans="1:21" x14ac:dyDescent="0.25">
      <c r="H652" s="5" t="s">
        <v>1423</v>
      </c>
      <c r="I652" s="5" t="s">
        <v>1424</v>
      </c>
      <c r="J652" s="5"/>
      <c r="K652" s="5">
        <v>-2</v>
      </c>
      <c r="L652">
        <v>0</v>
      </c>
      <c r="M652" t="s">
        <v>17</v>
      </c>
      <c r="N652" t="s">
        <v>1422</v>
      </c>
      <c r="Q652" t="s">
        <v>1648</v>
      </c>
    </row>
    <row r="653" spans="1:21" x14ac:dyDescent="0.25">
      <c r="H653" s="16" t="s">
        <v>1425</v>
      </c>
      <c r="I653" s="16" t="s">
        <v>1426</v>
      </c>
      <c r="J653" s="16"/>
      <c r="K653" s="16">
        <v>-2</v>
      </c>
      <c r="L653">
        <v>0</v>
      </c>
      <c r="M653" t="s">
        <v>787</v>
      </c>
      <c r="N653" t="s">
        <v>1422</v>
      </c>
      <c r="O653" t="s">
        <v>17</v>
      </c>
      <c r="Q653" t="s">
        <v>1648</v>
      </c>
    </row>
    <row r="654" spans="1:21" x14ac:dyDescent="0.25">
      <c r="H654" s="16" t="s">
        <v>1427</v>
      </c>
      <c r="I654" s="16" t="s">
        <v>1428</v>
      </c>
      <c r="J654" t="s">
        <v>17</v>
      </c>
      <c r="K654" s="16">
        <v>-2</v>
      </c>
      <c r="L654">
        <v>0</v>
      </c>
      <c r="M654" t="s">
        <v>17</v>
      </c>
      <c r="N654" t="s">
        <v>1422</v>
      </c>
      <c r="O654" t="s">
        <v>17</v>
      </c>
      <c r="Q654" t="s">
        <v>1648</v>
      </c>
    </row>
    <row r="655" spans="1:21" x14ac:dyDescent="0.25">
      <c r="H655" s="1" t="s">
        <v>1649</v>
      </c>
      <c r="I655" s="5" t="s">
        <v>19</v>
      </c>
      <c r="J655" s="5" t="s">
        <v>19</v>
      </c>
      <c r="K655" s="5">
        <v>-1</v>
      </c>
      <c r="L655" s="5">
        <v>-1</v>
      </c>
      <c r="M655" t="s">
        <v>17</v>
      </c>
      <c r="N655" t="s">
        <v>17</v>
      </c>
      <c r="Q655" t="s">
        <v>1599</v>
      </c>
    </row>
    <row r="656" spans="1:21" x14ac:dyDescent="0.25">
      <c r="H656" s="1" t="s">
        <v>1650</v>
      </c>
      <c r="I656" s="5" t="s">
        <v>19</v>
      </c>
      <c r="J656" s="5" t="s">
        <v>19</v>
      </c>
      <c r="K656" s="5">
        <v>-1</v>
      </c>
      <c r="L656" s="5">
        <v>-1</v>
      </c>
      <c r="M656" t="s">
        <v>17</v>
      </c>
      <c r="N656" t="s">
        <v>17</v>
      </c>
      <c r="Q656" t="s">
        <v>1599</v>
      </c>
    </row>
    <row r="657" spans="1:21" x14ac:dyDescent="0.25">
      <c r="A657" t="s">
        <v>557</v>
      </c>
      <c r="B657" s="15" t="s">
        <v>1408</v>
      </c>
      <c r="C657" t="s">
        <v>18</v>
      </c>
      <c r="D657" s="15" t="s">
        <v>1408</v>
      </c>
      <c r="E657" s="15" t="s">
        <v>1408</v>
      </c>
      <c r="F657" s="15">
        <v>2</v>
      </c>
      <c r="G657" s="15">
        <v>2</v>
      </c>
      <c r="H657" s="15" t="s">
        <v>1409</v>
      </c>
      <c r="I657" s="15" t="s">
        <v>1409</v>
      </c>
      <c r="J657" s="15" t="s">
        <v>1410</v>
      </c>
      <c r="K657" s="15">
        <v>2</v>
      </c>
      <c r="L657" s="15">
        <v>2</v>
      </c>
      <c r="M657" t="s">
        <v>787</v>
      </c>
      <c r="N657" t="s">
        <v>1429</v>
      </c>
      <c r="O657" t="s">
        <v>1430</v>
      </c>
      <c r="P657">
        <v>96</v>
      </c>
      <c r="S657" t="b">
        <v>1</v>
      </c>
      <c r="U657" t="b">
        <v>1</v>
      </c>
    </row>
    <row r="658" spans="1:21" x14ac:dyDescent="0.25">
      <c r="H658" s="15" t="s">
        <v>1412</v>
      </c>
      <c r="I658" s="15" t="s">
        <v>1412</v>
      </c>
      <c r="J658" s="16" t="s">
        <v>19</v>
      </c>
      <c r="K658" s="15">
        <v>2</v>
      </c>
      <c r="L658" s="16">
        <v>-1</v>
      </c>
      <c r="M658" t="s">
        <v>787</v>
      </c>
      <c r="N658" t="s">
        <v>1429</v>
      </c>
      <c r="O658" t="s">
        <v>17</v>
      </c>
      <c r="U658" t="b">
        <v>1</v>
      </c>
    </row>
    <row r="659" spans="1:21" x14ac:dyDescent="0.25">
      <c r="H659" s="15" t="s">
        <v>1419</v>
      </c>
      <c r="I659" s="15" t="s">
        <v>1419</v>
      </c>
      <c r="J659" s="16" t="s">
        <v>19</v>
      </c>
      <c r="K659" s="15">
        <v>2</v>
      </c>
      <c r="L659" s="16">
        <v>-1</v>
      </c>
      <c r="M659" t="s">
        <v>787</v>
      </c>
      <c r="N659" t="s">
        <v>1429</v>
      </c>
      <c r="O659" t="s">
        <v>17</v>
      </c>
      <c r="T659" t="b">
        <v>1</v>
      </c>
      <c r="U659" t="b">
        <v>1</v>
      </c>
    </row>
    <row r="660" spans="1:21" x14ac:dyDescent="0.25">
      <c r="H660" s="1" t="s">
        <v>1652</v>
      </c>
      <c r="I660" s="5" t="s">
        <v>19</v>
      </c>
      <c r="J660" s="5" t="s">
        <v>19</v>
      </c>
      <c r="K660" s="5">
        <v>-1</v>
      </c>
      <c r="L660" s="5">
        <v>-1</v>
      </c>
      <c r="M660" t="s">
        <v>17</v>
      </c>
      <c r="N660" t="s">
        <v>17</v>
      </c>
      <c r="Q660" t="s">
        <v>1651</v>
      </c>
    </row>
    <row r="661" spans="1:21" x14ac:dyDescent="0.25">
      <c r="A661" t="s">
        <v>557</v>
      </c>
      <c r="B661" s="15" t="s">
        <v>1431</v>
      </c>
      <c r="C661" t="s">
        <v>492</v>
      </c>
      <c r="D661" s="17" t="s">
        <v>1431</v>
      </c>
      <c r="E661" s="15" t="s">
        <v>1431</v>
      </c>
      <c r="F661" s="17">
        <v>1</v>
      </c>
      <c r="G661" s="15">
        <v>2</v>
      </c>
      <c r="H661" s="15" t="s">
        <v>1432</v>
      </c>
      <c r="I661" s="17" t="s">
        <v>1432</v>
      </c>
      <c r="J661" s="16" t="s">
        <v>19</v>
      </c>
      <c r="K661" s="17">
        <v>1</v>
      </c>
      <c r="L661" s="16">
        <v>-1</v>
      </c>
      <c r="M661" t="s">
        <v>1434</v>
      </c>
      <c r="N661" t="s">
        <v>1435</v>
      </c>
      <c r="O661" t="s">
        <v>17</v>
      </c>
      <c r="Q661" t="s">
        <v>1653</v>
      </c>
      <c r="R661" t="b">
        <v>1</v>
      </c>
      <c r="T661" t="b">
        <v>1</v>
      </c>
      <c r="U661" t="b">
        <v>1</v>
      </c>
    </row>
    <row r="662" spans="1:21" x14ac:dyDescent="0.25">
      <c r="H662" s="15" t="s">
        <v>1436</v>
      </c>
      <c r="I662" s="17" t="s">
        <v>1436</v>
      </c>
      <c r="J662" s="16" t="s">
        <v>19</v>
      </c>
      <c r="K662" s="17">
        <v>1</v>
      </c>
      <c r="L662" s="16">
        <v>-1</v>
      </c>
      <c r="M662" t="s">
        <v>1434</v>
      </c>
      <c r="N662" t="s">
        <v>1435</v>
      </c>
      <c r="O662" t="s">
        <v>17</v>
      </c>
      <c r="T662" t="b">
        <v>1</v>
      </c>
    </row>
    <row r="663" spans="1:21" x14ac:dyDescent="0.25">
      <c r="H663" s="15" t="s">
        <v>1437</v>
      </c>
      <c r="I663" s="17" t="s">
        <v>1437</v>
      </c>
      <c r="J663" s="15" t="s">
        <v>1438</v>
      </c>
      <c r="K663" s="17">
        <v>1</v>
      </c>
      <c r="L663" s="15">
        <v>2</v>
      </c>
      <c r="M663" t="s">
        <v>1434</v>
      </c>
      <c r="N663" t="s">
        <v>1435</v>
      </c>
      <c r="O663" t="s">
        <v>1440</v>
      </c>
      <c r="P663">
        <v>92.8</v>
      </c>
      <c r="T663" t="b">
        <v>1</v>
      </c>
    </row>
    <row r="664" spans="1:21" x14ac:dyDescent="0.25">
      <c r="H664" s="15" t="s">
        <v>1439</v>
      </c>
      <c r="I664" s="17" t="s">
        <v>1439</v>
      </c>
      <c r="J664" s="16" t="s">
        <v>19</v>
      </c>
      <c r="K664" s="17">
        <v>1</v>
      </c>
      <c r="L664" s="16">
        <v>-1</v>
      </c>
      <c r="M664" t="s">
        <v>1434</v>
      </c>
      <c r="N664" t="s">
        <v>1435</v>
      </c>
      <c r="O664" t="s">
        <v>17</v>
      </c>
    </row>
    <row r="665" spans="1:21" x14ac:dyDescent="0.25">
      <c r="H665" s="1" t="s">
        <v>1654</v>
      </c>
      <c r="I665" s="5" t="s">
        <v>19</v>
      </c>
      <c r="J665" s="5" t="s">
        <v>19</v>
      </c>
      <c r="K665" s="5">
        <v>-1</v>
      </c>
      <c r="L665" s="5">
        <v>-1</v>
      </c>
      <c r="M665" t="s">
        <v>17</v>
      </c>
      <c r="N665" t="s">
        <v>17</v>
      </c>
      <c r="Q665" t="s">
        <v>1599</v>
      </c>
    </row>
    <row r="666" spans="1:21" x14ac:dyDescent="0.25">
      <c r="H666" s="1" t="s">
        <v>1447</v>
      </c>
      <c r="I666" s="5" t="s">
        <v>19</v>
      </c>
      <c r="J666" s="5" t="s">
        <v>19</v>
      </c>
      <c r="K666" s="5">
        <v>-1</v>
      </c>
      <c r="L666" s="5">
        <v>-1</v>
      </c>
      <c r="M666" t="s">
        <v>17</v>
      </c>
      <c r="N666" t="s">
        <v>17</v>
      </c>
      <c r="Q666" t="s">
        <v>1599</v>
      </c>
      <c r="T666" t="b">
        <v>1</v>
      </c>
    </row>
    <row r="667" spans="1:21" x14ac:dyDescent="0.25">
      <c r="H667" s="1" t="s">
        <v>1446</v>
      </c>
      <c r="I667" s="5" t="s">
        <v>19</v>
      </c>
      <c r="J667" s="5" t="s">
        <v>19</v>
      </c>
      <c r="K667" s="5">
        <v>-1</v>
      </c>
      <c r="L667" s="5">
        <v>-1</v>
      </c>
      <c r="M667" t="s">
        <v>17</v>
      </c>
      <c r="N667" t="s">
        <v>17</v>
      </c>
      <c r="Q667" t="s">
        <v>1599</v>
      </c>
      <c r="T667" t="b">
        <v>1</v>
      </c>
    </row>
    <row r="668" spans="1:21" x14ac:dyDescent="0.25">
      <c r="H668" s="1" t="s">
        <v>1655</v>
      </c>
      <c r="I668" s="5" t="s">
        <v>19</v>
      </c>
      <c r="J668" s="5" t="s">
        <v>19</v>
      </c>
      <c r="K668" s="5">
        <v>-1</v>
      </c>
      <c r="L668" s="5">
        <v>-1</v>
      </c>
      <c r="M668" t="s">
        <v>17</v>
      </c>
      <c r="N668" t="s">
        <v>17</v>
      </c>
      <c r="Q668" t="s">
        <v>1599</v>
      </c>
    </row>
    <row r="669" spans="1:21" x14ac:dyDescent="0.25">
      <c r="H669" s="1" t="s">
        <v>1656</v>
      </c>
      <c r="I669" s="5" t="s">
        <v>19</v>
      </c>
      <c r="J669" s="5" t="s">
        <v>19</v>
      </c>
      <c r="K669" s="5">
        <v>-1</v>
      </c>
      <c r="L669" s="5">
        <v>-1</v>
      </c>
      <c r="M669" t="s">
        <v>17</v>
      </c>
      <c r="N669" t="s">
        <v>17</v>
      </c>
      <c r="Q669" t="s">
        <v>1599</v>
      </c>
    </row>
    <row r="670" spans="1:21" x14ac:dyDescent="0.25">
      <c r="H670" s="1" t="s">
        <v>1657</v>
      </c>
      <c r="I670" s="5" t="s">
        <v>19</v>
      </c>
      <c r="J670" s="5" t="s">
        <v>19</v>
      </c>
      <c r="K670" s="5">
        <v>-1</v>
      </c>
      <c r="L670" s="5">
        <v>-1</v>
      </c>
      <c r="M670" t="s">
        <v>17</v>
      </c>
      <c r="N670" t="s">
        <v>17</v>
      </c>
      <c r="Q670" t="s">
        <v>1599</v>
      </c>
    </row>
    <row r="671" spans="1:21" x14ac:dyDescent="0.25">
      <c r="A671" t="s">
        <v>557</v>
      </c>
      <c r="B671" s="15" t="s">
        <v>1431</v>
      </c>
      <c r="C671" t="s">
        <v>18</v>
      </c>
      <c r="D671" s="15" t="s">
        <v>1431</v>
      </c>
      <c r="E671" s="15" t="s">
        <v>1431</v>
      </c>
      <c r="F671" s="15">
        <v>2</v>
      </c>
      <c r="G671" s="15">
        <v>2</v>
      </c>
      <c r="H671" s="15" t="s">
        <v>1432</v>
      </c>
      <c r="I671" s="15" t="s">
        <v>1432</v>
      </c>
      <c r="J671" s="15" t="s">
        <v>1433</v>
      </c>
      <c r="K671" s="15">
        <v>2</v>
      </c>
      <c r="L671" s="15">
        <v>2</v>
      </c>
      <c r="M671" t="s">
        <v>1434</v>
      </c>
      <c r="N671" t="s">
        <v>1441</v>
      </c>
      <c r="O671" t="s">
        <v>1837</v>
      </c>
      <c r="P671">
        <v>96.9</v>
      </c>
      <c r="S671" t="b">
        <v>1</v>
      </c>
    </row>
    <row r="672" spans="1:21" x14ac:dyDescent="0.25">
      <c r="H672" s="15" t="s">
        <v>1436</v>
      </c>
      <c r="I672" s="15" t="s">
        <v>1436</v>
      </c>
      <c r="J672" s="16" t="s">
        <v>19</v>
      </c>
      <c r="K672" s="15">
        <v>2</v>
      </c>
      <c r="L672" s="16">
        <v>-1</v>
      </c>
      <c r="M672" t="s">
        <v>1434</v>
      </c>
      <c r="N672" t="s">
        <v>1441</v>
      </c>
      <c r="O672" t="s">
        <v>17</v>
      </c>
      <c r="U672" t="b">
        <v>1</v>
      </c>
    </row>
    <row r="673" spans="1:21" x14ac:dyDescent="0.25">
      <c r="H673" s="15" t="s">
        <v>1437</v>
      </c>
      <c r="I673" s="15" t="s">
        <v>1437</v>
      </c>
      <c r="J673" s="16" t="s">
        <v>19</v>
      </c>
      <c r="K673" s="15">
        <v>2</v>
      </c>
      <c r="L673" s="16">
        <v>-1</v>
      </c>
      <c r="M673" t="s">
        <v>1434</v>
      </c>
      <c r="N673" t="s">
        <v>1442</v>
      </c>
      <c r="O673" t="s">
        <v>17</v>
      </c>
      <c r="U673" t="b">
        <v>1</v>
      </c>
    </row>
    <row r="674" spans="1:21" x14ac:dyDescent="0.25">
      <c r="H674" s="15" t="s">
        <v>1443</v>
      </c>
      <c r="I674" s="15" t="s">
        <v>1443</v>
      </c>
      <c r="J674" s="16" t="s">
        <v>19</v>
      </c>
      <c r="K674" s="15">
        <v>2</v>
      </c>
      <c r="L674" s="16">
        <v>-1</v>
      </c>
      <c r="M674" t="s">
        <v>1434</v>
      </c>
      <c r="N674" t="s">
        <v>795</v>
      </c>
      <c r="O674" t="s">
        <v>17</v>
      </c>
    </row>
    <row r="675" spans="1:21" x14ac:dyDescent="0.25">
      <c r="H675" s="15" t="s">
        <v>1447</v>
      </c>
      <c r="I675" s="15" t="s">
        <v>1447</v>
      </c>
      <c r="J675" s="16" t="s">
        <v>19</v>
      </c>
      <c r="K675" s="15">
        <v>2</v>
      </c>
      <c r="L675" s="16">
        <v>-1</v>
      </c>
      <c r="M675" t="s">
        <v>1434</v>
      </c>
      <c r="N675" t="s">
        <v>795</v>
      </c>
      <c r="O675" t="s">
        <v>17</v>
      </c>
      <c r="U675" t="b">
        <v>1</v>
      </c>
    </row>
    <row r="676" spans="1:21" x14ac:dyDescent="0.25">
      <c r="H676" s="15" t="s">
        <v>1446</v>
      </c>
      <c r="I676" s="15" t="s">
        <v>1446</v>
      </c>
      <c r="J676" s="16" t="s">
        <v>19</v>
      </c>
      <c r="K676" s="15">
        <v>2</v>
      </c>
      <c r="L676" s="16">
        <v>-1</v>
      </c>
      <c r="M676" t="s">
        <v>1434</v>
      </c>
      <c r="N676" t="s">
        <v>795</v>
      </c>
      <c r="O676" t="s">
        <v>17</v>
      </c>
      <c r="U676" t="b">
        <v>1</v>
      </c>
    </row>
    <row r="677" spans="1:21" x14ac:dyDescent="0.25">
      <c r="H677" s="16" t="s">
        <v>1444</v>
      </c>
      <c r="I677" s="16" t="s">
        <v>1445</v>
      </c>
      <c r="J677" t="s">
        <v>17</v>
      </c>
      <c r="K677" s="16">
        <v>-2</v>
      </c>
      <c r="L677">
        <v>0</v>
      </c>
      <c r="M677" t="s">
        <v>17</v>
      </c>
      <c r="N677" t="s">
        <v>795</v>
      </c>
      <c r="O677" t="s">
        <v>17</v>
      </c>
      <c r="Q677" t="s">
        <v>1658</v>
      </c>
    </row>
    <row r="678" spans="1:21" x14ac:dyDescent="0.25">
      <c r="A678" t="s">
        <v>557</v>
      </c>
      <c r="B678" s="15" t="s">
        <v>1448</v>
      </c>
      <c r="C678" t="s">
        <v>492</v>
      </c>
      <c r="D678" s="17" t="s">
        <v>1448</v>
      </c>
      <c r="E678" s="15" t="s">
        <v>1448</v>
      </c>
      <c r="F678" s="17">
        <v>1</v>
      </c>
      <c r="G678" s="15">
        <v>2</v>
      </c>
      <c r="H678" s="15" t="s">
        <v>1449</v>
      </c>
      <c r="I678" s="17" t="s">
        <v>1449</v>
      </c>
      <c r="J678" s="16" t="s">
        <v>19</v>
      </c>
      <c r="K678" s="17">
        <v>1</v>
      </c>
      <c r="L678" s="16">
        <v>-1</v>
      </c>
      <c r="M678" t="s">
        <v>600</v>
      </c>
      <c r="N678" t="s">
        <v>1451</v>
      </c>
      <c r="O678" t="s">
        <v>17</v>
      </c>
      <c r="Q678" t="s">
        <v>1845</v>
      </c>
      <c r="R678" t="b">
        <v>1</v>
      </c>
      <c r="T678" t="b">
        <v>1</v>
      </c>
      <c r="U678" t="b">
        <v>1</v>
      </c>
    </row>
    <row r="679" spans="1:21" x14ac:dyDescent="0.25">
      <c r="B679" s="15"/>
      <c r="D679" s="17"/>
      <c r="E679" s="15"/>
      <c r="F679" s="17"/>
      <c r="G679" s="15"/>
      <c r="H679" s="1" t="s">
        <v>1662</v>
      </c>
      <c r="I679" s="5" t="s">
        <v>19</v>
      </c>
      <c r="J679" s="5" t="s">
        <v>19</v>
      </c>
      <c r="K679" s="5">
        <v>-1</v>
      </c>
      <c r="L679" s="5">
        <v>-1</v>
      </c>
      <c r="M679" t="s">
        <v>600</v>
      </c>
      <c r="N679" t="s">
        <v>17</v>
      </c>
      <c r="Q679" t="s">
        <v>1599</v>
      </c>
    </row>
    <row r="680" spans="1:21" x14ac:dyDescent="0.25">
      <c r="H680" s="15" t="s">
        <v>1659</v>
      </c>
      <c r="I680" s="16" t="s">
        <v>19</v>
      </c>
      <c r="J680" s="15" t="s">
        <v>1452</v>
      </c>
      <c r="K680" s="16">
        <v>-1</v>
      </c>
      <c r="L680" s="15">
        <v>2</v>
      </c>
      <c r="M680" t="s">
        <v>600</v>
      </c>
      <c r="N680" t="s">
        <v>17</v>
      </c>
      <c r="O680" t="s">
        <v>1838</v>
      </c>
      <c r="P680">
        <v>91.1</v>
      </c>
    </row>
    <row r="681" spans="1:21" x14ac:dyDescent="0.25">
      <c r="H681" s="1" t="s">
        <v>1660</v>
      </c>
      <c r="I681" s="5" t="s">
        <v>19</v>
      </c>
      <c r="J681" s="5" t="s">
        <v>19</v>
      </c>
      <c r="K681" s="5">
        <v>-1</v>
      </c>
      <c r="L681" s="5">
        <v>-1</v>
      </c>
      <c r="M681" t="s">
        <v>600</v>
      </c>
      <c r="N681" t="s">
        <v>17</v>
      </c>
      <c r="Q681" t="s">
        <v>1599</v>
      </c>
    </row>
    <row r="682" spans="1:21" x14ac:dyDescent="0.25">
      <c r="H682" s="1" t="s">
        <v>1661</v>
      </c>
      <c r="I682" s="5" t="s">
        <v>19</v>
      </c>
      <c r="J682" s="5" t="s">
        <v>19</v>
      </c>
      <c r="K682" s="5">
        <v>-1</v>
      </c>
      <c r="L682" s="5">
        <v>-1</v>
      </c>
      <c r="M682" t="s">
        <v>17</v>
      </c>
      <c r="N682" t="s">
        <v>17</v>
      </c>
      <c r="Q682" t="s">
        <v>1599</v>
      </c>
    </row>
    <row r="683" spans="1:21" x14ac:dyDescent="0.25">
      <c r="A683" t="s">
        <v>557</v>
      </c>
      <c r="B683" s="15" t="s">
        <v>1448</v>
      </c>
      <c r="C683" t="s">
        <v>18</v>
      </c>
      <c r="D683" s="15" t="s">
        <v>1448</v>
      </c>
      <c r="E683" s="15" t="s">
        <v>1448</v>
      </c>
      <c r="F683" s="15">
        <v>2</v>
      </c>
      <c r="G683" s="15">
        <v>2</v>
      </c>
      <c r="H683" s="15" t="s">
        <v>1449</v>
      </c>
      <c r="I683" s="15" t="s">
        <v>1449</v>
      </c>
      <c r="J683" s="15" t="s">
        <v>1450</v>
      </c>
      <c r="K683" s="15">
        <v>2</v>
      </c>
      <c r="L683" s="15">
        <v>2</v>
      </c>
      <c r="M683" t="s">
        <v>600</v>
      </c>
      <c r="N683" t="s">
        <v>1453</v>
      </c>
      <c r="O683" t="s">
        <v>1454</v>
      </c>
      <c r="P683">
        <v>98.1</v>
      </c>
      <c r="S683" t="b">
        <v>1</v>
      </c>
    </row>
    <row r="684" spans="1:21" x14ac:dyDescent="0.25">
      <c r="B684" s="15"/>
      <c r="D684" s="15"/>
      <c r="E684" s="15"/>
      <c r="F684" s="15"/>
      <c r="G684" s="15"/>
      <c r="H684" s="1" t="s">
        <v>1662</v>
      </c>
      <c r="I684" s="5" t="s">
        <v>19</v>
      </c>
      <c r="J684" s="5" t="s">
        <v>19</v>
      </c>
      <c r="K684" s="5">
        <v>-1</v>
      </c>
      <c r="L684" s="5">
        <v>-1</v>
      </c>
      <c r="M684" t="s">
        <v>17</v>
      </c>
      <c r="N684" t="s">
        <v>17</v>
      </c>
      <c r="Q684" t="s">
        <v>1665</v>
      </c>
      <c r="T684" t="b">
        <v>1</v>
      </c>
      <c r="U684" t="b">
        <v>1</v>
      </c>
    </row>
    <row r="685" spans="1:21" x14ac:dyDescent="0.25">
      <c r="B685" s="15"/>
      <c r="D685" s="15"/>
      <c r="E685" s="15"/>
      <c r="F685" s="15"/>
      <c r="G685" s="15"/>
      <c r="H685" s="1" t="s">
        <v>1659</v>
      </c>
      <c r="I685" s="5" t="s">
        <v>19</v>
      </c>
      <c r="J685" s="5" t="s">
        <v>19</v>
      </c>
      <c r="K685" s="5">
        <v>-1</v>
      </c>
      <c r="L685" s="5">
        <v>-1</v>
      </c>
      <c r="M685" t="s">
        <v>17</v>
      </c>
      <c r="N685" t="s">
        <v>17</v>
      </c>
      <c r="Q685" t="s">
        <v>1599</v>
      </c>
      <c r="T685" t="b">
        <v>1</v>
      </c>
      <c r="U685" t="b">
        <v>1</v>
      </c>
    </row>
    <row r="686" spans="1:21" x14ac:dyDescent="0.25">
      <c r="A686" t="s">
        <v>557</v>
      </c>
      <c r="B686" s="15" t="s">
        <v>1455</v>
      </c>
      <c r="C686" t="s">
        <v>492</v>
      </c>
      <c r="D686" s="15" t="s">
        <v>1455</v>
      </c>
      <c r="E686" s="15" t="s">
        <v>1455</v>
      </c>
      <c r="F686" s="15">
        <v>2</v>
      </c>
      <c r="G686" s="15">
        <v>2</v>
      </c>
      <c r="H686" s="15" t="s">
        <v>1456</v>
      </c>
      <c r="I686" s="15" t="s">
        <v>1456</v>
      </c>
      <c r="J686" s="16" t="s">
        <v>19</v>
      </c>
      <c r="K686" s="15">
        <v>2</v>
      </c>
      <c r="L686" s="16">
        <v>-1</v>
      </c>
      <c r="M686" t="s">
        <v>611</v>
      </c>
      <c r="N686" t="s">
        <v>1457</v>
      </c>
      <c r="O686" t="s">
        <v>17</v>
      </c>
    </row>
    <row r="687" spans="1:21" x14ac:dyDescent="0.25">
      <c r="H687" s="15" t="s">
        <v>1458</v>
      </c>
      <c r="I687" s="15" t="s">
        <v>1458</v>
      </c>
      <c r="J687" s="16" t="s">
        <v>19</v>
      </c>
      <c r="K687" s="15">
        <v>2</v>
      </c>
      <c r="L687" s="16">
        <v>-1</v>
      </c>
      <c r="M687" t="s">
        <v>611</v>
      </c>
      <c r="N687" t="s">
        <v>1457</v>
      </c>
      <c r="O687" t="s">
        <v>17</v>
      </c>
    </row>
    <row r="688" spans="1:21" x14ac:dyDescent="0.25">
      <c r="H688" s="15" t="s">
        <v>1459</v>
      </c>
      <c r="I688" s="16" t="s">
        <v>19</v>
      </c>
      <c r="J688" s="15" t="s">
        <v>1460</v>
      </c>
      <c r="K688" s="16">
        <v>-1</v>
      </c>
      <c r="L688" s="15">
        <v>2</v>
      </c>
      <c r="M688" t="s">
        <v>611</v>
      </c>
      <c r="N688" t="s">
        <v>17</v>
      </c>
      <c r="O688" t="s">
        <v>1839</v>
      </c>
      <c r="P688">
        <v>96.4</v>
      </c>
      <c r="Q688" t="s">
        <v>1599</v>
      </c>
    </row>
    <row r="689" spans="1:21" x14ac:dyDescent="0.25">
      <c r="H689" s="1" t="s">
        <v>1663</v>
      </c>
      <c r="I689" s="5" t="s">
        <v>19</v>
      </c>
      <c r="J689" s="5" t="s">
        <v>19</v>
      </c>
      <c r="K689" s="5">
        <v>-1</v>
      </c>
      <c r="L689" s="5">
        <v>-1</v>
      </c>
      <c r="M689" t="s">
        <v>611</v>
      </c>
      <c r="N689" t="s">
        <v>17</v>
      </c>
      <c r="Q689" t="s">
        <v>1599</v>
      </c>
    </row>
    <row r="690" spans="1:21" x14ac:dyDescent="0.25">
      <c r="A690" t="s">
        <v>557</v>
      </c>
      <c r="B690" s="15" t="s">
        <v>1455</v>
      </c>
      <c r="C690" t="s">
        <v>18</v>
      </c>
      <c r="D690" s="15" t="s">
        <v>1455</v>
      </c>
      <c r="E690" s="16" t="s">
        <v>19</v>
      </c>
      <c r="F690" s="15">
        <v>2</v>
      </c>
      <c r="G690" s="16">
        <v>-1</v>
      </c>
      <c r="H690" s="15" t="s">
        <v>1456</v>
      </c>
      <c r="I690" s="15" t="s">
        <v>1456</v>
      </c>
      <c r="J690" s="16" t="s">
        <v>19</v>
      </c>
      <c r="K690" s="15">
        <v>2</v>
      </c>
      <c r="L690" s="16">
        <v>-1</v>
      </c>
      <c r="M690" t="s">
        <v>611</v>
      </c>
      <c r="N690" t="s">
        <v>1457</v>
      </c>
      <c r="O690" t="s">
        <v>17</v>
      </c>
      <c r="R690" t="b">
        <v>1</v>
      </c>
      <c r="S690" t="b">
        <v>1</v>
      </c>
      <c r="T690" t="b">
        <v>1</v>
      </c>
      <c r="U690" t="b">
        <v>1</v>
      </c>
    </row>
    <row r="691" spans="1:21" x14ac:dyDescent="0.25">
      <c r="B691" s="15"/>
      <c r="D691" s="15"/>
      <c r="E691" s="16"/>
      <c r="F691" s="15"/>
      <c r="G691" s="16"/>
      <c r="H691" s="1" t="s">
        <v>1458</v>
      </c>
      <c r="I691" s="5" t="s">
        <v>19</v>
      </c>
      <c r="J691" s="5" t="s">
        <v>19</v>
      </c>
      <c r="K691" s="5">
        <v>-1</v>
      </c>
      <c r="L691" s="5">
        <v>-1</v>
      </c>
      <c r="M691" t="s">
        <v>611</v>
      </c>
      <c r="N691" t="s">
        <v>17</v>
      </c>
      <c r="Q691" t="s">
        <v>1666</v>
      </c>
      <c r="T691" t="b">
        <v>1</v>
      </c>
      <c r="U691" t="b">
        <v>1</v>
      </c>
    </row>
    <row r="692" spans="1:21" x14ac:dyDescent="0.25">
      <c r="B692" s="15"/>
      <c r="D692" s="15"/>
      <c r="E692" s="16"/>
      <c r="F692" s="15"/>
      <c r="G692" s="16"/>
      <c r="H692" s="1" t="s">
        <v>1667</v>
      </c>
      <c r="I692" s="5" t="s">
        <v>19</v>
      </c>
      <c r="J692" s="5" t="s">
        <v>19</v>
      </c>
      <c r="K692" s="5">
        <v>-1</v>
      </c>
      <c r="L692" s="5">
        <v>-1</v>
      </c>
      <c r="M692" t="s">
        <v>611</v>
      </c>
      <c r="N692" t="s">
        <v>17</v>
      </c>
      <c r="Q692" t="s">
        <v>1668</v>
      </c>
    </row>
    <row r="693" spans="1:21" x14ac:dyDescent="0.25">
      <c r="B693" s="15"/>
      <c r="D693" s="15"/>
      <c r="E693" s="16"/>
      <c r="F693" s="15"/>
      <c r="G693" s="16"/>
      <c r="H693" s="1" t="s">
        <v>1664</v>
      </c>
      <c r="I693" s="5" t="s">
        <v>19</v>
      </c>
      <c r="J693" s="5" t="s">
        <v>19</v>
      </c>
      <c r="K693" s="5">
        <v>-1</v>
      </c>
      <c r="L693" s="5">
        <v>-1</v>
      </c>
      <c r="M693" t="s">
        <v>611</v>
      </c>
      <c r="N693" t="s">
        <v>17</v>
      </c>
      <c r="Q693" t="s">
        <v>1599</v>
      </c>
    </row>
    <row r="694" spans="1:21" x14ac:dyDescent="0.25">
      <c r="A694" t="s">
        <v>557</v>
      </c>
      <c r="B694" s="15" t="s">
        <v>1461</v>
      </c>
      <c r="C694" t="s">
        <v>492</v>
      </c>
      <c r="D694" s="15" t="s">
        <v>1461</v>
      </c>
      <c r="E694" s="16" t="s">
        <v>19</v>
      </c>
      <c r="F694" s="15">
        <v>2</v>
      </c>
      <c r="G694" s="16">
        <v>-1</v>
      </c>
      <c r="H694" s="15" t="s">
        <v>1462</v>
      </c>
      <c r="I694" s="15" t="s">
        <v>1462</v>
      </c>
      <c r="J694" s="16" t="s">
        <v>19</v>
      </c>
      <c r="K694" s="15">
        <v>2</v>
      </c>
      <c r="L694" s="16">
        <v>-1</v>
      </c>
      <c r="M694" t="s">
        <v>1463</v>
      </c>
      <c r="N694" t="s">
        <v>1464</v>
      </c>
      <c r="O694" t="s">
        <v>17</v>
      </c>
    </row>
    <row r="695" spans="1:21" x14ac:dyDescent="0.25">
      <c r="B695" s="15"/>
      <c r="D695" s="15"/>
      <c r="E695" s="16"/>
      <c r="F695" s="15"/>
      <c r="G695" s="16"/>
      <c r="H695" s="1" t="s">
        <v>1669</v>
      </c>
      <c r="I695" s="5" t="s">
        <v>19</v>
      </c>
      <c r="J695" s="5" t="s">
        <v>19</v>
      </c>
      <c r="K695" s="5">
        <v>-1</v>
      </c>
      <c r="L695" s="5">
        <v>-1</v>
      </c>
      <c r="M695" t="s">
        <v>1463</v>
      </c>
      <c r="N695" t="s">
        <v>17</v>
      </c>
      <c r="Q695" t="s">
        <v>1599</v>
      </c>
    </row>
    <row r="696" spans="1:21" x14ac:dyDescent="0.25">
      <c r="B696" s="15"/>
      <c r="D696" s="15"/>
      <c r="E696" s="16"/>
      <c r="F696" s="15"/>
      <c r="G696" s="16"/>
      <c r="H696" s="1" t="s">
        <v>1670</v>
      </c>
      <c r="I696" s="5" t="s">
        <v>19</v>
      </c>
      <c r="J696" s="5" t="s">
        <v>19</v>
      </c>
      <c r="K696" s="5">
        <v>-1</v>
      </c>
      <c r="L696" s="5">
        <v>-1</v>
      </c>
      <c r="M696" t="s">
        <v>1463</v>
      </c>
      <c r="N696" t="s">
        <v>17</v>
      </c>
      <c r="Q696" t="s">
        <v>1599</v>
      </c>
    </row>
    <row r="697" spans="1:21" x14ac:dyDescent="0.25">
      <c r="A697" t="s">
        <v>557</v>
      </c>
      <c r="B697" s="15" t="s">
        <v>1465</v>
      </c>
      <c r="C697" t="s">
        <v>492</v>
      </c>
      <c r="D697" t="s">
        <v>1466</v>
      </c>
      <c r="E697" t="s">
        <v>19</v>
      </c>
      <c r="F697">
        <v>0</v>
      </c>
      <c r="G697">
        <v>0</v>
      </c>
      <c r="M697" t="s">
        <v>1163</v>
      </c>
      <c r="N697" t="s">
        <v>1171</v>
      </c>
      <c r="O697" t="s">
        <v>17</v>
      </c>
      <c r="Q697" t="s">
        <v>252</v>
      </c>
    </row>
    <row r="698" spans="1:21" x14ac:dyDescent="0.25">
      <c r="A698" t="s">
        <v>557</v>
      </c>
      <c r="B698" s="15" t="s">
        <v>1465</v>
      </c>
      <c r="C698" t="s">
        <v>18</v>
      </c>
      <c r="D698" t="s">
        <v>1466</v>
      </c>
      <c r="E698" t="s">
        <v>19</v>
      </c>
      <c r="F698">
        <v>0</v>
      </c>
      <c r="G698">
        <v>0</v>
      </c>
      <c r="M698" t="s">
        <v>1163</v>
      </c>
      <c r="N698" t="s">
        <v>1171</v>
      </c>
      <c r="O698" t="s">
        <v>17</v>
      </c>
      <c r="Q698" t="s">
        <v>252</v>
      </c>
      <c r="R698" t="b">
        <v>1</v>
      </c>
      <c r="S698" t="b">
        <v>1</v>
      </c>
    </row>
    <row r="699" spans="1:21" x14ac:dyDescent="0.25">
      <c r="A699" t="s">
        <v>557</v>
      </c>
      <c r="B699" s="15" t="s">
        <v>1467</v>
      </c>
      <c r="C699" t="s">
        <v>492</v>
      </c>
      <c r="D699" s="15" t="s">
        <v>1467</v>
      </c>
      <c r="E699" s="16" t="s">
        <v>19</v>
      </c>
      <c r="F699" s="15">
        <v>2</v>
      </c>
      <c r="G699" s="16">
        <v>-1</v>
      </c>
      <c r="H699" s="15" t="s">
        <v>1468</v>
      </c>
      <c r="I699" s="15" t="s">
        <v>1468</v>
      </c>
      <c r="J699" s="16" t="s">
        <v>19</v>
      </c>
      <c r="K699" s="15">
        <v>2</v>
      </c>
      <c r="L699" s="16">
        <v>-1</v>
      </c>
      <c r="M699" t="s">
        <v>699</v>
      </c>
      <c r="N699" t="s">
        <v>782</v>
      </c>
      <c r="O699" t="s">
        <v>17</v>
      </c>
    </row>
    <row r="700" spans="1:21" x14ac:dyDescent="0.25">
      <c r="H700" s="15" t="s">
        <v>1469</v>
      </c>
      <c r="I700" s="15" t="s">
        <v>1469</v>
      </c>
      <c r="J700" s="16" t="s">
        <v>19</v>
      </c>
      <c r="K700" s="15">
        <v>2</v>
      </c>
      <c r="L700" s="16">
        <v>-1</v>
      </c>
      <c r="M700" t="s">
        <v>699</v>
      </c>
      <c r="N700" t="s">
        <v>782</v>
      </c>
      <c r="O700" t="s">
        <v>17</v>
      </c>
    </row>
    <row r="701" spans="1:21" x14ac:dyDescent="0.25">
      <c r="H701" s="15" t="s">
        <v>1470</v>
      </c>
      <c r="I701" s="15" t="s">
        <v>1470</v>
      </c>
      <c r="J701" s="16" t="s">
        <v>19</v>
      </c>
      <c r="K701" s="15">
        <v>2</v>
      </c>
      <c r="L701" s="16">
        <v>-1</v>
      </c>
      <c r="M701" t="s">
        <v>699</v>
      </c>
      <c r="N701" t="s">
        <v>782</v>
      </c>
      <c r="O701" t="s">
        <v>17</v>
      </c>
    </row>
    <row r="702" spans="1:21" x14ac:dyDescent="0.25">
      <c r="H702" s="15" t="s">
        <v>1471</v>
      </c>
      <c r="I702" s="15" t="s">
        <v>1471</v>
      </c>
      <c r="J702" s="16" t="s">
        <v>19</v>
      </c>
      <c r="K702" s="15">
        <v>2</v>
      </c>
      <c r="L702" s="16">
        <v>-1</v>
      </c>
      <c r="M702" t="s">
        <v>699</v>
      </c>
      <c r="N702" t="s">
        <v>782</v>
      </c>
      <c r="O702" t="s">
        <v>17</v>
      </c>
    </row>
    <row r="703" spans="1:21" x14ac:dyDescent="0.25">
      <c r="H703" s="15" t="s">
        <v>1472</v>
      </c>
      <c r="I703" s="15" t="s">
        <v>1472</v>
      </c>
      <c r="J703" s="16" t="s">
        <v>19</v>
      </c>
      <c r="K703" s="15">
        <v>2</v>
      </c>
      <c r="L703" s="16">
        <v>-1</v>
      </c>
      <c r="M703" t="s">
        <v>699</v>
      </c>
      <c r="N703" t="s">
        <v>782</v>
      </c>
      <c r="O703" t="s">
        <v>17</v>
      </c>
    </row>
    <row r="704" spans="1:21" x14ac:dyDescent="0.25">
      <c r="H704" s="1" t="s">
        <v>1473</v>
      </c>
      <c r="I704" s="5" t="s">
        <v>19</v>
      </c>
      <c r="J704" s="5" t="s">
        <v>19</v>
      </c>
      <c r="K704" s="5">
        <v>-1</v>
      </c>
      <c r="L704" s="5">
        <v>-1</v>
      </c>
      <c r="M704" t="s">
        <v>699</v>
      </c>
      <c r="N704" t="s">
        <v>17</v>
      </c>
      <c r="Q704" t="s">
        <v>1599</v>
      </c>
    </row>
    <row r="705" spans="1:19" x14ac:dyDescent="0.25">
      <c r="A705" t="s">
        <v>557</v>
      </c>
      <c r="B705" s="15" t="s">
        <v>1474</v>
      </c>
      <c r="C705" t="s">
        <v>18</v>
      </c>
      <c r="D705" t="s">
        <v>1467</v>
      </c>
      <c r="E705" t="s">
        <v>19</v>
      </c>
      <c r="F705">
        <v>0</v>
      </c>
      <c r="G705">
        <v>0</v>
      </c>
      <c r="M705" t="s">
        <v>699</v>
      </c>
      <c r="N705" t="s">
        <v>1475</v>
      </c>
      <c r="O705" t="s">
        <v>17</v>
      </c>
      <c r="Q705" t="s">
        <v>252</v>
      </c>
      <c r="R705" t="b">
        <v>1</v>
      </c>
      <c r="S705" t="b">
        <v>1</v>
      </c>
    </row>
    <row r="706" spans="1:19" x14ac:dyDescent="0.25">
      <c r="A706" t="s">
        <v>557</v>
      </c>
      <c r="B706" s="15" t="s">
        <v>1476</v>
      </c>
      <c r="C706" t="s">
        <v>492</v>
      </c>
      <c r="D706" s="15" t="s">
        <v>1476</v>
      </c>
      <c r="E706" s="16" t="s">
        <v>19</v>
      </c>
      <c r="F706" s="15">
        <v>2</v>
      </c>
      <c r="G706" s="16">
        <v>-1</v>
      </c>
      <c r="H706" s="15" t="s">
        <v>1477</v>
      </c>
      <c r="I706" s="15" t="s">
        <v>1477</v>
      </c>
      <c r="J706" s="16" t="s">
        <v>19</v>
      </c>
      <c r="K706" s="15">
        <v>2</v>
      </c>
      <c r="L706" s="16">
        <v>-1</v>
      </c>
      <c r="M706" t="s">
        <v>674</v>
      </c>
      <c r="N706" t="s">
        <v>1478</v>
      </c>
      <c r="O706" t="s">
        <v>17</v>
      </c>
    </row>
    <row r="707" spans="1:19" x14ac:dyDescent="0.25">
      <c r="H707" s="15" t="s">
        <v>1479</v>
      </c>
      <c r="I707" s="15" t="s">
        <v>1479</v>
      </c>
      <c r="J707" s="16" t="s">
        <v>19</v>
      </c>
      <c r="K707" s="15">
        <v>2</v>
      </c>
      <c r="L707" s="16">
        <v>-1</v>
      </c>
      <c r="M707" t="s">
        <v>674</v>
      </c>
      <c r="N707" t="s">
        <v>1478</v>
      </c>
      <c r="O707" t="s">
        <v>17</v>
      </c>
    </row>
    <row r="708" spans="1:19" x14ac:dyDescent="0.25">
      <c r="H708" s="15" t="s">
        <v>1480</v>
      </c>
      <c r="I708" s="15" t="s">
        <v>1480</v>
      </c>
      <c r="J708" s="16" t="s">
        <v>19</v>
      </c>
      <c r="K708" s="15">
        <v>2</v>
      </c>
      <c r="L708" s="16">
        <v>-1</v>
      </c>
      <c r="M708" t="s">
        <v>674</v>
      </c>
      <c r="N708" t="s">
        <v>1478</v>
      </c>
      <c r="O708" t="s">
        <v>17</v>
      </c>
    </row>
    <row r="709" spans="1:19" x14ac:dyDescent="0.25">
      <c r="H709" s="15" t="s">
        <v>1481</v>
      </c>
      <c r="I709" s="15" t="s">
        <v>1481</v>
      </c>
      <c r="J709" s="16" t="s">
        <v>19</v>
      </c>
      <c r="K709" s="15">
        <v>2</v>
      </c>
      <c r="L709" s="16">
        <v>-1</v>
      </c>
      <c r="M709" t="s">
        <v>674</v>
      </c>
      <c r="N709" t="s">
        <v>1478</v>
      </c>
      <c r="O709" t="s">
        <v>17</v>
      </c>
    </row>
    <row r="710" spans="1:19" x14ac:dyDescent="0.25">
      <c r="H710" s="15" t="s">
        <v>1483</v>
      </c>
      <c r="I710" s="15" t="s">
        <v>1483</v>
      </c>
      <c r="J710" s="16" t="s">
        <v>19</v>
      </c>
      <c r="K710" s="15">
        <v>2</v>
      </c>
      <c r="L710" s="16">
        <v>-1</v>
      </c>
      <c r="M710" t="s">
        <v>674</v>
      </c>
      <c r="N710" t="s">
        <v>1478</v>
      </c>
      <c r="O710" t="s">
        <v>17</v>
      </c>
    </row>
    <row r="711" spans="1:19" x14ac:dyDescent="0.25">
      <c r="H711" s="15" t="s">
        <v>1485</v>
      </c>
      <c r="I711" s="15" t="s">
        <v>1485</v>
      </c>
      <c r="J711" s="16" t="s">
        <v>19</v>
      </c>
      <c r="K711" s="15">
        <v>2</v>
      </c>
      <c r="L711" s="16">
        <v>-1</v>
      </c>
      <c r="M711" t="s">
        <v>674</v>
      </c>
      <c r="N711" t="s">
        <v>1478</v>
      </c>
      <c r="O711" t="s">
        <v>17</v>
      </c>
    </row>
    <row r="712" spans="1:19" x14ac:dyDescent="0.25">
      <c r="H712" s="15" t="s">
        <v>1486</v>
      </c>
      <c r="I712" s="15" t="s">
        <v>1486</v>
      </c>
      <c r="J712" s="16" t="s">
        <v>19</v>
      </c>
      <c r="K712" s="15">
        <v>2</v>
      </c>
      <c r="L712" s="16">
        <v>-1</v>
      </c>
      <c r="M712" t="s">
        <v>674</v>
      </c>
      <c r="N712" t="s">
        <v>1478</v>
      </c>
      <c r="O712" t="s">
        <v>17</v>
      </c>
    </row>
    <row r="713" spans="1:19" x14ac:dyDescent="0.25">
      <c r="H713" s="15" t="s">
        <v>1487</v>
      </c>
      <c r="I713" s="15" t="s">
        <v>1487</v>
      </c>
      <c r="J713" s="16" t="s">
        <v>19</v>
      </c>
      <c r="K713" s="15">
        <v>2</v>
      </c>
      <c r="L713" s="16">
        <v>-1</v>
      </c>
      <c r="M713" t="s">
        <v>674</v>
      </c>
      <c r="N713" t="s">
        <v>1478</v>
      </c>
      <c r="O713" t="s">
        <v>17</v>
      </c>
    </row>
    <row r="714" spans="1:19" x14ac:dyDescent="0.25">
      <c r="H714" s="1" t="s">
        <v>1671</v>
      </c>
      <c r="I714" s="5" t="s">
        <v>19</v>
      </c>
      <c r="J714" s="5" t="s">
        <v>19</v>
      </c>
      <c r="K714" s="5">
        <v>-1</v>
      </c>
      <c r="L714" s="5">
        <v>-1</v>
      </c>
      <c r="M714" t="s">
        <v>674</v>
      </c>
      <c r="N714" t="s">
        <v>17</v>
      </c>
      <c r="O714" t="s">
        <v>1482</v>
      </c>
      <c r="P714">
        <v>66.8</v>
      </c>
      <c r="Q714" t="s">
        <v>1599</v>
      </c>
    </row>
    <row r="715" spans="1:19" x14ac:dyDescent="0.25">
      <c r="H715" s="1" t="s">
        <v>1672</v>
      </c>
      <c r="I715" s="5" t="s">
        <v>19</v>
      </c>
      <c r="J715" s="5" t="s">
        <v>19</v>
      </c>
      <c r="K715" s="5">
        <v>-1</v>
      </c>
      <c r="L715" s="5">
        <v>-1</v>
      </c>
      <c r="M715" t="s">
        <v>17</v>
      </c>
      <c r="N715" t="s">
        <v>17</v>
      </c>
      <c r="O715" t="s">
        <v>1488</v>
      </c>
      <c r="P715">
        <v>10.3</v>
      </c>
      <c r="Q715" t="s">
        <v>1599</v>
      </c>
    </row>
    <row r="716" spans="1:19" x14ac:dyDescent="0.25">
      <c r="H716" s="1" t="s">
        <v>1673</v>
      </c>
      <c r="I716" s="5" t="s">
        <v>19</v>
      </c>
      <c r="J716" s="5" t="s">
        <v>19</v>
      </c>
      <c r="K716" s="5">
        <v>-1</v>
      </c>
      <c r="L716" s="5">
        <v>-1</v>
      </c>
      <c r="M716" t="s">
        <v>17</v>
      </c>
      <c r="N716" t="s">
        <v>17</v>
      </c>
      <c r="O716" t="s">
        <v>1489</v>
      </c>
      <c r="P716">
        <v>38.1</v>
      </c>
      <c r="Q716" t="s">
        <v>1599</v>
      </c>
    </row>
    <row r="717" spans="1:19" x14ac:dyDescent="0.25">
      <c r="H717" s="1" t="s">
        <v>1674</v>
      </c>
      <c r="I717" s="5" t="s">
        <v>19</v>
      </c>
      <c r="J717" s="5" t="s">
        <v>19</v>
      </c>
      <c r="K717" s="5">
        <v>-1</v>
      </c>
      <c r="L717" s="5">
        <v>-1</v>
      </c>
      <c r="M717" t="s">
        <v>17</v>
      </c>
      <c r="N717" t="s">
        <v>17</v>
      </c>
      <c r="O717" t="s">
        <v>1484</v>
      </c>
      <c r="P717">
        <v>4.5999999999999996</v>
      </c>
      <c r="Q717" t="s">
        <v>1599</v>
      </c>
    </row>
    <row r="718" spans="1:19" x14ac:dyDescent="0.25">
      <c r="A718" t="s">
        <v>557</v>
      </c>
      <c r="B718" s="15" t="s">
        <v>1490</v>
      </c>
      <c r="C718" t="s">
        <v>18</v>
      </c>
      <c r="D718" t="s">
        <v>1476</v>
      </c>
      <c r="E718" t="s">
        <v>19</v>
      </c>
      <c r="F718">
        <v>0</v>
      </c>
      <c r="G718">
        <v>0</v>
      </c>
      <c r="M718" t="s">
        <v>674</v>
      </c>
      <c r="N718" t="s">
        <v>1491</v>
      </c>
      <c r="O718" t="s">
        <v>17</v>
      </c>
      <c r="Q718" t="s">
        <v>252</v>
      </c>
      <c r="R718" t="b">
        <v>1</v>
      </c>
      <c r="S718" t="b">
        <v>1</v>
      </c>
    </row>
    <row r="719" spans="1:19" x14ac:dyDescent="0.25">
      <c r="A719" t="s">
        <v>557</v>
      </c>
      <c r="B719" s="15" t="s">
        <v>1492</v>
      </c>
      <c r="C719" t="s">
        <v>492</v>
      </c>
      <c r="D719" s="15" t="s">
        <v>1492</v>
      </c>
      <c r="E719" s="16" t="s">
        <v>19</v>
      </c>
      <c r="F719" s="15">
        <v>2</v>
      </c>
      <c r="G719" s="16">
        <v>-1</v>
      </c>
      <c r="H719" s="15" t="s">
        <v>1493</v>
      </c>
      <c r="I719" s="15" t="s">
        <v>1493</v>
      </c>
      <c r="J719" s="16" t="s">
        <v>19</v>
      </c>
      <c r="K719" s="15">
        <v>2</v>
      </c>
      <c r="L719" s="16">
        <v>-1</v>
      </c>
      <c r="M719" t="s">
        <v>1434</v>
      </c>
      <c r="N719" t="s">
        <v>684</v>
      </c>
      <c r="O719" t="s">
        <v>17</v>
      </c>
    </row>
    <row r="720" spans="1:19" x14ac:dyDescent="0.25">
      <c r="H720" s="15" t="s">
        <v>1494</v>
      </c>
      <c r="I720" s="15" t="s">
        <v>1494</v>
      </c>
      <c r="J720" s="16" t="s">
        <v>19</v>
      </c>
      <c r="K720" s="15">
        <v>2</v>
      </c>
      <c r="L720" s="16">
        <v>-1</v>
      </c>
      <c r="M720" t="s">
        <v>1434</v>
      </c>
      <c r="N720" t="s">
        <v>684</v>
      </c>
      <c r="O720" t="s">
        <v>17</v>
      </c>
    </row>
    <row r="721" spans="1:19" x14ac:dyDescent="0.25">
      <c r="H721" s="15" t="s">
        <v>1495</v>
      </c>
      <c r="I721" s="15" t="s">
        <v>1495</v>
      </c>
      <c r="J721" s="16" t="s">
        <v>19</v>
      </c>
      <c r="K721" s="15">
        <v>2</v>
      </c>
      <c r="L721" s="16">
        <v>-1</v>
      </c>
      <c r="M721" t="s">
        <v>1434</v>
      </c>
      <c r="N721" t="s">
        <v>684</v>
      </c>
      <c r="O721" t="s">
        <v>17</v>
      </c>
    </row>
    <row r="722" spans="1:19" x14ac:dyDescent="0.25">
      <c r="H722" s="15" t="s">
        <v>1496</v>
      </c>
      <c r="I722" s="15" t="s">
        <v>1496</v>
      </c>
      <c r="J722" s="16" t="s">
        <v>19</v>
      </c>
      <c r="K722" s="15">
        <v>2</v>
      </c>
      <c r="L722" s="16">
        <v>-1</v>
      </c>
      <c r="M722" t="s">
        <v>1434</v>
      </c>
      <c r="N722" t="s">
        <v>684</v>
      </c>
      <c r="O722" t="s">
        <v>17</v>
      </c>
    </row>
    <row r="723" spans="1:19" x14ac:dyDescent="0.25">
      <c r="H723" s="15" t="s">
        <v>1497</v>
      </c>
      <c r="I723" s="15" t="s">
        <v>1497</v>
      </c>
      <c r="J723" s="16" t="s">
        <v>19</v>
      </c>
      <c r="K723" s="15">
        <v>2</v>
      </c>
      <c r="L723" s="16">
        <v>-1</v>
      </c>
      <c r="M723" t="s">
        <v>1434</v>
      </c>
      <c r="N723" t="s">
        <v>684</v>
      </c>
      <c r="O723" t="s">
        <v>17</v>
      </c>
    </row>
    <row r="724" spans="1:19" x14ac:dyDescent="0.25">
      <c r="H724" s="15" t="s">
        <v>1498</v>
      </c>
      <c r="I724" s="15" t="s">
        <v>1498</v>
      </c>
      <c r="J724" s="16" t="s">
        <v>19</v>
      </c>
      <c r="K724" s="15">
        <v>2</v>
      </c>
      <c r="L724" s="16">
        <v>-1</v>
      </c>
      <c r="M724" t="s">
        <v>1434</v>
      </c>
      <c r="N724" t="s">
        <v>684</v>
      </c>
      <c r="O724" t="s">
        <v>17</v>
      </c>
    </row>
    <row r="725" spans="1:19" x14ac:dyDescent="0.25">
      <c r="H725" s="15" t="s">
        <v>1499</v>
      </c>
      <c r="I725" s="15" t="s">
        <v>1499</v>
      </c>
      <c r="J725" s="16" t="s">
        <v>19</v>
      </c>
      <c r="K725" s="15">
        <v>2</v>
      </c>
      <c r="L725" s="16">
        <v>-1</v>
      </c>
      <c r="M725" t="s">
        <v>1434</v>
      </c>
      <c r="N725" t="s">
        <v>684</v>
      </c>
      <c r="O725" t="s">
        <v>17</v>
      </c>
    </row>
    <row r="726" spans="1:19" x14ac:dyDescent="0.25">
      <c r="H726" s="1" t="s">
        <v>1500</v>
      </c>
      <c r="I726" s="5" t="s">
        <v>19</v>
      </c>
      <c r="J726" s="5" t="s">
        <v>19</v>
      </c>
      <c r="K726" s="5">
        <v>-1</v>
      </c>
      <c r="L726" s="5">
        <v>-1</v>
      </c>
      <c r="M726" t="s">
        <v>683</v>
      </c>
      <c r="N726" t="s">
        <v>17</v>
      </c>
      <c r="Q726" t="s">
        <v>1599</v>
      </c>
    </row>
    <row r="727" spans="1:19" x14ac:dyDescent="0.25">
      <c r="H727" s="1" t="s">
        <v>1675</v>
      </c>
      <c r="I727" s="5" t="s">
        <v>19</v>
      </c>
      <c r="J727" s="5" t="s">
        <v>19</v>
      </c>
      <c r="K727" s="5">
        <v>-1</v>
      </c>
      <c r="L727" s="5">
        <v>-1</v>
      </c>
      <c r="M727" t="s">
        <v>17</v>
      </c>
      <c r="N727" t="s">
        <v>17</v>
      </c>
      <c r="Q727" t="s">
        <v>1599</v>
      </c>
    </row>
    <row r="728" spans="1:19" x14ac:dyDescent="0.25">
      <c r="H728" s="1" t="s">
        <v>1676</v>
      </c>
      <c r="I728" s="5" t="s">
        <v>19</v>
      </c>
      <c r="J728" s="5" t="s">
        <v>19</v>
      </c>
      <c r="K728" s="5">
        <v>-1</v>
      </c>
      <c r="L728" s="5">
        <v>-1</v>
      </c>
      <c r="M728" t="s">
        <v>17</v>
      </c>
      <c r="N728" t="s">
        <v>17</v>
      </c>
      <c r="Q728" t="s">
        <v>1599</v>
      </c>
    </row>
    <row r="729" spans="1:19" x14ac:dyDescent="0.25">
      <c r="H729" s="1" t="s">
        <v>1677</v>
      </c>
      <c r="I729" s="5" t="s">
        <v>19</v>
      </c>
      <c r="J729" s="5" t="s">
        <v>19</v>
      </c>
      <c r="K729" s="5">
        <v>-1</v>
      </c>
      <c r="L729" s="5">
        <v>-1</v>
      </c>
      <c r="M729" t="s">
        <v>17</v>
      </c>
      <c r="N729" t="s">
        <v>17</v>
      </c>
      <c r="Q729" t="s">
        <v>1599</v>
      </c>
    </row>
    <row r="730" spans="1:19" x14ac:dyDescent="0.25">
      <c r="A730" t="s">
        <v>557</v>
      </c>
      <c r="B730" s="15" t="s">
        <v>1501</v>
      </c>
      <c r="C730" t="s">
        <v>18</v>
      </c>
      <c r="D730" t="s">
        <v>1492</v>
      </c>
      <c r="E730" t="s">
        <v>19</v>
      </c>
      <c r="F730">
        <v>0</v>
      </c>
      <c r="G730">
        <v>0</v>
      </c>
      <c r="M730" t="s">
        <v>1434</v>
      </c>
      <c r="N730" t="s">
        <v>1502</v>
      </c>
      <c r="O730" t="s">
        <v>17</v>
      </c>
      <c r="Q730" t="s">
        <v>252</v>
      </c>
      <c r="R730" t="b">
        <v>1</v>
      </c>
      <c r="S730" t="b">
        <v>1</v>
      </c>
    </row>
    <row r="731" spans="1:19" x14ac:dyDescent="0.25">
      <c r="A731" t="s">
        <v>557</v>
      </c>
      <c r="B731" s="15" t="s">
        <v>1503</v>
      </c>
      <c r="C731" t="s">
        <v>492</v>
      </c>
      <c r="D731" s="15" t="s">
        <v>1503</v>
      </c>
      <c r="E731" s="16" t="s">
        <v>19</v>
      </c>
      <c r="F731" s="15">
        <v>2</v>
      </c>
      <c r="G731" s="16">
        <v>-1</v>
      </c>
      <c r="H731" s="15" t="s">
        <v>1504</v>
      </c>
      <c r="I731" s="15" t="s">
        <v>1504</v>
      </c>
      <c r="J731" s="16" t="s">
        <v>19</v>
      </c>
      <c r="K731" s="15">
        <v>2</v>
      </c>
      <c r="L731" s="16">
        <v>-1</v>
      </c>
      <c r="M731" t="s">
        <v>878</v>
      </c>
      <c r="N731" t="s">
        <v>1505</v>
      </c>
      <c r="O731" t="s">
        <v>17</v>
      </c>
    </row>
    <row r="732" spans="1:19" x14ac:dyDescent="0.25">
      <c r="H732" s="15" t="s">
        <v>1506</v>
      </c>
      <c r="I732" s="15" t="s">
        <v>1506</v>
      </c>
      <c r="J732" s="16" t="s">
        <v>19</v>
      </c>
      <c r="K732" s="15">
        <v>2</v>
      </c>
      <c r="L732" s="16">
        <v>-1</v>
      </c>
      <c r="M732" t="s">
        <v>878</v>
      </c>
      <c r="N732" t="s">
        <v>1505</v>
      </c>
      <c r="O732" t="s">
        <v>17</v>
      </c>
    </row>
    <row r="733" spans="1:19" x14ac:dyDescent="0.25">
      <c r="H733" s="15" t="s">
        <v>1507</v>
      </c>
      <c r="I733" s="15" t="s">
        <v>1507</v>
      </c>
      <c r="J733" s="16" t="s">
        <v>19</v>
      </c>
      <c r="K733" s="15">
        <v>2</v>
      </c>
      <c r="L733" s="16">
        <v>-1</v>
      </c>
      <c r="M733" t="s">
        <v>878</v>
      </c>
      <c r="N733" t="s">
        <v>1505</v>
      </c>
      <c r="O733" t="s">
        <v>17</v>
      </c>
    </row>
    <row r="734" spans="1:19" x14ac:dyDescent="0.25">
      <c r="H734" s="15" t="s">
        <v>1508</v>
      </c>
      <c r="I734" s="15" t="s">
        <v>1508</v>
      </c>
      <c r="J734" s="16" t="s">
        <v>19</v>
      </c>
      <c r="K734" s="15">
        <v>2</v>
      </c>
      <c r="L734" s="16">
        <v>-1</v>
      </c>
      <c r="M734" t="s">
        <v>878</v>
      </c>
      <c r="N734" t="s">
        <v>1505</v>
      </c>
      <c r="O734" t="s">
        <v>17</v>
      </c>
    </row>
    <row r="735" spans="1:19" x14ac:dyDescent="0.25">
      <c r="H735" s="1" t="s">
        <v>1509</v>
      </c>
      <c r="I735" s="5" t="s">
        <v>19</v>
      </c>
      <c r="J735" s="5" t="s">
        <v>19</v>
      </c>
      <c r="K735" s="5">
        <v>-1</v>
      </c>
      <c r="L735" s="5">
        <v>-1</v>
      </c>
      <c r="M735" t="s">
        <v>878</v>
      </c>
      <c r="N735" t="s">
        <v>17</v>
      </c>
      <c r="Q735" t="s">
        <v>1599</v>
      </c>
    </row>
    <row r="736" spans="1:19" x14ac:dyDescent="0.25">
      <c r="H736" s="1" t="s">
        <v>1678</v>
      </c>
      <c r="I736" s="5" t="s">
        <v>19</v>
      </c>
      <c r="J736" s="5" t="s">
        <v>19</v>
      </c>
      <c r="K736" s="5">
        <v>-1</v>
      </c>
      <c r="L736" s="5">
        <v>-1</v>
      </c>
      <c r="M736" t="s">
        <v>17</v>
      </c>
      <c r="N736" t="s">
        <v>17</v>
      </c>
      <c r="Q736" t="s">
        <v>1599</v>
      </c>
    </row>
    <row r="737" spans="1:19" x14ac:dyDescent="0.25">
      <c r="H737" s="1" t="s">
        <v>1679</v>
      </c>
      <c r="I737" s="5" t="s">
        <v>19</v>
      </c>
      <c r="J737" s="5" t="s">
        <v>19</v>
      </c>
      <c r="K737" s="5">
        <v>-1</v>
      </c>
      <c r="L737" s="5">
        <v>-1</v>
      </c>
      <c r="M737" t="s">
        <v>17</v>
      </c>
      <c r="N737" t="s">
        <v>17</v>
      </c>
      <c r="Q737" t="s">
        <v>1599</v>
      </c>
    </row>
    <row r="738" spans="1:19" x14ac:dyDescent="0.25">
      <c r="A738" t="s">
        <v>557</v>
      </c>
      <c r="B738" s="15" t="s">
        <v>1510</v>
      </c>
      <c r="C738" t="s">
        <v>18</v>
      </c>
      <c r="D738" t="s">
        <v>1503</v>
      </c>
      <c r="E738" t="s">
        <v>19</v>
      </c>
      <c r="F738">
        <v>0</v>
      </c>
      <c r="G738">
        <v>0</v>
      </c>
      <c r="M738" t="s">
        <v>878</v>
      </c>
      <c r="N738" t="s">
        <v>1511</v>
      </c>
      <c r="O738" t="s">
        <v>17</v>
      </c>
      <c r="Q738" t="s">
        <v>252</v>
      </c>
      <c r="R738" t="b">
        <v>1</v>
      </c>
      <c r="S738" t="b">
        <v>1</v>
      </c>
    </row>
    <row r="739" spans="1:19" x14ac:dyDescent="0.25">
      <c r="A739" t="s">
        <v>557</v>
      </c>
      <c r="B739" s="15" t="s">
        <v>1512</v>
      </c>
      <c r="C739" t="s">
        <v>492</v>
      </c>
      <c r="D739" s="15" t="s">
        <v>1512</v>
      </c>
      <c r="E739" s="15" t="s">
        <v>1512</v>
      </c>
      <c r="F739" s="15">
        <v>2</v>
      </c>
      <c r="G739" s="15">
        <v>2</v>
      </c>
      <c r="H739" s="15" t="s">
        <v>1513</v>
      </c>
      <c r="I739" s="15" t="s">
        <v>1513</v>
      </c>
      <c r="J739" s="15" t="s">
        <v>1514</v>
      </c>
      <c r="K739" s="15">
        <v>2</v>
      </c>
      <c r="L739" s="15">
        <v>2</v>
      </c>
      <c r="M739" t="s">
        <v>632</v>
      </c>
      <c r="N739" t="s">
        <v>1515</v>
      </c>
      <c r="O739" t="s">
        <v>1519</v>
      </c>
      <c r="P739">
        <v>95.7</v>
      </c>
    </row>
    <row r="740" spans="1:19" x14ac:dyDescent="0.25">
      <c r="H740" s="15" t="s">
        <v>1516</v>
      </c>
      <c r="I740" s="15" t="s">
        <v>1516</v>
      </c>
      <c r="J740" s="16" t="s">
        <v>19</v>
      </c>
      <c r="K740" s="15">
        <v>2</v>
      </c>
      <c r="L740" s="16">
        <v>-1</v>
      </c>
      <c r="M740" t="s">
        <v>632</v>
      </c>
      <c r="N740" t="s">
        <v>1515</v>
      </c>
      <c r="O740" t="s">
        <v>17</v>
      </c>
    </row>
    <row r="741" spans="1:19" x14ac:dyDescent="0.25">
      <c r="H741" s="15" t="s">
        <v>1517</v>
      </c>
      <c r="I741" s="15" t="s">
        <v>1517</v>
      </c>
      <c r="J741" s="16" t="s">
        <v>19</v>
      </c>
      <c r="K741" s="15">
        <v>2</v>
      </c>
      <c r="L741" s="16">
        <v>-1</v>
      </c>
      <c r="M741" t="s">
        <v>632</v>
      </c>
      <c r="N741" t="s">
        <v>1515</v>
      </c>
      <c r="O741" t="s">
        <v>17</v>
      </c>
    </row>
    <row r="742" spans="1:19" x14ac:dyDescent="0.25">
      <c r="H742" s="15" t="s">
        <v>1518</v>
      </c>
      <c r="I742" s="15" t="s">
        <v>1518</v>
      </c>
      <c r="J742" s="16" t="s">
        <v>19</v>
      </c>
      <c r="K742" s="15">
        <v>2</v>
      </c>
      <c r="L742" s="16">
        <v>-1</v>
      </c>
      <c r="M742" t="s">
        <v>632</v>
      </c>
      <c r="N742" t="s">
        <v>1515</v>
      </c>
      <c r="O742" t="s">
        <v>17</v>
      </c>
    </row>
    <row r="743" spans="1:19" x14ac:dyDescent="0.25">
      <c r="H743" s="15" t="s">
        <v>1520</v>
      </c>
      <c r="I743" s="15" t="s">
        <v>1520</v>
      </c>
      <c r="J743" s="16" t="s">
        <v>19</v>
      </c>
      <c r="K743" s="15">
        <v>2</v>
      </c>
      <c r="L743" s="16">
        <v>-1</v>
      </c>
      <c r="M743" t="s">
        <v>632</v>
      </c>
      <c r="N743" t="s">
        <v>1515</v>
      </c>
      <c r="O743" t="s">
        <v>17</v>
      </c>
    </row>
    <row r="744" spans="1:19" x14ac:dyDescent="0.25">
      <c r="A744" t="s">
        <v>557</v>
      </c>
      <c r="B744" s="15" t="s">
        <v>1521</v>
      </c>
      <c r="C744" t="s">
        <v>18</v>
      </c>
      <c r="D744" t="s">
        <v>1512</v>
      </c>
      <c r="E744" t="s">
        <v>19</v>
      </c>
      <c r="F744">
        <v>0</v>
      </c>
      <c r="G744">
        <v>0</v>
      </c>
      <c r="M744" t="s">
        <v>632</v>
      </c>
      <c r="N744" t="s">
        <v>1522</v>
      </c>
      <c r="O744" t="s">
        <v>17</v>
      </c>
      <c r="Q744" t="s">
        <v>252</v>
      </c>
      <c r="R744" t="b">
        <v>1</v>
      </c>
      <c r="S744" t="b">
        <v>1</v>
      </c>
    </row>
    <row r="745" spans="1:19" x14ac:dyDescent="0.25">
      <c r="A745" t="s">
        <v>557</v>
      </c>
      <c r="B745" s="15" t="s">
        <v>1523</v>
      </c>
      <c r="C745" t="s">
        <v>492</v>
      </c>
      <c r="D745" s="15" t="s">
        <v>1523</v>
      </c>
      <c r="E745" s="15" t="s">
        <v>1523</v>
      </c>
      <c r="F745" s="15">
        <v>2</v>
      </c>
      <c r="G745" s="15">
        <v>2</v>
      </c>
      <c r="H745" s="15" t="s">
        <v>1524</v>
      </c>
      <c r="I745" s="15" t="s">
        <v>1524</v>
      </c>
      <c r="J745" s="16" t="s">
        <v>19</v>
      </c>
      <c r="K745" s="15">
        <v>2</v>
      </c>
      <c r="L745" s="16">
        <v>-1</v>
      </c>
      <c r="M745" t="s">
        <v>1525</v>
      </c>
      <c r="N745" t="s">
        <v>1526</v>
      </c>
      <c r="O745" t="s">
        <v>17</v>
      </c>
    </row>
    <row r="746" spans="1:19" x14ac:dyDescent="0.25">
      <c r="H746" s="15" t="s">
        <v>1527</v>
      </c>
      <c r="I746" s="15" t="s">
        <v>1527</v>
      </c>
      <c r="J746" s="15" t="s">
        <v>1528</v>
      </c>
      <c r="K746" s="15">
        <v>2</v>
      </c>
      <c r="L746" s="15">
        <v>2</v>
      </c>
      <c r="M746" t="s">
        <v>1525</v>
      </c>
      <c r="N746" t="s">
        <v>1526</v>
      </c>
      <c r="O746" t="s">
        <v>1530</v>
      </c>
      <c r="P746">
        <v>98.8</v>
      </c>
    </row>
    <row r="747" spans="1:19" x14ac:dyDescent="0.25">
      <c r="H747" s="15" t="s">
        <v>1529</v>
      </c>
      <c r="I747" s="15" t="s">
        <v>1529</v>
      </c>
      <c r="J747" s="16" t="s">
        <v>19</v>
      </c>
      <c r="K747" s="15">
        <v>2</v>
      </c>
      <c r="L747" s="16">
        <v>-1</v>
      </c>
      <c r="M747" t="s">
        <v>1525</v>
      </c>
      <c r="N747" t="s">
        <v>1526</v>
      </c>
      <c r="O747" t="s">
        <v>17</v>
      </c>
    </row>
    <row r="748" spans="1:19" x14ac:dyDescent="0.25">
      <c r="H748" s="1" t="s">
        <v>1680</v>
      </c>
      <c r="I748" s="5" t="s">
        <v>19</v>
      </c>
      <c r="J748" s="5" t="s">
        <v>19</v>
      </c>
      <c r="K748" s="5">
        <v>-1</v>
      </c>
      <c r="L748" s="5">
        <v>-1</v>
      </c>
      <c r="M748" t="s">
        <v>1525</v>
      </c>
      <c r="N748" t="s">
        <v>17</v>
      </c>
      <c r="Q748" t="s">
        <v>1599</v>
      </c>
    </row>
    <row r="749" spans="1:19" x14ac:dyDescent="0.25">
      <c r="H749" s="1" t="s">
        <v>1681</v>
      </c>
      <c r="I749" s="5" t="s">
        <v>19</v>
      </c>
      <c r="J749" s="5" t="s">
        <v>19</v>
      </c>
      <c r="K749" s="5">
        <v>-1</v>
      </c>
      <c r="L749" s="5">
        <v>-1</v>
      </c>
      <c r="M749" t="s">
        <v>1525</v>
      </c>
      <c r="N749" t="s">
        <v>17</v>
      </c>
      <c r="Q749" t="s">
        <v>1599</v>
      </c>
    </row>
    <row r="750" spans="1:19" x14ac:dyDescent="0.25">
      <c r="H750" s="1" t="s">
        <v>1682</v>
      </c>
      <c r="I750" s="5" t="s">
        <v>19</v>
      </c>
      <c r="J750" s="5" t="s">
        <v>19</v>
      </c>
      <c r="K750" s="5">
        <v>-1</v>
      </c>
      <c r="L750" s="5">
        <v>-1</v>
      </c>
      <c r="M750" t="s">
        <v>1525</v>
      </c>
      <c r="N750" t="s">
        <v>17</v>
      </c>
      <c r="Q750" t="s">
        <v>1599</v>
      </c>
    </row>
    <row r="751" spans="1:19" x14ac:dyDescent="0.25">
      <c r="A751" t="s">
        <v>557</v>
      </c>
      <c r="B751" s="15" t="s">
        <v>1531</v>
      </c>
      <c r="C751" t="s">
        <v>18</v>
      </c>
      <c r="D751" t="s">
        <v>1523</v>
      </c>
      <c r="E751" t="s">
        <v>19</v>
      </c>
      <c r="F751">
        <v>0</v>
      </c>
      <c r="G751">
        <v>0</v>
      </c>
      <c r="M751" t="s">
        <v>1525</v>
      </c>
      <c r="N751" t="s">
        <v>1532</v>
      </c>
      <c r="O751" t="s">
        <v>17</v>
      </c>
      <c r="Q751" t="s">
        <v>252</v>
      </c>
      <c r="R751" t="b">
        <v>1</v>
      </c>
      <c r="S751" t="b">
        <v>1</v>
      </c>
    </row>
    <row r="752" spans="1:19" x14ac:dyDescent="0.25">
      <c r="A752" t="s">
        <v>557</v>
      </c>
      <c r="B752" s="15" t="s">
        <v>1533</v>
      </c>
      <c r="C752" t="s">
        <v>492</v>
      </c>
      <c r="D752" t="s">
        <v>1534</v>
      </c>
      <c r="E752" t="s">
        <v>19</v>
      </c>
      <c r="F752">
        <v>0</v>
      </c>
      <c r="G752">
        <v>0</v>
      </c>
      <c r="M752" t="s">
        <v>632</v>
      </c>
      <c r="N752" t="s">
        <v>1535</v>
      </c>
      <c r="O752" t="s">
        <v>17</v>
      </c>
      <c r="Q752" t="s">
        <v>252</v>
      </c>
    </row>
    <row r="753" spans="1:21" x14ac:dyDescent="0.25">
      <c r="A753" t="s">
        <v>557</v>
      </c>
      <c r="B753" s="15" t="s">
        <v>1536</v>
      </c>
      <c r="C753" t="s">
        <v>492</v>
      </c>
      <c r="D753" s="15" t="s">
        <v>1536</v>
      </c>
      <c r="E753" s="16" t="s">
        <v>19</v>
      </c>
      <c r="F753" s="15">
        <v>2</v>
      </c>
      <c r="G753" s="16">
        <v>-1</v>
      </c>
      <c r="H753" s="15" t="s">
        <v>1537</v>
      </c>
      <c r="I753" s="15" t="s">
        <v>1537</v>
      </c>
      <c r="J753" s="16" t="s">
        <v>19</v>
      </c>
      <c r="K753" s="15">
        <v>2</v>
      </c>
      <c r="L753" s="16">
        <v>-1</v>
      </c>
      <c r="M753" t="s">
        <v>1538</v>
      </c>
      <c r="N753" t="s">
        <v>1539</v>
      </c>
      <c r="O753" t="s">
        <v>17</v>
      </c>
    </row>
    <row r="754" spans="1:21" x14ac:dyDescent="0.25">
      <c r="H754" s="15" t="s">
        <v>1540</v>
      </c>
      <c r="I754" s="15" t="s">
        <v>1540</v>
      </c>
      <c r="J754" s="16" t="s">
        <v>19</v>
      </c>
      <c r="K754" s="15">
        <v>2</v>
      </c>
      <c r="L754" s="16">
        <v>-1</v>
      </c>
      <c r="M754" t="s">
        <v>1538</v>
      </c>
      <c r="N754" t="s">
        <v>1539</v>
      </c>
      <c r="O754" t="s">
        <v>17</v>
      </c>
    </row>
    <row r="755" spans="1:21" x14ac:dyDescent="0.25">
      <c r="A755" t="s">
        <v>557</v>
      </c>
      <c r="B755" s="15" t="s">
        <v>1541</v>
      </c>
      <c r="C755" t="s">
        <v>492</v>
      </c>
      <c r="D755" s="15" t="s">
        <v>1541</v>
      </c>
      <c r="E755" s="16" t="s">
        <v>19</v>
      </c>
      <c r="F755" s="15">
        <v>2</v>
      </c>
      <c r="G755" s="16">
        <v>-1</v>
      </c>
      <c r="H755" s="15" t="s">
        <v>1542</v>
      </c>
      <c r="I755" s="15" t="s">
        <v>1542</v>
      </c>
      <c r="J755" s="16" t="s">
        <v>19</v>
      </c>
      <c r="K755" s="15">
        <v>2</v>
      </c>
      <c r="L755" s="16">
        <v>-1</v>
      </c>
      <c r="M755" t="s">
        <v>1543</v>
      </c>
      <c r="N755" t="s">
        <v>1544</v>
      </c>
      <c r="O755" t="s">
        <v>17</v>
      </c>
    </row>
    <row r="756" spans="1:21" x14ac:dyDescent="0.25">
      <c r="H756" s="15" t="s">
        <v>1545</v>
      </c>
      <c r="I756" s="15" t="s">
        <v>1545</v>
      </c>
      <c r="J756" s="16" t="s">
        <v>19</v>
      </c>
      <c r="K756" s="15">
        <v>2</v>
      </c>
      <c r="L756" s="16">
        <v>-1</v>
      </c>
      <c r="M756" t="s">
        <v>1543</v>
      </c>
      <c r="N756" t="s">
        <v>1544</v>
      </c>
      <c r="O756" t="s">
        <v>17</v>
      </c>
    </row>
    <row r="757" spans="1:21" x14ac:dyDescent="0.25">
      <c r="A757" t="s">
        <v>557</v>
      </c>
      <c r="B757" s="15" t="s">
        <v>1541</v>
      </c>
      <c r="C757" t="s">
        <v>18</v>
      </c>
      <c r="D757" s="15" t="s">
        <v>1541</v>
      </c>
      <c r="E757" s="16" t="s">
        <v>19</v>
      </c>
      <c r="F757" s="15">
        <v>2</v>
      </c>
      <c r="G757" s="16">
        <v>-1</v>
      </c>
      <c r="H757" s="15" t="s">
        <v>1542</v>
      </c>
      <c r="I757" s="15" t="s">
        <v>1542</v>
      </c>
      <c r="J757" s="16" t="s">
        <v>19</v>
      </c>
      <c r="K757" s="15">
        <v>2</v>
      </c>
      <c r="L757" s="16">
        <v>-1</v>
      </c>
      <c r="M757" t="s">
        <v>1543</v>
      </c>
      <c r="N757" t="s">
        <v>1546</v>
      </c>
      <c r="O757" t="s">
        <v>17</v>
      </c>
      <c r="R757" t="b">
        <v>1</v>
      </c>
      <c r="S757" t="b">
        <v>1</v>
      </c>
      <c r="T757" t="b">
        <v>1</v>
      </c>
      <c r="U757" t="b">
        <v>1</v>
      </c>
    </row>
    <row r="760" spans="1:21" ht="15.75" x14ac:dyDescent="0.25">
      <c r="A760" s="13" t="s">
        <v>21</v>
      </c>
      <c r="H760" s="13" t="s">
        <v>22</v>
      </c>
    </row>
    <row r="761" spans="1:21" x14ac:dyDescent="0.25">
      <c r="A761" s="14" t="s">
        <v>23</v>
      </c>
      <c r="F761">
        <f>COUNTIFS(B2:B757,"&lt;&gt;*_*",B2:B757,"&lt;&gt;")</f>
        <v>121</v>
      </c>
      <c r="H761" s="14" t="s">
        <v>23</v>
      </c>
      <c r="K761">
        <f>COUNTIFS(B2:B757,"&lt;&gt;*_*",B2:B757,"&lt;&gt;",R2:R757,"&lt;&gt;TRUE")</f>
        <v>88</v>
      </c>
    </row>
    <row r="762" spans="1:21" x14ac:dyDescent="0.25">
      <c r="A762" s="14" t="s">
        <v>24</v>
      </c>
      <c r="F762">
        <f>COUNTIFS(F2:F757,"&gt;0")</f>
        <v>121</v>
      </c>
      <c r="H762" s="14" t="s">
        <v>24</v>
      </c>
      <c r="K762">
        <f>COUNTIFS(F2:F757,"&gt;0",R2:R757,"&lt;&gt;TRUE")</f>
        <v>88</v>
      </c>
    </row>
    <row r="763" spans="1:21" x14ac:dyDescent="0.25">
      <c r="A763" s="14" t="s">
        <v>25</v>
      </c>
      <c r="F763">
        <f>COUNTIFS(G2:G757,"&gt;0")</f>
        <v>70</v>
      </c>
      <c r="H763" s="14" t="s">
        <v>25</v>
      </c>
      <c r="K763">
        <f>COUNTIFS(G2:G757,"&gt;0",S2:S757,"&lt;&gt;TRUE")</f>
        <v>49</v>
      </c>
    </row>
    <row r="764" spans="1:21" x14ac:dyDescent="0.25">
      <c r="A764" s="14" t="s">
        <v>26</v>
      </c>
      <c r="F764">
        <f>COUNTIFS(F2:F757,"&lt;&gt;-1",F2:F757,"&lt;&gt;0",F2:F757,"&lt;2")</f>
        <v>5</v>
      </c>
      <c r="H764" s="14" t="s">
        <v>26</v>
      </c>
      <c r="K764">
        <f>COUNTIFS(F2:F757,"&lt;&gt;-1",F2:F757,"&lt;&gt;0",F2:F757,"&lt;2",R2:R757,"&lt;&gt;TRUE")</f>
        <v>1</v>
      </c>
    </row>
    <row r="765" spans="1:21" x14ac:dyDescent="0.25">
      <c r="A765" s="14" t="s">
        <v>27</v>
      </c>
      <c r="F765">
        <f>COUNTIFS(G2:G757,"&lt;&gt;-1",G2:G757,"&lt;&gt;0",G2:G757,"&lt;2")</f>
        <v>10</v>
      </c>
      <c r="H765" s="14" t="s">
        <v>27</v>
      </c>
      <c r="K765">
        <f>COUNTIFS(G2:G757,"&lt;&gt;-1",G2:G757,"&lt;&gt;0",G2:G757,"&lt;2",S2:S757,"&lt;&gt;TRUE")</f>
        <v>7</v>
      </c>
    </row>
    <row r="766" spans="1:21" x14ac:dyDescent="0.25">
      <c r="A766" s="14" t="s">
        <v>28</v>
      </c>
      <c r="F766">
        <f>COUNTIFS(F2:F757,"=-1")+COUNTIFS(F2:F757,"=-3")</f>
        <v>0</v>
      </c>
      <c r="H766" s="14" t="s">
        <v>28</v>
      </c>
      <c r="K766">
        <f>COUNTIFS(F2:F757,"=-1",R2:R757,"&lt;&gt;TRUE")+COUNTIFS(F2:F757,"=-3",R2:R757,"&lt;&gt;TRUE")</f>
        <v>0</v>
      </c>
    </row>
    <row r="767" spans="1:21" x14ac:dyDescent="0.25">
      <c r="A767" s="14" t="s">
        <v>29</v>
      </c>
      <c r="F767">
        <f>COUNTIFS(G2:G757,"=-1")+COUNTIFS(G2:G757,"=-3")</f>
        <v>51</v>
      </c>
      <c r="H767" s="14" t="s">
        <v>29</v>
      </c>
      <c r="K767">
        <f>COUNTIFS(G2:G757,"=-1",S2:S757,"&lt;&gt;TRUE")+COUNTIFS(G2:G757,"=-3",S2:S757,"&lt;&gt;TRUE")</f>
        <v>39</v>
      </c>
    </row>
    <row r="768" spans="1:21" x14ac:dyDescent="0.25">
      <c r="A768" s="14" t="s">
        <v>30</v>
      </c>
      <c r="F768" s="8">
        <f>F762/F761</f>
        <v>1</v>
      </c>
      <c r="H768" s="14" t="s">
        <v>30</v>
      </c>
      <c r="K768" s="8">
        <f>K762/K761</f>
        <v>1</v>
      </c>
    </row>
    <row r="769" spans="1:11" x14ac:dyDescent="0.25">
      <c r="A769" s="14" t="s">
        <v>31</v>
      </c>
      <c r="F769" s="8">
        <f>F763/F761</f>
        <v>0.57851239669421484</v>
      </c>
      <c r="H769" s="14" t="s">
        <v>32</v>
      </c>
      <c r="K769" s="8">
        <f>K763/K761</f>
        <v>0.55681818181818177</v>
      </c>
    </row>
    <row r="770" spans="1:11" x14ac:dyDescent="0.25">
      <c r="A770" s="14" t="s">
        <v>33</v>
      </c>
      <c r="F770" s="8">
        <f>F762/(F762+F764)</f>
        <v>0.96031746031746035</v>
      </c>
      <c r="H770" s="14" t="s">
        <v>33</v>
      </c>
      <c r="K770" s="8">
        <f>K762/(K762+K764)</f>
        <v>0.9887640449438202</v>
      </c>
    </row>
    <row r="771" spans="1:11" x14ac:dyDescent="0.25">
      <c r="A771" s="14" t="s">
        <v>34</v>
      </c>
      <c r="F771" s="8">
        <f>F763/(F763+F765)</f>
        <v>0.875</v>
      </c>
      <c r="H771" s="14" t="s">
        <v>34</v>
      </c>
      <c r="K771" s="8">
        <f>K763/(K763+K765)</f>
        <v>0.875</v>
      </c>
    </row>
    <row r="774" spans="1:11" ht="15.75" x14ac:dyDescent="0.25">
      <c r="A774" s="13" t="s">
        <v>35</v>
      </c>
      <c r="H774" s="13" t="s">
        <v>36</v>
      </c>
    </row>
    <row r="775" spans="1:11" x14ac:dyDescent="0.25">
      <c r="A775" s="14" t="s">
        <v>23</v>
      </c>
      <c r="F775">
        <f>COUNTIFS(H2:H757,"&lt;&gt;*_FP",H2:H757,"&lt;&gt;",H2:H757,"&lt;&gt;no structure")</f>
        <v>692</v>
      </c>
      <c r="H775" s="14" t="s">
        <v>23</v>
      </c>
      <c r="K775">
        <f>COUNTIFS(H2:H757,"&lt;&gt;*_FP",H2:H757,"&lt;&gt;",H2:H757,"&lt;&gt;no structure",T2:T757,"&lt;&gt;TRUE")</f>
        <v>565</v>
      </c>
    </row>
    <row r="776" spans="1:11" x14ac:dyDescent="0.25">
      <c r="A776" s="14" t="s">
        <v>24</v>
      </c>
      <c r="F776">
        <f>COUNTIFS(K2:K757,"&gt;0")</f>
        <v>553</v>
      </c>
      <c r="H776" s="14" t="s">
        <v>24</v>
      </c>
      <c r="K776">
        <f>COUNTIFS(K2:K757,"&gt;0",T2:T757,"&lt;&gt;TRUE")</f>
        <v>464</v>
      </c>
    </row>
    <row r="777" spans="1:11" x14ac:dyDescent="0.25">
      <c r="A777" s="14" t="s">
        <v>25</v>
      </c>
      <c r="F777">
        <f>COUNTIFS(L2:L757,"&gt;0")</f>
        <v>99</v>
      </c>
      <c r="H777" s="14" t="s">
        <v>25</v>
      </c>
      <c r="K777">
        <f>COUNTIFS(L2:L757,"&gt;0",U2:U757,"&lt;&gt;TRUE")</f>
        <v>75</v>
      </c>
    </row>
    <row r="778" spans="1:11" x14ac:dyDescent="0.25">
      <c r="A778" s="14" t="s">
        <v>26</v>
      </c>
      <c r="F778">
        <f>COUNTIFS(K2:K757,"&lt;&gt;-1",K2:K757,"&lt;&gt;0",K2:K757,"&lt;2")</f>
        <v>20</v>
      </c>
      <c r="H778" s="14" t="s">
        <v>26</v>
      </c>
      <c r="K778">
        <f>COUNTIFS(K2:K757,"&lt;&gt;-1",K2:K757,"&lt;&gt;0",K2:K757,"&lt;2",T2:T757,"&lt;&gt;TRUE")</f>
        <v>13</v>
      </c>
    </row>
    <row r="779" spans="1:11" x14ac:dyDescent="0.25">
      <c r="A779" s="14" t="s">
        <v>27</v>
      </c>
      <c r="F779">
        <f>COUNTIFS(L2:L757,"&lt;&gt;-1",L2:L757,"&lt;&gt;0",L2:L757,"&lt;2")</f>
        <v>10</v>
      </c>
      <c r="H779" s="14" t="s">
        <v>27</v>
      </c>
      <c r="K779">
        <f>COUNTIFS(L2:L757,"&lt;&gt;-1",L2:L757,"&lt;&gt;0",L2:L757,"&lt;2",U2:U757,"&lt;&gt;TRUE")</f>
        <v>7</v>
      </c>
    </row>
    <row r="780" spans="1:11" x14ac:dyDescent="0.25">
      <c r="A780" s="14" t="s">
        <v>28</v>
      </c>
      <c r="F780">
        <f>COUNTIFS(K2:K757,"=-1")+COUNTIFS(K2:K757,"=-3")</f>
        <v>139</v>
      </c>
      <c r="H780" s="14" t="s">
        <v>28</v>
      </c>
      <c r="K780">
        <f>COUNTIFS(K2:K757,"=-1",T2:T757,"&lt;&gt;TRUE")+COUNTIFS(K2:K757,"=-3",T2:T757,"&lt;&gt;TRUE")</f>
        <v>101</v>
      </c>
    </row>
    <row r="781" spans="1:11" x14ac:dyDescent="0.25">
      <c r="A781" s="14" t="s">
        <v>29</v>
      </c>
      <c r="F781">
        <f>COUNTIFS(L2:L757,"=-1")+COUNTIFS(L2:L757,"=-3")</f>
        <v>593</v>
      </c>
      <c r="H781" s="14" t="s">
        <v>29</v>
      </c>
      <c r="K781">
        <f>COUNTIFS(L2:L757,"=-1",U2:U757,"&lt;&gt;TRUE")+COUNTIFS(L2:L757,"=-3",U2:U757,"&lt;&gt;TRUE")</f>
        <v>490</v>
      </c>
    </row>
    <row r="782" spans="1:11" x14ac:dyDescent="0.25">
      <c r="A782" s="14" t="s">
        <v>30</v>
      </c>
      <c r="F782" s="8">
        <f>F776/F775</f>
        <v>0.79913294797687862</v>
      </c>
      <c r="H782" s="14" t="s">
        <v>30</v>
      </c>
      <c r="K782" s="8">
        <f>K776/K775</f>
        <v>0.82123893805309733</v>
      </c>
    </row>
    <row r="783" spans="1:11" x14ac:dyDescent="0.25">
      <c r="A783" s="14" t="s">
        <v>31</v>
      </c>
      <c r="F783" s="8">
        <f>F777/F775</f>
        <v>0.1430635838150289</v>
      </c>
      <c r="H783" s="14" t="s">
        <v>32</v>
      </c>
      <c r="K783" s="8">
        <f>K777/K775</f>
        <v>0.13274336283185842</v>
      </c>
    </row>
    <row r="784" spans="1:11" x14ac:dyDescent="0.25">
      <c r="A784" s="14" t="s">
        <v>33</v>
      </c>
      <c r="F784" s="8">
        <f>F776/(F776+F778)</f>
        <v>0.96509598603839442</v>
      </c>
      <c r="H784" s="14" t="s">
        <v>33</v>
      </c>
      <c r="K784" s="8">
        <f>K776/(K776+K778)</f>
        <v>0.97274633123689724</v>
      </c>
    </row>
    <row r="785" spans="1:11" x14ac:dyDescent="0.25">
      <c r="A785" s="14" t="s">
        <v>34</v>
      </c>
      <c r="F785" s="8">
        <f>F777/(F777+F779)</f>
        <v>0.90825688073394495</v>
      </c>
      <c r="H785" s="14" t="s">
        <v>34</v>
      </c>
      <c r="K785" s="8">
        <f>K777/(K777+K779)</f>
        <v>0.91463414634146345</v>
      </c>
    </row>
    <row r="788" spans="1:11" ht="15.75" x14ac:dyDescent="0.25">
      <c r="A788" s="13" t="s">
        <v>37</v>
      </c>
    </row>
    <row r="789" spans="1:11" x14ac:dyDescent="0.25">
      <c r="A789" s="15" t="s">
        <v>38</v>
      </c>
    </row>
    <row r="790" spans="1:11" x14ac:dyDescent="0.25">
      <c r="A790" s="16" t="s">
        <v>39</v>
      </c>
    </row>
    <row r="792" spans="1:11" x14ac:dyDescent="0.25">
      <c r="A792" s="15" t="s">
        <v>40</v>
      </c>
    </row>
    <row r="793" spans="1:11" x14ac:dyDescent="0.25">
      <c r="A793" s="17" t="s">
        <v>41</v>
      </c>
    </row>
    <row r="794" spans="1:11" x14ac:dyDescent="0.25">
      <c r="A794" s="18" t="s">
        <v>42</v>
      </c>
    </row>
    <row r="795" spans="1:11" x14ac:dyDescent="0.25">
      <c r="A795" s="16" t="s">
        <v>43</v>
      </c>
    </row>
    <row r="797" spans="1:11" x14ac:dyDescent="0.25">
      <c r="A797" s="14" t="s">
        <v>44</v>
      </c>
    </row>
    <row r="798" spans="1:11" x14ac:dyDescent="0.25">
      <c r="A798" t="s">
        <v>45</v>
      </c>
    </row>
    <row r="799" spans="1:11" x14ac:dyDescent="0.25">
      <c r="A799" t="s">
        <v>46</v>
      </c>
    </row>
    <row r="800" spans="1:11" x14ac:dyDescent="0.25">
      <c r="A800" t="s">
        <v>47</v>
      </c>
    </row>
    <row r="801" spans="1:1" x14ac:dyDescent="0.25">
      <c r="A801" t="s">
        <v>48</v>
      </c>
    </row>
    <row r="802" spans="1:1" x14ac:dyDescent="0.25">
      <c r="A802" t="s">
        <v>49</v>
      </c>
    </row>
    <row r="803" spans="1:1" x14ac:dyDescent="0.25">
      <c r="A803" t="s">
        <v>50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</row>
    <row r="2" spans="1:14" x14ac:dyDescent="0.25">
      <c r="A2" t="s">
        <v>1547</v>
      </c>
      <c r="B2" s="15" t="s">
        <v>1548</v>
      </c>
      <c r="C2" t="s">
        <v>53</v>
      </c>
      <c r="D2" t="s">
        <v>1549</v>
      </c>
      <c r="E2" t="s">
        <v>19</v>
      </c>
      <c r="F2">
        <v>0</v>
      </c>
      <c r="G2">
        <v>0</v>
      </c>
      <c r="H2" t="s">
        <v>1550</v>
      </c>
      <c r="I2" t="s">
        <v>1551</v>
      </c>
      <c r="J2" t="s">
        <v>17</v>
      </c>
      <c r="L2" t="s">
        <v>252</v>
      </c>
    </row>
    <row r="3" spans="1:14" x14ac:dyDescent="0.25">
      <c r="A3" t="s">
        <v>1547</v>
      </c>
      <c r="B3" s="15" t="s">
        <v>468</v>
      </c>
      <c r="C3" t="s">
        <v>53</v>
      </c>
      <c r="D3" s="15" t="s">
        <v>468</v>
      </c>
      <c r="E3" s="16" t="s">
        <v>19</v>
      </c>
      <c r="F3" s="15">
        <v>2</v>
      </c>
      <c r="G3" s="16">
        <v>-1</v>
      </c>
      <c r="H3" t="s">
        <v>1552</v>
      </c>
      <c r="I3" t="s">
        <v>1553</v>
      </c>
      <c r="J3" t="s">
        <v>17</v>
      </c>
    </row>
    <row r="4" spans="1:14" x14ac:dyDescent="0.25">
      <c r="A4" t="s">
        <v>1547</v>
      </c>
      <c r="B4" s="15" t="s">
        <v>77</v>
      </c>
      <c r="C4" t="s">
        <v>53</v>
      </c>
      <c r="D4" s="15" t="s">
        <v>77</v>
      </c>
      <c r="E4" s="16" t="s">
        <v>19</v>
      </c>
      <c r="F4" s="15">
        <v>2</v>
      </c>
      <c r="G4" s="16">
        <v>-1</v>
      </c>
      <c r="H4" t="s">
        <v>310</v>
      </c>
      <c r="I4" t="s">
        <v>1554</v>
      </c>
      <c r="J4" t="s">
        <v>17</v>
      </c>
    </row>
    <row r="5" spans="1:14" x14ac:dyDescent="0.25">
      <c r="A5" t="s">
        <v>1547</v>
      </c>
      <c r="B5" s="15" t="s">
        <v>77</v>
      </c>
      <c r="C5" t="s">
        <v>18</v>
      </c>
      <c r="D5" s="15" t="s">
        <v>77</v>
      </c>
      <c r="E5" s="16" t="s">
        <v>19</v>
      </c>
      <c r="F5" s="15">
        <v>2</v>
      </c>
      <c r="G5" s="16">
        <v>-1</v>
      </c>
      <c r="H5" t="s">
        <v>310</v>
      </c>
      <c r="I5" t="s">
        <v>1554</v>
      </c>
      <c r="J5" t="s">
        <v>17</v>
      </c>
      <c r="M5" t="b">
        <v>1</v>
      </c>
      <c r="N5" t="b">
        <v>1</v>
      </c>
    </row>
    <row r="6" spans="1:14" x14ac:dyDescent="0.25">
      <c r="A6" t="s">
        <v>1547</v>
      </c>
      <c r="B6" s="15" t="s">
        <v>471</v>
      </c>
      <c r="C6" t="s">
        <v>53</v>
      </c>
      <c r="D6" s="15" t="s">
        <v>471</v>
      </c>
      <c r="E6" s="16" t="s">
        <v>19</v>
      </c>
      <c r="F6" s="15">
        <v>2</v>
      </c>
      <c r="G6" s="16">
        <v>-1</v>
      </c>
      <c r="H6" t="s">
        <v>1555</v>
      </c>
      <c r="I6" t="s">
        <v>1556</v>
      </c>
      <c r="J6" t="s">
        <v>17</v>
      </c>
    </row>
    <row r="7" spans="1:14" x14ac:dyDescent="0.25">
      <c r="A7" t="s">
        <v>1547</v>
      </c>
      <c r="B7" s="15" t="s">
        <v>474</v>
      </c>
      <c r="C7" t="s">
        <v>53</v>
      </c>
      <c r="D7" s="15" t="s">
        <v>474</v>
      </c>
      <c r="E7" s="16" t="s">
        <v>19</v>
      </c>
      <c r="F7" s="15">
        <v>2</v>
      </c>
      <c r="G7" s="16">
        <v>-1</v>
      </c>
      <c r="H7" t="s">
        <v>388</v>
      </c>
      <c r="I7" t="s">
        <v>1557</v>
      </c>
      <c r="J7" t="s">
        <v>17</v>
      </c>
    </row>
    <row r="8" spans="1:14" x14ac:dyDescent="0.25">
      <c r="A8" t="s">
        <v>1547</v>
      </c>
      <c r="B8" s="15" t="s">
        <v>80</v>
      </c>
      <c r="C8" t="s">
        <v>53</v>
      </c>
      <c r="D8" s="15" t="s">
        <v>80</v>
      </c>
      <c r="E8" s="16" t="s">
        <v>19</v>
      </c>
      <c r="F8" s="15">
        <v>2</v>
      </c>
      <c r="G8" s="16">
        <v>-1</v>
      </c>
      <c r="H8" t="s">
        <v>138</v>
      </c>
      <c r="I8" t="s">
        <v>1558</v>
      </c>
      <c r="J8" t="s">
        <v>17</v>
      </c>
    </row>
    <row r="9" spans="1:14" x14ac:dyDescent="0.25">
      <c r="A9" t="s">
        <v>1547</v>
      </c>
      <c r="B9" s="15" t="s">
        <v>1559</v>
      </c>
      <c r="C9" t="s">
        <v>18</v>
      </c>
      <c r="D9" t="s">
        <v>80</v>
      </c>
      <c r="E9" t="s">
        <v>19</v>
      </c>
      <c r="F9">
        <v>0</v>
      </c>
      <c r="G9">
        <v>0</v>
      </c>
      <c r="H9" t="s">
        <v>138</v>
      </c>
      <c r="I9" t="s">
        <v>1558</v>
      </c>
      <c r="J9" t="s">
        <v>17</v>
      </c>
      <c r="L9" t="s">
        <v>252</v>
      </c>
      <c r="M9" t="b">
        <v>1</v>
      </c>
      <c r="N9" t="b">
        <v>1</v>
      </c>
    </row>
    <row r="10" spans="1:14" x14ac:dyDescent="0.25">
      <c r="A10" t="s">
        <v>1547</v>
      </c>
      <c r="B10" s="15" t="s">
        <v>86</v>
      </c>
      <c r="C10" t="s">
        <v>53</v>
      </c>
      <c r="D10" s="15" t="s">
        <v>86</v>
      </c>
      <c r="E10" s="16" t="s">
        <v>19</v>
      </c>
      <c r="F10" s="15">
        <v>2</v>
      </c>
      <c r="G10" s="16">
        <v>-1</v>
      </c>
      <c r="H10" t="s">
        <v>210</v>
      </c>
      <c r="I10" t="s">
        <v>371</v>
      </c>
      <c r="J10" t="s">
        <v>17</v>
      </c>
    </row>
    <row r="11" spans="1:14" x14ac:dyDescent="0.25">
      <c r="A11" t="s">
        <v>1547</v>
      </c>
      <c r="B11" s="15" t="s">
        <v>1560</v>
      </c>
      <c r="C11" t="s">
        <v>18</v>
      </c>
      <c r="D11" t="s">
        <v>86</v>
      </c>
      <c r="E11" t="s">
        <v>19</v>
      </c>
      <c r="F11">
        <v>0</v>
      </c>
      <c r="G11">
        <v>0</v>
      </c>
      <c r="H11" t="s">
        <v>210</v>
      </c>
      <c r="I11" t="s">
        <v>1561</v>
      </c>
      <c r="J11" t="s">
        <v>17</v>
      </c>
      <c r="L11" t="s">
        <v>252</v>
      </c>
      <c r="M11" t="b">
        <v>1</v>
      </c>
      <c r="N11" t="b">
        <v>1</v>
      </c>
    </row>
    <row r="12" spans="1:14" x14ac:dyDescent="0.25">
      <c r="A12" t="s">
        <v>1547</v>
      </c>
      <c r="B12" s="15" t="s">
        <v>90</v>
      </c>
      <c r="C12" t="s">
        <v>53</v>
      </c>
      <c r="D12" s="15" t="s">
        <v>90</v>
      </c>
      <c r="E12" s="16" t="s">
        <v>19</v>
      </c>
      <c r="F12" s="15">
        <v>2</v>
      </c>
      <c r="G12" s="16">
        <v>-1</v>
      </c>
      <c r="H12" t="s">
        <v>279</v>
      </c>
      <c r="I12" t="s">
        <v>442</v>
      </c>
      <c r="J12" t="s">
        <v>17</v>
      </c>
    </row>
    <row r="13" spans="1:14" x14ac:dyDescent="0.25">
      <c r="A13" t="s">
        <v>1547</v>
      </c>
      <c r="B13" s="15" t="s">
        <v>1562</v>
      </c>
      <c r="C13" t="s">
        <v>18</v>
      </c>
      <c r="D13" t="s">
        <v>90</v>
      </c>
      <c r="E13" t="s">
        <v>19</v>
      </c>
      <c r="F13">
        <v>0</v>
      </c>
      <c r="G13">
        <v>0</v>
      </c>
      <c r="H13" t="s">
        <v>279</v>
      </c>
      <c r="I13" t="s">
        <v>550</v>
      </c>
      <c r="J13" t="s">
        <v>17</v>
      </c>
      <c r="L13" t="s">
        <v>252</v>
      </c>
      <c r="M13" t="b">
        <v>1</v>
      </c>
      <c r="N13" t="b">
        <v>1</v>
      </c>
    </row>
    <row r="14" spans="1:14" x14ac:dyDescent="0.25">
      <c r="A14" t="s">
        <v>1547</v>
      </c>
      <c r="B14" s="15" t="s">
        <v>1563</v>
      </c>
      <c r="C14" t="s">
        <v>53</v>
      </c>
      <c r="D14" s="15" t="s">
        <v>1563</v>
      </c>
      <c r="E14" s="16" t="s">
        <v>19</v>
      </c>
      <c r="F14" s="15">
        <v>2</v>
      </c>
      <c r="G14" s="16">
        <v>-1</v>
      </c>
      <c r="H14" t="s">
        <v>1564</v>
      </c>
      <c r="I14" t="s">
        <v>1565</v>
      </c>
      <c r="J14" t="s">
        <v>17</v>
      </c>
    </row>
    <row r="15" spans="1:14" x14ac:dyDescent="0.25">
      <c r="A15" t="s">
        <v>1547</v>
      </c>
      <c r="B15" s="15" t="s">
        <v>1563</v>
      </c>
      <c r="C15" t="s">
        <v>18</v>
      </c>
      <c r="D15" s="15" t="s">
        <v>1563</v>
      </c>
      <c r="E15" s="16" t="s">
        <v>19</v>
      </c>
      <c r="F15" s="15">
        <v>2</v>
      </c>
      <c r="G15" s="16">
        <v>-1</v>
      </c>
      <c r="H15" t="s">
        <v>1564</v>
      </c>
      <c r="I15" t="s">
        <v>1565</v>
      </c>
      <c r="J15" t="s">
        <v>17</v>
      </c>
      <c r="M15" t="b">
        <v>1</v>
      </c>
      <c r="N15" t="b">
        <v>1</v>
      </c>
    </row>
    <row r="16" spans="1:14" x14ac:dyDescent="0.25">
      <c r="A16" t="s">
        <v>1547</v>
      </c>
      <c r="B16" s="15" t="s">
        <v>1566</v>
      </c>
      <c r="C16" t="s">
        <v>53</v>
      </c>
      <c r="D16" s="15" t="s">
        <v>1566</v>
      </c>
      <c r="E16" s="16" t="s">
        <v>19</v>
      </c>
      <c r="F16" s="15">
        <v>2</v>
      </c>
      <c r="G16" s="16">
        <v>-1</v>
      </c>
      <c r="H16" t="s">
        <v>258</v>
      </c>
      <c r="I16" t="s">
        <v>1567</v>
      </c>
      <c r="J16" t="s">
        <v>17</v>
      </c>
    </row>
    <row r="17" spans="1:14" x14ac:dyDescent="0.25">
      <c r="A17" t="s">
        <v>1547</v>
      </c>
      <c r="B17" s="15" t="s">
        <v>1568</v>
      </c>
      <c r="C17" t="s">
        <v>18</v>
      </c>
      <c r="D17" t="s">
        <v>1566</v>
      </c>
      <c r="E17" t="s">
        <v>19</v>
      </c>
      <c r="F17">
        <v>0</v>
      </c>
      <c r="G17">
        <v>0</v>
      </c>
      <c r="H17" t="s">
        <v>258</v>
      </c>
      <c r="I17" t="s">
        <v>1569</v>
      </c>
      <c r="J17" t="s">
        <v>17</v>
      </c>
      <c r="L17" t="s">
        <v>252</v>
      </c>
      <c r="M17" t="b">
        <v>1</v>
      </c>
      <c r="N17" t="b">
        <v>1</v>
      </c>
    </row>
    <row r="18" spans="1:14" x14ac:dyDescent="0.25">
      <c r="A18" t="s">
        <v>1547</v>
      </c>
      <c r="B18" s="15" t="s">
        <v>457</v>
      </c>
      <c r="C18" t="s">
        <v>53</v>
      </c>
      <c r="D18" s="15" t="s">
        <v>457</v>
      </c>
      <c r="E18" s="16" t="s">
        <v>19</v>
      </c>
      <c r="F18" s="15">
        <v>2</v>
      </c>
      <c r="G18" s="16">
        <v>-1</v>
      </c>
      <c r="H18" t="s">
        <v>425</v>
      </c>
      <c r="I18" t="s">
        <v>1570</v>
      </c>
      <c r="J18" t="s">
        <v>17</v>
      </c>
    </row>
    <row r="19" spans="1:14" x14ac:dyDescent="0.25">
      <c r="A19" t="s">
        <v>1547</v>
      </c>
      <c r="B19" s="15" t="s">
        <v>457</v>
      </c>
      <c r="C19" t="s">
        <v>18</v>
      </c>
      <c r="D19" s="15" t="s">
        <v>457</v>
      </c>
      <c r="E19" s="16" t="s">
        <v>19</v>
      </c>
      <c r="F19" s="15">
        <v>2</v>
      </c>
      <c r="G19" s="16">
        <v>-1</v>
      </c>
      <c r="H19" t="s">
        <v>425</v>
      </c>
      <c r="I19" t="s">
        <v>1570</v>
      </c>
      <c r="J19" t="s">
        <v>17</v>
      </c>
      <c r="M19" t="b">
        <v>1</v>
      </c>
      <c r="N19" t="b">
        <v>1</v>
      </c>
    </row>
    <row r="20" spans="1:14" x14ac:dyDescent="0.25">
      <c r="A20" t="s">
        <v>1547</v>
      </c>
      <c r="B20" s="15" t="s">
        <v>1571</v>
      </c>
      <c r="C20" t="s">
        <v>53</v>
      </c>
      <c r="D20" s="15" t="s">
        <v>1571</v>
      </c>
      <c r="E20" s="16" t="s">
        <v>19</v>
      </c>
      <c r="F20" s="15">
        <v>2</v>
      </c>
      <c r="G20" s="16">
        <v>-1</v>
      </c>
      <c r="H20" t="s">
        <v>279</v>
      </c>
      <c r="I20" t="s">
        <v>1572</v>
      </c>
      <c r="J20" t="s">
        <v>17</v>
      </c>
    </row>
    <row r="21" spans="1:14" x14ac:dyDescent="0.25">
      <c r="A21" t="s">
        <v>1547</v>
      </c>
      <c r="B21" s="15" t="s">
        <v>1573</v>
      </c>
      <c r="C21" t="s">
        <v>18</v>
      </c>
      <c r="D21" t="s">
        <v>1571</v>
      </c>
      <c r="E21" t="s">
        <v>19</v>
      </c>
      <c r="F21">
        <v>0</v>
      </c>
      <c r="G21">
        <v>0</v>
      </c>
      <c r="H21" t="s">
        <v>279</v>
      </c>
      <c r="I21" t="s">
        <v>1572</v>
      </c>
      <c r="J21" t="s">
        <v>17</v>
      </c>
      <c r="L21" t="s">
        <v>252</v>
      </c>
      <c r="M21" t="b">
        <v>1</v>
      </c>
      <c r="N21" t="b">
        <v>1</v>
      </c>
    </row>
    <row r="22" spans="1:14" x14ac:dyDescent="0.25">
      <c r="A22" t="s">
        <v>1547</v>
      </c>
      <c r="B22" s="15" t="s">
        <v>395</v>
      </c>
      <c r="C22" t="s">
        <v>53</v>
      </c>
      <c r="D22" s="15" t="s">
        <v>395</v>
      </c>
      <c r="E22" s="16" t="s">
        <v>19</v>
      </c>
      <c r="F22" s="15">
        <v>2</v>
      </c>
      <c r="G22" s="16">
        <v>-1</v>
      </c>
      <c r="H22" t="s">
        <v>1574</v>
      </c>
      <c r="I22" t="s">
        <v>559</v>
      </c>
      <c r="J22" t="s">
        <v>17</v>
      </c>
    </row>
    <row r="23" spans="1:14" x14ac:dyDescent="0.25">
      <c r="A23" t="s">
        <v>1547</v>
      </c>
      <c r="B23" s="15" t="s">
        <v>395</v>
      </c>
      <c r="C23" t="s">
        <v>18</v>
      </c>
      <c r="D23" s="15" t="s">
        <v>395</v>
      </c>
      <c r="E23" s="16" t="s">
        <v>19</v>
      </c>
      <c r="F23" s="15">
        <v>2</v>
      </c>
      <c r="G23" s="16">
        <v>-1</v>
      </c>
      <c r="H23" t="s">
        <v>1574</v>
      </c>
      <c r="I23" t="s">
        <v>559</v>
      </c>
      <c r="J23" t="s">
        <v>17</v>
      </c>
      <c r="M23" t="b">
        <v>1</v>
      </c>
      <c r="N23" t="b">
        <v>1</v>
      </c>
    </row>
    <row r="24" spans="1:14" x14ac:dyDescent="0.25">
      <c r="A24" t="s">
        <v>1547</v>
      </c>
      <c r="B24" s="15" t="s">
        <v>462</v>
      </c>
      <c r="C24" t="s">
        <v>53</v>
      </c>
      <c r="D24" s="15" t="s">
        <v>462</v>
      </c>
      <c r="E24" s="16" t="s">
        <v>19</v>
      </c>
      <c r="F24" s="15">
        <v>2</v>
      </c>
      <c r="G24" s="16">
        <v>-1</v>
      </c>
      <c r="H24" t="s">
        <v>1564</v>
      </c>
      <c r="I24" t="s">
        <v>1575</v>
      </c>
      <c r="J24" t="s">
        <v>17</v>
      </c>
    </row>
    <row r="25" spans="1:14" x14ac:dyDescent="0.25">
      <c r="A25" t="s">
        <v>1547</v>
      </c>
      <c r="B25" s="15" t="s">
        <v>462</v>
      </c>
      <c r="C25" t="s">
        <v>18</v>
      </c>
      <c r="D25" s="15" t="s">
        <v>462</v>
      </c>
      <c r="E25" s="16" t="s">
        <v>19</v>
      </c>
      <c r="F25" s="15">
        <v>2</v>
      </c>
      <c r="G25" s="16">
        <v>-1</v>
      </c>
      <c r="H25" t="s">
        <v>1564</v>
      </c>
      <c r="I25" t="s">
        <v>1575</v>
      </c>
      <c r="J25" t="s">
        <v>17</v>
      </c>
      <c r="M25" t="b">
        <v>1</v>
      </c>
      <c r="N25" t="b">
        <v>1</v>
      </c>
    </row>
    <row r="26" spans="1:14" x14ac:dyDescent="0.25">
      <c r="A26" t="s">
        <v>1547</v>
      </c>
      <c r="B26" s="15" t="s">
        <v>1576</v>
      </c>
      <c r="C26" t="s">
        <v>53</v>
      </c>
      <c r="D26" s="15" t="s">
        <v>1576</v>
      </c>
      <c r="E26" s="16" t="s">
        <v>19</v>
      </c>
      <c r="F26" s="15">
        <v>2</v>
      </c>
      <c r="G26" s="16">
        <v>-1</v>
      </c>
      <c r="H26" t="s">
        <v>255</v>
      </c>
      <c r="I26" t="s">
        <v>1577</v>
      </c>
      <c r="J26" t="s">
        <v>17</v>
      </c>
    </row>
    <row r="27" spans="1:14" x14ac:dyDescent="0.25">
      <c r="A27" t="s">
        <v>1547</v>
      </c>
      <c r="B27" s="15" t="s">
        <v>1578</v>
      </c>
      <c r="C27" t="s">
        <v>18</v>
      </c>
      <c r="D27" t="s">
        <v>1576</v>
      </c>
      <c r="E27" t="s">
        <v>19</v>
      </c>
      <c r="F27">
        <v>0</v>
      </c>
      <c r="G27">
        <v>0</v>
      </c>
      <c r="H27" t="s">
        <v>255</v>
      </c>
      <c r="I27" t="s">
        <v>1577</v>
      </c>
      <c r="J27" t="s">
        <v>17</v>
      </c>
      <c r="L27" t="s">
        <v>252</v>
      </c>
      <c r="M27" t="b">
        <v>1</v>
      </c>
      <c r="N27" t="b">
        <v>1</v>
      </c>
    </row>
    <row r="28" spans="1:14" x14ac:dyDescent="0.25">
      <c r="A28" t="s">
        <v>1547</v>
      </c>
      <c r="B28" s="15" t="s">
        <v>1579</v>
      </c>
      <c r="C28" t="s">
        <v>53</v>
      </c>
      <c r="D28" s="15" t="s">
        <v>1579</v>
      </c>
      <c r="E28" s="16" t="s">
        <v>19</v>
      </c>
      <c r="F28" s="15">
        <v>2</v>
      </c>
      <c r="G28" s="16">
        <v>-1</v>
      </c>
      <c r="H28" t="s">
        <v>1580</v>
      </c>
      <c r="I28" t="s">
        <v>1581</v>
      </c>
      <c r="J28" t="s">
        <v>17</v>
      </c>
    </row>
    <row r="29" spans="1:14" x14ac:dyDescent="0.25">
      <c r="A29" t="s">
        <v>1547</v>
      </c>
      <c r="B29" s="15" t="s">
        <v>1582</v>
      </c>
      <c r="C29" t="s">
        <v>18</v>
      </c>
      <c r="D29" t="s">
        <v>1579</v>
      </c>
      <c r="E29" t="s">
        <v>19</v>
      </c>
      <c r="F29">
        <v>0</v>
      </c>
      <c r="G29">
        <v>0</v>
      </c>
      <c r="H29" t="s">
        <v>1580</v>
      </c>
      <c r="I29" t="s">
        <v>1583</v>
      </c>
      <c r="J29" t="s">
        <v>17</v>
      </c>
      <c r="L29" t="s">
        <v>252</v>
      </c>
      <c r="M29" t="b">
        <v>1</v>
      </c>
      <c r="N29" t="b">
        <v>1</v>
      </c>
    </row>
    <row r="30" spans="1:14" x14ac:dyDescent="0.25">
      <c r="A30" t="s">
        <v>1547</v>
      </c>
      <c r="B30" s="15" t="s">
        <v>1584</v>
      </c>
      <c r="C30" t="s">
        <v>53</v>
      </c>
      <c r="D30" t="s">
        <v>1585</v>
      </c>
      <c r="E30" t="s">
        <v>19</v>
      </c>
      <c r="F30">
        <v>0</v>
      </c>
      <c r="G30">
        <v>0</v>
      </c>
      <c r="H30" t="s">
        <v>425</v>
      </c>
      <c r="I30" t="s">
        <v>1586</v>
      </c>
      <c r="J30" t="s">
        <v>17</v>
      </c>
      <c r="L30" t="s">
        <v>252</v>
      </c>
    </row>
    <row r="33" spans="1:11" ht="15.75" x14ac:dyDescent="0.25">
      <c r="A33" s="13" t="s">
        <v>21</v>
      </c>
      <c r="H33" s="13" t="s">
        <v>22</v>
      </c>
    </row>
    <row r="34" spans="1:11" x14ac:dyDescent="0.25">
      <c r="A34" s="14" t="s">
        <v>23</v>
      </c>
      <c r="F34">
        <f>COUNTIFS(B2:B30,"&lt;&gt;*_*",B2:B30,"&lt;&gt;")</f>
        <v>20</v>
      </c>
      <c r="H34" s="14" t="s">
        <v>23</v>
      </c>
      <c r="K34">
        <f>COUNTIFS(B2:B30,"&lt;&gt;*_*",B2:B30,"&lt;&gt;",M2:M30,"&lt;&gt;TRUE")</f>
        <v>15</v>
      </c>
    </row>
    <row r="35" spans="1:11" x14ac:dyDescent="0.25">
      <c r="A35" s="14" t="s">
        <v>24</v>
      </c>
      <c r="F35">
        <f>COUNTIFS(F2:F30,"&gt;0")</f>
        <v>20</v>
      </c>
      <c r="H35" s="14" t="s">
        <v>24</v>
      </c>
      <c r="K35">
        <f>COUNTIFS(F2:F30,"&gt;0",M2:M30,"&lt;&gt;TRUE")</f>
        <v>15</v>
      </c>
    </row>
    <row r="36" spans="1:11" x14ac:dyDescent="0.25">
      <c r="A36" s="14" t="s">
        <v>25</v>
      </c>
      <c r="F36">
        <f>COUNTIFS(G2:G30,"&gt;0")</f>
        <v>0</v>
      </c>
      <c r="H36" s="14" t="s">
        <v>25</v>
      </c>
      <c r="K36">
        <f>COUNTIFS(G2:G30,"&gt;0",N2:N30,"&lt;&gt;TRUE")</f>
        <v>0</v>
      </c>
    </row>
    <row r="37" spans="1:11" x14ac:dyDescent="0.25">
      <c r="A37" s="14" t="s">
        <v>26</v>
      </c>
      <c r="F37">
        <f>COUNTIFS(F2:F30,"&lt;&gt;-1",F2:F30,"&lt;&gt;0",F2:F30,"&lt;2")</f>
        <v>0</v>
      </c>
      <c r="H37" s="14" t="s">
        <v>26</v>
      </c>
      <c r="K37">
        <f>COUNTIFS(F2:F30,"&lt;&gt;-1",F2:F30,"&lt;&gt;0",F2:F30,"&lt;2",M2:M30,"&lt;&gt;TRUE")</f>
        <v>0</v>
      </c>
    </row>
    <row r="38" spans="1:11" x14ac:dyDescent="0.25">
      <c r="A38" s="14" t="s">
        <v>27</v>
      </c>
      <c r="F38">
        <f>COUNTIFS(G2:G30,"&lt;&gt;-1",G2:G30,"&lt;&gt;0",G2:G30,"&lt;2")</f>
        <v>0</v>
      </c>
      <c r="H38" s="14" t="s">
        <v>27</v>
      </c>
      <c r="K38">
        <f>COUNTIFS(G2:G30,"&lt;&gt;-1",G2:G30,"&lt;&gt;0",G2:G30,"&lt;2",N2:N30,"&lt;&gt;TRUE")</f>
        <v>0</v>
      </c>
    </row>
    <row r="39" spans="1:11" x14ac:dyDescent="0.25">
      <c r="A39" s="14" t="s">
        <v>28</v>
      </c>
      <c r="F39">
        <f>COUNTIFS(F2:F30,"=-1")+COUNTIFS(F2:F30,"=-3")</f>
        <v>0</v>
      </c>
      <c r="H39" s="14" t="s">
        <v>28</v>
      </c>
      <c r="K39">
        <f>COUNTIFS(F2:F30,"=-1",M2:M30,"&lt;&gt;TRUE")+COUNTIFS(F2:F30,"=-3",M2:M30,"&lt;&gt;TRUE")</f>
        <v>0</v>
      </c>
    </row>
    <row r="40" spans="1:11" x14ac:dyDescent="0.25">
      <c r="A40" s="14" t="s">
        <v>29</v>
      </c>
      <c r="F40">
        <f>COUNTIFS(G2:G30,"=-1")+COUNTIFS(G2:G30,"=-3")</f>
        <v>20</v>
      </c>
      <c r="H40" s="14" t="s">
        <v>29</v>
      </c>
      <c r="K40">
        <f>COUNTIFS(G2:G30,"=-1",N2:N30,"&lt;&gt;TRUE")+COUNTIFS(G2:G30,"=-3",N2:N30,"&lt;&gt;TRUE")</f>
        <v>15</v>
      </c>
    </row>
    <row r="41" spans="1:11" x14ac:dyDescent="0.25">
      <c r="A41" s="14" t="s">
        <v>30</v>
      </c>
      <c r="F41" s="8">
        <f>F35/F34</f>
        <v>1</v>
      </c>
      <c r="H41" s="14" t="s">
        <v>30</v>
      </c>
      <c r="K41" s="8">
        <f>K35/K34</f>
        <v>1</v>
      </c>
    </row>
    <row r="42" spans="1:11" x14ac:dyDescent="0.25">
      <c r="A42" s="14" t="s">
        <v>31</v>
      </c>
      <c r="F42" s="8">
        <f>F36/F34</f>
        <v>0</v>
      </c>
      <c r="H42" s="14" t="s">
        <v>32</v>
      </c>
      <c r="K42" s="8">
        <f>K36/K34</f>
        <v>0</v>
      </c>
    </row>
    <row r="43" spans="1:11" x14ac:dyDescent="0.25">
      <c r="A43" s="14" t="s">
        <v>33</v>
      </c>
      <c r="F43" s="8">
        <f>F35/(F35+F37)</f>
        <v>1</v>
      </c>
      <c r="H43" s="14" t="s">
        <v>33</v>
      </c>
      <c r="K43" s="8">
        <f>K35/(K35+K37)</f>
        <v>1</v>
      </c>
    </row>
    <row r="44" spans="1:11" x14ac:dyDescent="0.25">
      <c r="A44" s="14" t="s">
        <v>34</v>
      </c>
      <c r="F44" s="9" t="s">
        <v>1589</v>
      </c>
      <c r="H44" s="14" t="s">
        <v>34</v>
      </c>
      <c r="K44" s="9" t="s">
        <v>1589</v>
      </c>
    </row>
    <row r="47" spans="1:11" ht="15.75" x14ac:dyDescent="0.25">
      <c r="A47" s="13" t="s">
        <v>37</v>
      </c>
    </row>
    <row r="48" spans="1:11" x14ac:dyDescent="0.25">
      <c r="A48" s="15" t="s">
        <v>38</v>
      </c>
    </row>
    <row r="49" spans="1:1" x14ac:dyDescent="0.25">
      <c r="A49" s="16" t="s">
        <v>39</v>
      </c>
    </row>
    <row r="51" spans="1:1" x14ac:dyDescent="0.25">
      <c r="A51" s="15" t="s">
        <v>40</v>
      </c>
    </row>
    <row r="52" spans="1:1" x14ac:dyDescent="0.25">
      <c r="A52" s="17" t="s">
        <v>41</v>
      </c>
    </row>
    <row r="53" spans="1:1" x14ac:dyDescent="0.25">
      <c r="A53" s="18" t="s">
        <v>42</v>
      </c>
    </row>
    <row r="54" spans="1:1" x14ac:dyDescent="0.25">
      <c r="A54" s="16" t="s">
        <v>43</v>
      </c>
    </row>
    <row r="56" spans="1:1" x14ac:dyDescent="0.25">
      <c r="A56" s="14" t="s">
        <v>44</v>
      </c>
    </row>
    <row r="57" spans="1:1" x14ac:dyDescent="0.25">
      <c r="A57" t="s">
        <v>45</v>
      </c>
    </row>
    <row r="58" spans="1:1" x14ac:dyDescent="0.25">
      <c r="A58" t="s">
        <v>46</v>
      </c>
    </row>
    <row r="59" spans="1:1" x14ac:dyDescent="0.25">
      <c r="A59" t="s">
        <v>47</v>
      </c>
    </row>
    <row r="60" spans="1:1" x14ac:dyDescent="0.25">
      <c r="A60" t="s">
        <v>48</v>
      </c>
    </row>
    <row r="61" spans="1:1" x14ac:dyDescent="0.25">
      <c r="A61" t="s">
        <v>49</v>
      </c>
    </row>
    <row r="62" spans="1:1" x14ac:dyDescent="0.25">
      <c r="A62" t="s">
        <v>50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454</v>
      </c>
      <c r="B2" s="5" t="s">
        <v>455</v>
      </c>
      <c r="C2" t="s">
        <v>53</v>
      </c>
      <c r="D2" s="5" t="s">
        <v>456</v>
      </c>
      <c r="E2" t="s">
        <v>19</v>
      </c>
      <c r="F2" s="5">
        <v>-2</v>
      </c>
      <c r="G2">
        <v>0</v>
      </c>
      <c r="H2" t="s">
        <v>17</v>
      </c>
      <c r="I2" t="s">
        <v>17</v>
      </c>
      <c r="J2" t="s">
        <v>17</v>
      </c>
      <c r="L2" t="s">
        <v>1587</v>
      </c>
    </row>
    <row r="3" spans="1:14" x14ac:dyDescent="0.25">
      <c r="A3" t="s">
        <v>454</v>
      </c>
      <c r="B3" s="1" t="s">
        <v>457</v>
      </c>
      <c r="C3" t="s">
        <v>53</v>
      </c>
      <c r="D3" s="1" t="s">
        <v>457</v>
      </c>
      <c r="E3" s="5" t="s">
        <v>19</v>
      </c>
      <c r="F3" s="1">
        <v>2</v>
      </c>
      <c r="G3" s="5">
        <v>-1</v>
      </c>
      <c r="H3" t="s">
        <v>458</v>
      </c>
      <c r="I3" t="s">
        <v>459</v>
      </c>
      <c r="J3" t="s">
        <v>17</v>
      </c>
    </row>
    <row r="4" spans="1:14" x14ac:dyDescent="0.25">
      <c r="A4" t="s">
        <v>454</v>
      </c>
      <c r="B4" s="1" t="s">
        <v>395</v>
      </c>
      <c r="C4" t="s">
        <v>53</v>
      </c>
      <c r="D4" s="1" t="s">
        <v>395</v>
      </c>
      <c r="E4" s="5" t="s">
        <v>19</v>
      </c>
      <c r="F4" s="1">
        <v>2</v>
      </c>
      <c r="G4" s="5">
        <v>-1</v>
      </c>
      <c r="H4" t="s">
        <v>460</v>
      </c>
      <c r="I4" t="s">
        <v>461</v>
      </c>
      <c r="J4" t="s">
        <v>17</v>
      </c>
    </row>
    <row r="5" spans="1:14" x14ac:dyDescent="0.25">
      <c r="A5" t="s">
        <v>454</v>
      </c>
      <c r="B5" s="1" t="s">
        <v>462</v>
      </c>
      <c r="C5" t="s">
        <v>53</v>
      </c>
      <c r="D5" s="1" t="s">
        <v>462</v>
      </c>
      <c r="E5" s="5" t="s">
        <v>19</v>
      </c>
      <c r="F5" s="1">
        <v>2</v>
      </c>
      <c r="G5" s="5">
        <v>-1</v>
      </c>
      <c r="H5" t="s">
        <v>463</v>
      </c>
      <c r="I5" t="s">
        <v>464</v>
      </c>
      <c r="J5" t="s">
        <v>17</v>
      </c>
    </row>
    <row r="6" spans="1:14" x14ac:dyDescent="0.25">
      <c r="A6" t="s">
        <v>454</v>
      </c>
      <c r="B6" s="5" t="s">
        <v>465</v>
      </c>
      <c r="C6" t="s">
        <v>53</v>
      </c>
      <c r="D6" s="5" t="s">
        <v>466</v>
      </c>
      <c r="E6" t="s">
        <v>19</v>
      </c>
      <c r="F6" s="5">
        <v>-2</v>
      </c>
      <c r="G6">
        <v>0</v>
      </c>
      <c r="H6" t="s">
        <v>17</v>
      </c>
      <c r="I6" t="s">
        <v>17</v>
      </c>
      <c r="J6" t="s">
        <v>17</v>
      </c>
      <c r="L6" t="s">
        <v>1588</v>
      </c>
    </row>
    <row r="9" spans="1:14" ht="15.75" x14ac:dyDescent="0.25">
      <c r="A9" s="3" t="s">
        <v>21</v>
      </c>
      <c r="H9" s="3" t="s">
        <v>22</v>
      </c>
    </row>
    <row r="10" spans="1:14" x14ac:dyDescent="0.25">
      <c r="A10" s="4" t="s">
        <v>23</v>
      </c>
      <c r="F10">
        <f>COUNTIFS(B2:B6,"&lt;&gt;*_*",B2:B6,"&lt;&gt;")</f>
        <v>3</v>
      </c>
      <c r="H10" s="4" t="s">
        <v>23</v>
      </c>
      <c r="K10">
        <f>COUNTIFS(B2:B6,"&lt;&gt;*_*",B2:B6,"&lt;&gt;",M2:M6,"&lt;&gt;TRUE")</f>
        <v>3</v>
      </c>
    </row>
    <row r="11" spans="1:14" x14ac:dyDescent="0.25">
      <c r="A11" s="4" t="s">
        <v>24</v>
      </c>
      <c r="F11">
        <f>COUNTIFS(F2:F6,"&gt;0")</f>
        <v>3</v>
      </c>
      <c r="H11" s="4" t="s">
        <v>24</v>
      </c>
      <c r="K11">
        <f>COUNTIFS(F2:F6,"&gt;0",M2:M6,"&lt;&gt;TRUE")</f>
        <v>3</v>
      </c>
    </row>
    <row r="12" spans="1:14" x14ac:dyDescent="0.25">
      <c r="A12" s="4" t="s">
        <v>25</v>
      </c>
      <c r="F12">
        <f>COUNTIFS(G2:G6,"&gt;0")</f>
        <v>0</v>
      </c>
      <c r="H12" s="4" t="s">
        <v>25</v>
      </c>
      <c r="K12">
        <f>COUNTIFS(G2:G6,"&gt;0",N2:N6,"&lt;&gt;TRUE")</f>
        <v>0</v>
      </c>
    </row>
    <row r="13" spans="1:14" x14ac:dyDescent="0.25">
      <c r="A13" s="4" t="s">
        <v>26</v>
      </c>
      <c r="F13">
        <f>COUNTIFS(F2:F6,"&lt;&gt;-1",F2:F6,"&lt;&gt;0",F2:F6,"&lt;2")</f>
        <v>2</v>
      </c>
      <c r="H13" s="4" t="s">
        <v>26</v>
      </c>
      <c r="K13">
        <f>COUNTIFS(F2:F6,"&lt;&gt;-1",F2:F6,"&lt;&gt;0",F2:F6,"&lt;2",M2:M6,"&lt;&gt;TRUE")</f>
        <v>2</v>
      </c>
    </row>
    <row r="14" spans="1:14" x14ac:dyDescent="0.25">
      <c r="A14" s="4" t="s">
        <v>27</v>
      </c>
      <c r="F14">
        <f>COUNTIFS(G2:G6,"&lt;&gt;-1",G2:G6,"&lt;&gt;0",G2:G6,"&lt;2")</f>
        <v>0</v>
      </c>
      <c r="H14" s="4" t="s">
        <v>27</v>
      </c>
      <c r="K14">
        <f>COUNTIFS(G2:G6,"&lt;&gt;-1",G2:G6,"&lt;&gt;0",G2:G6,"&lt;2",N2:N6,"&lt;&gt;TRUE")</f>
        <v>0</v>
      </c>
    </row>
    <row r="15" spans="1:14" x14ac:dyDescent="0.25">
      <c r="A15" s="4" t="s">
        <v>28</v>
      </c>
      <c r="F15">
        <f>COUNTIFS(F2:F6,"=-1")+COUNTIFS(F2:F6,"=-3")</f>
        <v>0</v>
      </c>
      <c r="H15" s="4" t="s">
        <v>28</v>
      </c>
      <c r="K15">
        <f>COUNTIFS(F2:F6,"=-1",M2:M6,"&lt;&gt;TRUE")+COUNTIFS(F2:F6,"=-3",M2:M6,"&lt;&gt;TRUE")</f>
        <v>0</v>
      </c>
    </row>
    <row r="16" spans="1:14" x14ac:dyDescent="0.25">
      <c r="A16" s="4" t="s">
        <v>29</v>
      </c>
      <c r="F16">
        <f>COUNTIFS(G2:G6,"=-1")+COUNTIFS(G2:G6,"=-3")</f>
        <v>3</v>
      </c>
      <c r="H16" s="4" t="s">
        <v>29</v>
      </c>
      <c r="K16">
        <f>COUNTIFS(G2:G6,"=-1",N2:N6,"&lt;&gt;TRUE")+COUNTIFS(G2:G6,"=-3",N2:N6,"&lt;&gt;TRUE")</f>
        <v>3</v>
      </c>
    </row>
    <row r="17" spans="1:11" x14ac:dyDescent="0.25">
      <c r="A17" s="4" t="s">
        <v>30</v>
      </c>
      <c r="F17" s="8">
        <f>F11/F10</f>
        <v>1</v>
      </c>
      <c r="H17" s="4" t="s">
        <v>30</v>
      </c>
      <c r="K17" s="8">
        <f>K11/K10</f>
        <v>1</v>
      </c>
    </row>
    <row r="18" spans="1:11" x14ac:dyDescent="0.25">
      <c r="A18" s="4" t="s">
        <v>31</v>
      </c>
      <c r="F18" s="8">
        <f>F12/F10</f>
        <v>0</v>
      </c>
      <c r="H18" s="4" t="s">
        <v>32</v>
      </c>
      <c r="K18" s="8">
        <f>K12/K10</f>
        <v>0</v>
      </c>
    </row>
    <row r="19" spans="1:11" x14ac:dyDescent="0.25">
      <c r="A19" s="4" t="s">
        <v>33</v>
      </c>
      <c r="F19" s="8">
        <f>F11/(F11+F13)</f>
        <v>0.6</v>
      </c>
      <c r="H19" s="4" t="s">
        <v>33</v>
      </c>
      <c r="K19" s="8">
        <f>K11/(K11+K13)</f>
        <v>0.6</v>
      </c>
    </row>
    <row r="20" spans="1:11" x14ac:dyDescent="0.25">
      <c r="A20" s="4" t="s">
        <v>34</v>
      </c>
      <c r="F20" s="9" t="s">
        <v>1589</v>
      </c>
      <c r="H20" s="4" t="s">
        <v>34</v>
      </c>
      <c r="K20" s="9" t="s">
        <v>1589</v>
      </c>
    </row>
    <row r="23" spans="1:11" ht="15.75" x14ac:dyDescent="0.25">
      <c r="A23" s="3" t="s">
        <v>37</v>
      </c>
    </row>
    <row r="24" spans="1:11" x14ac:dyDescent="0.25">
      <c r="A24" s="1" t="s">
        <v>38</v>
      </c>
    </row>
    <row r="25" spans="1:11" x14ac:dyDescent="0.25">
      <c r="A25" s="5" t="s">
        <v>39</v>
      </c>
    </row>
    <row r="27" spans="1:11" x14ac:dyDescent="0.25">
      <c r="A27" s="1" t="s">
        <v>40</v>
      </c>
    </row>
    <row r="28" spans="1:11" x14ac:dyDescent="0.25">
      <c r="A28" s="6" t="s">
        <v>41</v>
      </c>
    </row>
    <row r="29" spans="1:11" x14ac:dyDescent="0.25">
      <c r="A29" s="7" t="s">
        <v>42</v>
      </c>
    </row>
    <row r="30" spans="1:11" x14ac:dyDescent="0.25">
      <c r="A30" s="5" t="s">
        <v>43</v>
      </c>
    </row>
    <row r="32" spans="1:11" x14ac:dyDescent="0.25">
      <c r="A32" s="4" t="s">
        <v>44</v>
      </c>
    </row>
    <row r="33" spans="1:1" x14ac:dyDescent="0.25">
      <c r="A33" t="s">
        <v>45</v>
      </c>
    </row>
    <row r="34" spans="1:1" x14ac:dyDescent="0.25">
      <c r="A34" t="s">
        <v>46</v>
      </c>
    </row>
    <row r="35" spans="1:1" x14ac:dyDescent="0.25">
      <c r="A35" t="s">
        <v>47</v>
      </c>
    </row>
    <row r="36" spans="1:1" x14ac:dyDescent="0.25">
      <c r="A36" t="s">
        <v>48</v>
      </c>
    </row>
    <row r="37" spans="1:1" x14ac:dyDescent="0.25">
      <c r="A37" t="s">
        <v>49</v>
      </c>
    </row>
    <row r="38" spans="1:1" x14ac:dyDescent="0.25">
      <c r="A38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3</v>
      </c>
      <c r="J1" s="12" t="s">
        <v>4</v>
      </c>
      <c r="K1" s="12" t="s">
        <v>5</v>
      </c>
      <c r="L1" s="12" t="s">
        <v>6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8</v>
      </c>
      <c r="U1" s="12" t="s">
        <v>9</v>
      </c>
    </row>
    <row r="4" spans="1:21" ht="15.75" x14ac:dyDescent="0.25">
      <c r="A4" s="13" t="s">
        <v>21</v>
      </c>
      <c r="H4" s="13" t="s">
        <v>22</v>
      </c>
    </row>
    <row r="5" spans="1:21" x14ac:dyDescent="0.25">
      <c r="A5" s="14" t="s">
        <v>23</v>
      </c>
      <c r="F5">
        <v>0</v>
      </c>
      <c r="H5" s="14" t="s">
        <v>23</v>
      </c>
      <c r="K5">
        <v>0</v>
      </c>
    </row>
    <row r="6" spans="1:21" x14ac:dyDescent="0.25">
      <c r="A6" s="14" t="s">
        <v>24</v>
      </c>
      <c r="F6">
        <f>COUNTIFS(F1:F2,"&gt;0")</f>
        <v>0</v>
      </c>
      <c r="H6" s="14" t="s">
        <v>24</v>
      </c>
      <c r="K6">
        <f>COUNTIFS(F1:F2,"&gt;0",R1:R2,"&lt;&gt;TRUE")</f>
        <v>0</v>
      </c>
    </row>
    <row r="7" spans="1:21" x14ac:dyDescent="0.25">
      <c r="A7" s="14" t="s">
        <v>25</v>
      </c>
      <c r="F7">
        <f>COUNTIFS(G1:G2,"&gt;0")</f>
        <v>0</v>
      </c>
      <c r="H7" s="14" t="s">
        <v>25</v>
      </c>
      <c r="K7">
        <f>COUNTIFS(G1:G2,"&gt;0",S1:S2,"&lt;&gt;TRUE")</f>
        <v>0</v>
      </c>
    </row>
    <row r="8" spans="1:21" x14ac:dyDescent="0.25">
      <c r="A8" s="14" t="s">
        <v>26</v>
      </c>
      <c r="F8">
        <f>COUNTIFS(F1:F2,"&lt;&gt;-1",F1:F2,"&lt;&gt;0",F1:F2,"&lt;2")</f>
        <v>0</v>
      </c>
      <c r="H8" s="14" t="s">
        <v>26</v>
      </c>
      <c r="K8">
        <f>COUNTIFS(F1:F2,"&lt;&gt;-1",F1:F2,"&lt;&gt;0",F1:F2,"&lt;2",R1:R2,"&lt;&gt;TRUE")</f>
        <v>0</v>
      </c>
    </row>
    <row r="9" spans="1:21" x14ac:dyDescent="0.25">
      <c r="A9" s="14" t="s">
        <v>27</v>
      </c>
      <c r="F9">
        <f>COUNTIFS(G1:G2,"&lt;&gt;-1",G1:G2,"&lt;&gt;0",G1:G2,"&lt;2")</f>
        <v>0</v>
      </c>
      <c r="H9" s="14" t="s">
        <v>27</v>
      </c>
      <c r="K9">
        <f>COUNTIFS(G1:G2,"&lt;&gt;-1",G1:G2,"&lt;&gt;0",G1:G2,"&lt;2",S1:S2,"&lt;&gt;TRUE")</f>
        <v>0</v>
      </c>
    </row>
    <row r="10" spans="1:21" x14ac:dyDescent="0.25">
      <c r="A10" s="14" t="s">
        <v>28</v>
      </c>
      <c r="F10">
        <f>COUNTIFS(F1:F2,"=-1")+COUNTIFS(F1:F2,"=-3")</f>
        <v>0</v>
      </c>
      <c r="H10" s="14" t="s">
        <v>28</v>
      </c>
      <c r="K10">
        <f>COUNTIFS(F1:F2,"=-1",R1:R2,"&lt;&gt;TRUE")+COUNTIFS(F1:F2,"=-3",R1:R2,"&lt;&gt;TRUE")</f>
        <v>0</v>
      </c>
    </row>
    <row r="11" spans="1:21" x14ac:dyDescent="0.25">
      <c r="A11" s="14" t="s">
        <v>29</v>
      </c>
      <c r="F11">
        <f>COUNTIFS(G1:G2,"=-1")+COUNTIFS(G1:G2,"=-3")</f>
        <v>0</v>
      </c>
      <c r="H11" s="14" t="s">
        <v>29</v>
      </c>
      <c r="K11">
        <f>COUNTIFS(G1:G2,"=-1",S1:S2,"&lt;&gt;TRUE")+COUNTIFS(G1:G2,"=-3",S1:S2,"&lt;&gt;TRUE")</f>
        <v>0</v>
      </c>
    </row>
    <row r="12" spans="1:21" x14ac:dyDescent="0.25">
      <c r="A12" s="14" t="s">
        <v>30</v>
      </c>
      <c r="F12" s="9" t="s">
        <v>1589</v>
      </c>
      <c r="H12" s="14" t="s">
        <v>30</v>
      </c>
      <c r="K12" s="9" t="s">
        <v>1589</v>
      </c>
    </row>
    <row r="13" spans="1:21" x14ac:dyDescent="0.25">
      <c r="A13" s="14" t="s">
        <v>31</v>
      </c>
      <c r="F13" s="9" t="s">
        <v>1589</v>
      </c>
      <c r="H13" s="14" t="s">
        <v>32</v>
      </c>
      <c r="K13" s="9" t="s">
        <v>1589</v>
      </c>
    </row>
    <row r="14" spans="1:21" x14ac:dyDescent="0.25">
      <c r="A14" s="14" t="s">
        <v>33</v>
      </c>
      <c r="F14" s="9" t="s">
        <v>1589</v>
      </c>
      <c r="H14" s="14" t="s">
        <v>33</v>
      </c>
      <c r="K14" s="9" t="s">
        <v>1589</v>
      </c>
    </row>
    <row r="15" spans="1:21" x14ac:dyDescent="0.25">
      <c r="A15" s="14" t="s">
        <v>34</v>
      </c>
      <c r="F15" s="9" t="s">
        <v>1589</v>
      </c>
      <c r="H15" s="14" t="s">
        <v>34</v>
      </c>
      <c r="K15" s="9" t="s">
        <v>1589</v>
      </c>
    </row>
    <row r="18" spans="1:11" ht="15.75" x14ac:dyDescent="0.25">
      <c r="A18" s="13" t="s">
        <v>35</v>
      </c>
      <c r="H18" s="13" t="s">
        <v>36</v>
      </c>
    </row>
    <row r="19" spans="1:11" x14ac:dyDescent="0.25">
      <c r="A19" s="14" t="s">
        <v>23</v>
      </c>
      <c r="F19">
        <v>0</v>
      </c>
      <c r="H19" s="14" t="s">
        <v>23</v>
      </c>
      <c r="K19">
        <v>0</v>
      </c>
    </row>
    <row r="20" spans="1:11" x14ac:dyDescent="0.25">
      <c r="A20" s="14" t="s">
        <v>24</v>
      </c>
      <c r="F20">
        <f>COUNTIFS(K1:K2,"&gt;0")</f>
        <v>0</v>
      </c>
      <c r="H20" s="14" t="s">
        <v>24</v>
      </c>
      <c r="K20">
        <f>COUNTIFS(K1:K2,"&gt;0",T1:T2,"&lt;&gt;TRUE")</f>
        <v>0</v>
      </c>
    </row>
    <row r="21" spans="1:11" x14ac:dyDescent="0.25">
      <c r="A21" s="14" t="s">
        <v>25</v>
      </c>
      <c r="F21">
        <f>COUNTIFS(L1:L2,"&gt;0")</f>
        <v>0</v>
      </c>
      <c r="H21" s="14" t="s">
        <v>25</v>
      </c>
      <c r="K21">
        <f>COUNTIFS(L1:L2,"&gt;0",U1:U2,"&lt;&gt;TRUE")</f>
        <v>0</v>
      </c>
    </row>
    <row r="22" spans="1:11" x14ac:dyDescent="0.25">
      <c r="A22" s="14" t="s">
        <v>26</v>
      </c>
      <c r="F22">
        <f>COUNTIFS(K1:K2,"&lt;&gt;-1",K1:K2,"&lt;&gt;0",K1:K2,"&lt;2")</f>
        <v>0</v>
      </c>
      <c r="H22" s="14" t="s">
        <v>26</v>
      </c>
      <c r="K22">
        <f>COUNTIFS(K1:K2,"&lt;&gt;-1",K1:K2,"&lt;&gt;0",K1:K2,"&lt;2",T1:T2,"&lt;&gt;TRUE")</f>
        <v>0</v>
      </c>
    </row>
    <row r="23" spans="1:11" x14ac:dyDescent="0.25">
      <c r="A23" s="14" t="s">
        <v>27</v>
      </c>
      <c r="F23">
        <f>COUNTIFS(L1:L2,"&lt;&gt;-1",L1:L2,"&lt;&gt;0",L1:L2,"&lt;2")</f>
        <v>0</v>
      </c>
      <c r="H23" s="14" t="s">
        <v>27</v>
      </c>
      <c r="K23">
        <f>COUNTIFS(L1:L2,"&lt;&gt;-1",L1:L2,"&lt;&gt;0",L1:L2,"&lt;2",U1:U2,"&lt;&gt;TRUE")</f>
        <v>0</v>
      </c>
    </row>
    <row r="24" spans="1:11" x14ac:dyDescent="0.25">
      <c r="A24" s="14" t="s">
        <v>28</v>
      </c>
      <c r="F24">
        <f>COUNTIFS(K1:K2,"=-1")+COUNTIFS(K1:K2,"=-3")</f>
        <v>0</v>
      </c>
      <c r="H24" s="14" t="s">
        <v>28</v>
      </c>
      <c r="K24">
        <f>COUNTIFS(K1:K2,"=-1",T1:T2,"&lt;&gt;TRUE")+COUNTIFS(K1:K2,"=-3",T1:T2,"&lt;&gt;TRUE")</f>
        <v>0</v>
      </c>
    </row>
    <row r="25" spans="1:11" x14ac:dyDescent="0.25">
      <c r="A25" s="14" t="s">
        <v>29</v>
      </c>
      <c r="F25">
        <f>COUNTIFS(L1:L2,"=-1")+COUNTIFS(L1:L2,"=-3")</f>
        <v>0</v>
      </c>
      <c r="H25" s="14" t="s">
        <v>29</v>
      </c>
      <c r="K25">
        <f>COUNTIFS(L1:L2,"=-1",U1:U2,"&lt;&gt;TRUE")+COUNTIFS(L1:L2,"=-3",U1:U2,"&lt;&gt;TRUE")</f>
        <v>0</v>
      </c>
    </row>
    <row r="26" spans="1:11" x14ac:dyDescent="0.25">
      <c r="A26" s="14" t="s">
        <v>30</v>
      </c>
      <c r="F26" s="9" t="s">
        <v>1589</v>
      </c>
      <c r="H26" s="14" t="s">
        <v>30</v>
      </c>
      <c r="K26" s="9" t="s">
        <v>1589</v>
      </c>
    </row>
    <row r="27" spans="1:11" x14ac:dyDescent="0.25">
      <c r="A27" s="14" t="s">
        <v>31</v>
      </c>
      <c r="F27" s="9" t="s">
        <v>1589</v>
      </c>
      <c r="H27" s="14" t="s">
        <v>32</v>
      </c>
      <c r="K27" s="9" t="s">
        <v>1589</v>
      </c>
    </row>
    <row r="28" spans="1:11" x14ac:dyDescent="0.25">
      <c r="A28" s="14" t="s">
        <v>33</v>
      </c>
      <c r="F28" s="9" t="s">
        <v>1589</v>
      </c>
      <c r="H28" s="14" t="s">
        <v>33</v>
      </c>
      <c r="K28" s="9" t="s">
        <v>1589</v>
      </c>
    </row>
    <row r="29" spans="1:11" x14ac:dyDescent="0.25">
      <c r="A29" s="14" t="s">
        <v>34</v>
      </c>
      <c r="F29" s="9" t="s">
        <v>1589</v>
      </c>
      <c r="H29" s="14" t="s">
        <v>34</v>
      </c>
      <c r="K29" s="9" t="s">
        <v>1589</v>
      </c>
    </row>
    <row r="32" spans="1:11" ht="15.75" x14ac:dyDescent="0.25">
      <c r="A32" s="13" t="s">
        <v>37</v>
      </c>
    </row>
    <row r="33" spans="1:1" x14ac:dyDescent="0.25">
      <c r="A33" s="15" t="s">
        <v>38</v>
      </c>
    </row>
    <row r="34" spans="1:1" x14ac:dyDescent="0.25">
      <c r="A34" s="16" t="s">
        <v>39</v>
      </c>
    </row>
    <row r="36" spans="1:1" x14ac:dyDescent="0.25">
      <c r="A36" s="15" t="s">
        <v>40</v>
      </c>
    </row>
    <row r="37" spans="1:1" x14ac:dyDescent="0.25">
      <c r="A37" s="17" t="s">
        <v>41</v>
      </c>
    </row>
    <row r="38" spans="1:1" x14ac:dyDescent="0.25">
      <c r="A38" s="18" t="s">
        <v>42</v>
      </c>
    </row>
    <row r="39" spans="1:1" x14ac:dyDescent="0.25">
      <c r="A39" s="16" t="s">
        <v>43</v>
      </c>
    </row>
    <row r="41" spans="1:1" x14ac:dyDescent="0.25">
      <c r="A41" s="14" t="s">
        <v>44</v>
      </c>
    </row>
    <row r="42" spans="1:1" x14ac:dyDescent="0.25">
      <c r="A42" t="s">
        <v>45</v>
      </c>
    </row>
    <row r="43" spans="1:1" x14ac:dyDescent="0.25">
      <c r="A43" t="s">
        <v>46</v>
      </c>
    </row>
    <row r="44" spans="1:1" x14ac:dyDescent="0.25">
      <c r="A44" t="s">
        <v>47</v>
      </c>
    </row>
    <row r="45" spans="1:1" x14ac:dyDescent="0.25">
      <c r="A45" t="s">
        <v>48</v>
      </c>
    </row>
    <row r="46" spans="1:1" x14ac:dyDescent="0.25">
      <c r="A46" t="s">
        <v>49</v>
      </c>
    </row>
    <row r="47" spans="1:1" x14ac:dyDescent="0.25">
      <c r="A47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51</v>
      </c>
      <c r="B2" s="1" t="s">
        <v>52</v>
      </c>
      <c r="C2" t="s">
        <v>53</v>
      </c>
      <c r="D2" s="1" t="s">
        <v>52</v>
      </c>
      <c r="E2" s="1" t="s">
        <v>52</v>
      </c>
      <c r="F2" s="1">
        <v>2</v>
      </c>
      <c r="G2" s="15">
        <v>2</v>
      </c>
      <c r="H2" s="1" t="s">
        <v>54</v>
      </c>
      <c r="I2" s="1" t="s">
        <v>54</v>
      </c>
      <c r="J2" s="15" t="s">
        <v>54</v>
      </c>
      <c r="K2" s="1">
        <v>2</v>
      </c>
      <c r="L2" s="15">
        <v>2</v>
      </c>
      <c r="M2" t="s">
        <v>55</v>
      </c>
      <c r="N2" t="s">
        <v>56</v>
      </c>
      <c r="O2" t="s">
        <v>1706</v>
      </c>
      <c r="P2">
        <v>33.299999999999997</v>
      </c>
    </row>
    <row r="3" spans="1:21" x14ac:dyDescent="0.25">
      <c r="A3" t="s">
        <v>51</v>
      </c>
      <c r="B3" s="1" t="s">
        <v>57</v>
      </c>
      <c r="C3" t="s">
        <v>53</v>
      </c>
      <c r="D3" s="1" t="s">
        <v>57</v>
      </c>
      <c r="E3" s="1" t="s">
        <v>57</v>
      </c>
      <c r="F3" s="1">
        <v>2</v>
      </c>
      <c r="G3" s="15">
        <v>2</v>
      </c>
      <c r="H3" s="1" t="s">
        <v>58</v>
      </c>
      <c r="I3" s="1" t="s">
        <v>58</v>
      </c>
      <c r="J3" s="16" t="s">
        <v>19</v>
      </c>
      <c r="K3" s="1">
        <v>2</v>
      </c>
      <c r="L3" s="16">
        <v>-1</v>
      </c>
      <c r="M3" t="s">
        <v>59</v>
      </c>
      <c r="N3" t="s">
        <v>60</v>
      </c>
    </row>
    <row r="4" spans="1:21" x14ac:dyDescent="0.25">
      <c r="H4" s="1" t="s">
        <v>61</v>
      </c>
      <c r="I4" s="1" t="s">
        <v>61</v>
      </c>
      <c r="J4" s="15" t="s">
        <v>61</v>
      </c>
      <c r="K4" s="1">
        <v>2</v>
      </c>
      <c r="L4" s="15">
        <v>2</v>
      </c>
      <c r="M4" t="s">
        <v>62</v>
      </c>
      <c r="N4" t="s">
        <v>63</v>
      </c>
      <c r="O4" t="s">
        <v>64</v>
      </c>
      <c r="P4">
        <v>100</v>
      </c>
    </row>
    <row r="5" spans="1:21" x14ac:dyDescent="0.25">
      <c r="A5" t="s">
        <v>51</v>
      </c>
      <c r="B5" s="1" t="s">
        <v>65</v>
      </c>
      <c r="C5" t="s">
        <v>53</v>
      </c>
      <c r="D5" s="1" t="s">
        <v>65</v>
      </c>
      <c r="E5" s="16" t="s">
        <v>19</v>
      </c>
      <c r="F5" s="1">
        <v>2</v>
      </c>
      <c r="G5" s="16">
        <v>-1</v>
      </c>
      <c r="H5" s="1" t="s">
        <v>66</v>
      </c>
      <c r="I5" s="1" t="s">
        <v>66</v>
      </c>
      <c r="J5" s="5" t="s">
        <v>19</v>
      </c>
      <c r="K5" s="1">
        <v>2</v>
      </c>
      <c r="L5" s="5">
        <v>-1</v>
      </c>
      <c r="M5" t="s">
        <v>67</v>
      </c>
      <c r="N5" t="s">
        <v>68</v>
      </c>
      <c r="O5" t="s">
        <v>17</v>
      </c>
    </row>
    <row r="6" spans="1:21" x14ac:dyDescent="0.25">
      <c r="H6" s="1" t="s">
        <v>69</v>
      </c>
      <c r="I6" s="5" t="s">
        <v>19</v>
      </c>
      <c r="J6" s="5" t="s">
        <v>19</v>
      </c>
      <c r="K6" s="5">
        <v>-1</v>
      </c>
      <c r="L6" s="5">
        <v>-1</v>
      </c>
      <c r="M6" t="s">
        <v>55</v>
      </c>
      <c r="N6" t="s">
        <v>17</v>
      </c>
      <c r="Q6" t="s">
        <v>1590</v>
      </c>
    </row>
    <row r="7" spans="1:21" x14ac:dyDescent="0.25">
      <c r="A7" t="s">
        <v>51</v>
      </c>
      <c r="B7" s="1" t="s">
        <v>70</v>
      </c>
      <c r="C7" t="s">
        <v>53</v>
      </c>
      <c r="D7" s="1" t="s">
        <v>70</v>
      </c>
      <c r="E7" s="1" t="s">
        <v>70</v>
      </c>
      <c r="F7" s="1">
        <v>2</v>
      </c>
      <c r="G7" s="1">
        <v>2</v>
      </c>
      <c r="H7" s="1" t="s">
        <v>71</v>
      </c>
      <c r="I7" s="1" t="s">
        <v>71</v>
      </c>
      <c r="J7" s="1" t="s">
        <v>71</v>
      </c>
      <c r="K7" s="1">
        <v>2</v>
      </c>
      <c r="L7" s="1">
        <v>2</v>
      </c>
      <c r="M7" t="s">
        <v>72</v>
      </c>
      <c r="N7" t="s">
        <v>73</v>
      </c>
      <c r="O7" t="s">
        <v>1707</v>
      </c>
      <c r="P7">
        <v>100</v>
      </c>
    </row>
    <row r="8" spans="1:21" x14ac:dyDescent="0.25">
      <c r="A8" t="s">
        <v>51</v>
      </c>
      <c r="B8" s="5" t="s">
        <v>74</v>
      </c>
      <c r="C8" t="s">
        <v>18</v>
      </c>
      <c r="D8" s="5" t="s">
        <v>75</v>
      </c>
      <c r="E8" t="s">
        <v>19</v>
      </c>
      <c r="F8" s="5">
        <v>-2</v>
      </c>
      <c r="G8">
        <v>0</v>
      </c>
      <c r="M8" t="s">
        <v>17</v>
      </c>
      <c r="N8" s="10" t="s">
        <v>1592</v>
      </c>
      <c r="O8" t="s">
        <v>17</v>
      </c>
      <c r="Q8" t="s">
        <v>1591</v>
      </c>
    </row>
    <row r="11" spans="1:21" ht="15.75" x14ac:dyDescent="0.25">
      <c r="A11" s="3" t="s">
        <v>21</v>
      </c>
      <c r="H11" s="3" t="s">
        <v>22</v>
      </c>
    </row>
    <row r="12" spans="1:21" x14ac:dyDescent="0.25">
      <c r="A12" s="4" t="s">
        <v>23</v>
      </c>
      <c r="F12">
        <f>COUNTIFS(B2:B8,"&lt;&gt;*_*",B2:B8,"&lt;&gt;")</f>
        <v>4</v>
      </c>
      <c r="H12" s="4" t="s">
        <v>23</v>
      </c>
      <c r="K12">
        <f>COUNTIFS(B2:B8,"&lt;&gt;*_*",B2:B8,"&lt;&gt;",R2:R8,"&lt;&gt;TRUE")</f>
        <v>4</v>
      </c>
    </row>
    <row r="13" spans="1:21" x14ac:dyDescent="0.25">
      <c r="A13" s="4" t="s">
        <v>24</v>
      </c>
      <c r="F13">
        <f>COUNTIFS(F2:F8,"&gt;0")</f>
        <v>4</v>
      </c>
      <c r="H13" s="4" t="s">
        <v>24</v>
      </c>
      <c r="K13">
        <f>COUNTIFS(F2:F8,"&gt;0",R2:R8,"&lt;&gt;TRUE")</f>
        <v>4</v>
      </c>
    </row>
    <row r="14" spans="1:21" x14ac:dyDescent="0.25">
      <c r="A14" s="4" t="s">
        <v>25</v>
      </c>
      <c r="F14">
        <f>COUNTIFS(G2:G8,"&gt;0")</f>
        <v>3</v>
      </c>
      <c r="H14" s="4" t="s">
        <v>25</v>
      </c>
      <c r="K14">
        <f>COUNTIFS(G2:G8,"&gt;0",S2:S8,"&lt;&gt;TRUE")</f>
        <v>3</v>
      </c>
    </row>
    <row r="15" spans="1:21" x14ac:dyDescent="0.25">
      <c r="A15" s="4" t="s">
        <v>26</v>
      </c>
      <c r="F15">
        <f>COUNTIFS(F2:F8,"&lt;&gt;-1",F2:F8,"&lt;&gt;0",F2:F8,"&lt;2")</f>
        <v>1</v>
      </c>
      <c r="H15" s="4" t="s">
        <v>26</v>
      </c>
      <c r="K15">
        <f>COUNTIFS(F2:F8,"&lt;&gt;-1",F2:F8,"&lt;&gt;0",F2:F8,"&lt;2",R2:R8,"&lt;&gt;TRUE")</f>
        <v>1</v>
      </c>
    </row>
    <row r="16" spans="1:21" x14ac:dyDescent="0.25">
      <c r="A16" s="4" t="s">
        <v>27</v>
      </c>
      <c r="F16">
        <f>COUNTIFS(G2:G8,"&lt;&gt;-1",G2:G8,"&lt;&gt;0",G2:G8,"&lt;2")</f>
        <v>0</v>
      </c>
      <c r="H16" s="4" t="s">
        <v>27</v>
      </c>
      <c r="K16">
        <f>COUNTIFS(G2:G8,"&lt;&gt;-1",G2:G8,"&lt;&gt;0",G2:G8,"&lt;2",S2:S8,"&lt;&gt;TRUE")</f>
        <v>0</v>
      </c>
    </row>
    <row r="17" spans="1:11" x14ac:dyDescent="0.25">
      <c r="A17" s="4" t="s">
        <v>28</v>
      </c>
      <c r="F17">
        <f>COUNTIFS(F2:F8,"=-1")+COUNTIFS(F2:F8,"=-3")</f>
        <v>0</v>
      </c>
      <c r="H17" s="4" t="s">
        <v>28</v>
      </c>
      <c r="K17">
        <f>COUNTIFS(F2:F8,"=-1",R2:R8,"&lt;&gt;TRUE")+COUNTIFS(F2:F8,"=-3",R2:R8,"&lt;&gt;TRUE")</f>
        <v>0</v>
      </c>
    </row>
    <row r="18" spans="1:11" x14ac:dyDescent="0.25">
      <c r="A18" s="4" t="s">
        <v>29</v>
      </c>
      <c r="F18">
        <f>COUNTIFS(G2:G8,"=-1")+COUNTIFS(G2:G8,"=-3")</f>
        <v>1</v>
      </c>
      <c r="H18" s="4" t="s">
        <v>29</v>
      </c>
      <c r="K18">
        <f>COUNTIFS(G2:G8,"=-1",S2:S8,"&lt;&gt;TRUE")+COUNTIFS(G2:G8,"=-3",S2:S8,"&lt;&gt;TRUE")</f>
        <v>1</v>
      </c>
    </row>
    <row r="19" spans="1:11" x14ac:dyDescent="0.25">
      <c r="A19" s="4" t="s">
        <v>30</v>
      </c>
      <c r="F19" s="8">
        <f>F13/F12</f>
        <v>1</v>
      </c>
      <c r="H19" s="4" t="s">
        <v>30</v>
      </c>
      <c r="K19" s="8">
        <f>K13/K12</f>
        <v>1</v>
      </c>
    </row>
    <row r="20" spans="1:11" x14ac:dyDescent="0.25">
      <c r="A20" s="4" t="s">
        <v>31</v>
      </c>
      <c r="F20" s="8">
        <f>F14/F12</f>
        <v>0.75</v>
      </c>
      <c r="H20" s="4" t="s">
        <v>32</v>
      </c>
      <c r="K20" s="8">
        <f>K14/K12</f>
        <v>0.75</v>
      </c>
    </row>
    <row r="21" spans="1:11" x14ac:dyDescent="0.25">
      <c r="A21" s="4" t="s">
        <v>33</v>
      </c>
      <c r="F21" s="8">
        <f>F13/(F13+F15)</f>
        <v>0.8</v>
      </c>
      <c r="H21" s="4" t="s">
        <v>33</v>
      </c>
      <c r="K21" s="8">
        <f>K13/(K13+K15)</f>
        <v>0.8</v>
      </c>
    </row>
    <row r="22" spans="1:11" x14ac:dyDescent="0.25">
      <c r="A22" s="4" t="s">
        <v>34</v>
      </c>
      <c r="F22" s="8">
        <f>F14/(F14+F16)</f>
        <v>1</v>
      </c>
      <c r="H22" s="4" t="s">
        <v>34</v>
      </c>
      <c r="K22" s="8">
        <f>K14/(K14+K16)</f>
        <v>1</v>
      </c>
    </row>
    <row r="25" spans="1:11" ht="15.75" x14ac:dyDescent="0.25">
      <c r="A25" s="3" t="s">
        <v>35</v>
      </c>
      <c r="H25" s="3" t="s">
        <v>36</v>
      </c>
    </row>
    <row r="26" spans="1:11" x14ac:dyDescent="0.25">
      <c r="A26" s="4" t="s">
        <v>23</v>
      </c>
      <c r="F26">
        <f>COUNTIFS(H2:H8,"&lt;&gt;*_FP",H2:H8,"&lt;&gt;",H2:H8,"&lt;&gt;no structure")</f>
        <v>6</v>
      </c>
      <c r="H26" s="4" t="s">
        <v>23</v>
      </c>
      <c r="K26">
        <f>COUNTIFS(H2:H8,"&lt;&gt;*_FP",H2:H8,"&lt;&gt;",H2:H8,"&lt;&gt;no structure",T2:T8,"&lt;&gt;TRUE")</f>
        <v>6</v>
      </c>
    </row>
    <row r="27" spans="1:11" x14ac:dyDescent="0.25">
      <c r="A27" s="4" t="s">
        <v>24</v>
      </c>
      <c r="F27">
        <f>COUNTIFS(K2:K8,"&gt;0")</f>
        <v>5</v>
      </c>
      <c r="H27" s="4" t="s">
        <v>24</v>
      </c>
      <c r="K27">
        <f>COUNTIFS(K2:K8,"&gt;0",T2:T8,"&lt;&gt;TRUE")</f>
        <v>5</v>
      </c>
    </row>
    <row r="28" spans="1:11" x14ac:dyDescent="0.25">
      <c r="A28" s="4" t="s">
        <v>25</v>
      </c>
      <c r="F28">
        <f>COUNTIFS(L2:L8,"&gt;0")</f>
        <v>3</v>
      </c>
      <c r="H28" s="4" t="s">
        <v>25</v>
      </c>
      <c r="K28">
        <f>COUNTIFS(L2:L8,"&gt;0",U2:U8,"&lt;&gt;TRUE")</f>
        <v>3</v>
      </c>
    </row>
    <row r="29" spans="1:11" x14ac:dyDescent="0.25">
      <c r="A29" s="4" t="s">
        <v>26</v>
      </c>
      <c r="F29">
        <f>COUNTIFS(K2:K8,"&lt;&gt;-1",K2:K8,"&lt;&gt;0",K2:K8,"&lt;2")</f>
        <v>0</v>
      </c>
      <c r="H29" s="4" t="s">
        <v>26</v>
      </c>
      <c r="K29">
        <f>COUNTIFS(K2:K8,"&lt;&gt;-1",K2:K8,"&lt;&gt;0",K2:K8,"&lt;2",T2:T8,"&lt;&gt;TRUE")</f>
        <v>0</v>
      </c>
    </row>
    <row r="30" spans="1:11" x14ac:dyDescent="0.25">
      <c r="A30" s="4" t="s">
        <v>27</v>
      </c>
      <c r="F30">
        <f>COUNTIFS(L2:L8,"&lt;&gt;-1",L2:L8,"&lt;&gt;0",L2:L8,"&lt;2")</f>
        <v>0</v>
      </c>
      <c r="H30" s="4" t="s">
        <v>27</v>
      </c>
      <c r="K30">
        <f>COUNTIFS(L2:L8,"&lt;&gt;-1",L2:L8,"&lt;&gt;0",L2:L8,"&lt;2",U2:U8,"&lt;&gt;TRUE")</f>
        <v>0</v>
      </c>
    </row>
    <row r="31" spans="1:11" x14ac:dyDescent="0.25">
      <c r="A31" s="4" t="s">
        <v>28</v>
      </c>
      <c r="F31">
        <f>COUNTIFS(K2:K8,"=-1")+COUNTIFS(K2:K8,"=-3")</f>
        <v>1</v>
      </c>
      <c r="H31" s="4" t="s">
        <v>28</v>
      </c>
      <c r="K31">
        <f>COUNTIFS(K2:K8,"=-1",T2:T8,"&lt;&gt;TRUE")+COUNTIFS(K2:K8,"=-3",T2:T8,"&lt;&gt;TRUE")</f>
        <v>1</v>
      </c>
    </row>
    <row r="32" spans="1:11" x14ac:dyDescent="0.25">
      <c r="A32" s="4" t="s">
        <v>29</v>
      </c>
      <c r="F32">
        <f>COUNTIFS(L2:L8,"=-1")+COUNTIFS(L2:L8,"=-3")</f>
        <v>3</v>
      </c>
      <c r="H32" s="4" t="s">
        <v>29</v>
      </c>
      <c r="K32">
        <f>COUNTIFS(L2:L8,"=-1",U2:U8,"&lt;&gt;TRUE")+COUNTIFS(L2:L8,"=-3",U2:U8,"&lt;&gt;TRUE")</f>
        <v>3</v>
      </c>
    </row>
    <row r="33" spans="1:11" x14ac:dyDescent="0.25">
      <c r="A33" s="4" t="s">
        <v>30</v>
      </c>
      <c r="F33" s="8">
        <f>F27/F26</f>
        <v>0.83333333333333337</v>
      </c>
      <c r="H33" s="4" t="s">
        <v>30</v>
      </c>
      <c r="K33" s="8">
        <f>K27/K26</f>
        <v>0.83333333333333337</v>
      </c>
    </row>
    <row r="34" spans="1:11" x14ac:dyDescent="0.25">
      <c r="A34" s="4" t="s">
        <v>31</v>
      </c>
      <c r="F34" s="8">
        <f>F28/F26</f>
        <v>0.5</v>
      </c>
      <c r="H34" s="4" t="s">
        <v>32</v>
      </c>
      <c r="K34" s="8">
        <f>K28/K26</f>
        <v>0.5</v>
      </c>
    </row>
    <row r="35" spans="1:11" x14ac:dyDescent="0.25">
      <c r="A35" s="4" t="s">
        <v>33</v>
      </c>
      <c r="F35" s="8">
        <f>F27/(F27+F29)</f>
        <v>1</v>
      </c>
      <c r="H35" s="4" t="s">
        <v>33</v>
      </c>
      <c r="K35" s="8">
        <f>K27/(K27+K29)</f>
        <v>1</v>
      </c>
    </row>
    <row r="36" spans="1:11" x14ac:dyDescent="0.25">
      <c r="A36" s="4" t="s">
        <v>34</v>
      </c>
      <c r="F36" s="8">
        <f>F28/(F28+F30)</f>
        <v>1</v>
      </c>
      <c r="H36" s="4" t="s">
        <v>34</v>
      </c>
      <c r="K36" s="8">
        <f>K28/(K28+K30)</f>
        <v>1</v>
      </c>
    </row>
    <row r="39" spans="1:11" ht="15.75" x14ac:dyDescent="0.25">
      <c r="A39" s="3" t="s">
        <v>37</v>
      </c>
    </row>
    <row r="40" spans="1:11" x14ac:dyDescent="0.25">
      <c r="A40" s="1" t="s">
        <v>38</v>
      </c>
    </row>
    <row r="41" spans="1:11" x14ac:dyDescent="0.25">
      <c r="A41" s="5" t="s">
        <v>39</v>
      </c>
    </row>
    <row r="43" spans="1:11" x14ac:dyDescent="0.25">
      <c r="A43" s="1" t="s">
        <v>40</v>
      </c>
    </row>
    <row r="44" spans="1:11" x14ac:dyDescent="0.25">
      <c r="A44" s="6" t="s">
        <v>41</v>
      </c>
    </row>
    <row r="45" spans="1:11" x14ac:dyDescent="0.25">
      <c r="A45" s="7" t="s">
        <v>42</v>
      </c>
    </row>
    <row r="46" spans="1:11" x14ac:dyDescent="0.25">
      <c r="A46" s="5" t="s">
        <v>43</v>
      </c>
    </row>
    <row r="48" spans="1:11" x14ac:dyDescent="0.25">
      <c r="A48" s="4" t="s">
        <v>44</v>
      </c>
    </row>
    <row r="49" spans="1:1" x14ac:dyDescent="0.25">
      <c r="A49" t="s">
        <v>45</v>
      </c>
    </row>
    <row r="50" spans="1:1" x14ac:dyDescent="0.25">
      <c r="A50" t="s">
        <v>46</v>
      </c>
    </row>
    <row r="51" spans="1:1" x14ac:dyDescent="0.25">
      <c r="A51" t="s">
        <v>47</v>
      </c>
    </row>
    <row r="52" spans="1:1" x14ac:dyDescent="0.25">
      <c r="A52" t="s">
        <v>48</v>
      </c>
    </row>
    <row r="53" spans="1:1" x14ac:dyDescent="0.25">
      <c r="A53" t="s">
        <v>49</v>
      </c>
    </row>
    <row r="54" spans="1:1" x14ac:dyDescent="0.25">
      <c r="A54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467</v>
      </c>
      <c r="B2" s="1" t="s">
        <v>77</v>
      </c>
      <c r="C2" t="s">
        <v>53</v>
      </c>
      <c r="D2" s="1" t="s">
        <v>77</v>
      </c>
      <c r="E2" s="1" t="s">
        <v>77</v>
      </c>
      <c r="F2" s="1">
        <v>2</v>
      </c>
      <c r="G2" s="1">
        <v>2</v>
      </c>
      <c r="H2" t="s">
        <v>78</v>
      </c>
      <c r="I2" t="s">
        <v>469</v>
      </c>
      <c r="J2" t="s">
        <v>1708</v>
      </c>
      <c r="K2">
        <v>99</v>
      </c>
    </row>
    <row r="3" spans="1:14" x14ac:dyDescent="0.25">
      <c r="A3" t="s">
        <v>467</v>
      </c>
      <c r="B3" s="1" t="s">
        <v>77</v>
      </c>
      <c r="C3" t="s">
        <v>18</v>
      </c>
      <c r="D3" s="1" t="s">
        <v>77</v>
      </c>
      <c r="E3" s="16" t="s">
        <v>19</v>
      </c>
      <c r="F3" s="1">
        <v>2</v>
      </c>
      <c r="G3" s="16">
        <v>-1</v>
      </c>
      <c r="H3" t="s">
        <v>78</v>
      </c>
      <c r="I3" t="s">
        <v>469</v>
      </c>
      <c r="M3" t="b">
        <v>1</v>
      </c>
      <c r="N3" t="b">
        <v>1</v>
      </c>
    </row>
    <row r="4" spans="1:14" x14ac:dyDescent="0.25">
      <c r="A4" t="s">
        <v>467</v>
      </c>
      <c r="B4" s="1" t="s">
        <v>470</v>
      </c>
      <c r="C4" t="s">
        <v>53</v>
      </c>
      <c r="D4" t="s">
        <v>471</v>
      </c>
      <c r="E4" t="s">
        <v>19</v>
      </c>
      <c r="F4">
        <v>0</v>
      </c>
      <c r="G4">
        <v>0</v>
      </c>
      <c r="H4" t="s">
        <v>472</v>
      </c>
      <c r="I4" t="s">
        <v>473</v>
      </c>
      <c r="J4" t="s">
        <v>17</v>
      </c>
      <c r="L4" t="s">
        <v>252</v>
      </c>
    </row>
    <row r="5" spans="1:14" x14ac:dyDescent="0.25">
      <c r="A5" t="s">
        <v>467</v>
      </c>
      <c r="B5" s="1" t="s">
        <v>474</v>
      </c>
      <c r="C5" t="s">
        <v>53</v>
      </c>
      <c r="D5" s="1" t="s">
        <v>474</v>
      </c>
      <c r="E5" s="1" t="s">
        <v>474</v>
      </c>
      <c r="F5" s="1">
        <v>2</v>
      </c>
      <c r="G5" s="1">
        <v>2</v>
      </c>
      <c r="H5" t="s">
        <v>475</v>
      </c>
      <c r="I5" t="s">
        <v>476</v>
      </c>
      <c r="J5" t="s">
        <v>1709</v>
      </c>
      <c r="K5">
        <v>99</v>
      </c>
    </row>
    <row r="6" spans="1:14" x14ac:dyDescent="0.25">
      <c r="A6" t="s">
        <v>467</v>
      </c>
      <c r="B6" s="1" t="s">
        <v>80</v>
      </c>
      <c r="C6" t="s">
        <v>53</v>
      </c>
      <c r="D6" s="1" t="s">
        <v>80</v>
      </c>
      <c r="E6" s="1" t="s">
        <v>80</v>
      </c>
      <c r="F6" s="1">
        <v>2</v>
      </c>
      <c r="G6" s="1">
        <v>2</v>
      </c>
      <c r="H6" t="s">
        <v>477</v>
      </c>
      <c r="I6" t="s">
        <v>478</v>
      </c>
      <c r="J6" t="s">
        <v>1710</v>
      </c>
      <c r="K6">
        <v>99</v>
      </c>
    </row>
    <row r="7" spans="1:14" x14ac:dyDescent="0.25">
      <c r="A7" t="s">
        <v>467</v>
      </c>
      <c r="B7" s="1" t="s">
        <v>80</v>
      </c>
      <c r="C7" t="s">
        <v>18</v>
      </c>
      <c r="D7" s="1" t="s">
        <v>80</v>
      </c>
      <c r="E7" s="16" t="s">
        <v>19</v>
      </c>
      <c r="F7" s="15">
        <v>2</v>
      </c>
      <c r="G7" s="16">
        <v>-1</v>
      </c>
      <c r="H7" t="s">
        <v>477</v>
      </c>
      <c r="I7" t="s">
        <v>478</v>
      </c>
      <c r="M7" t="b">
        <v>1</v>
      </c>
      <c r="N7" t="b">
        <v>1</v>
      </c>
    </row>
    <row r="8" spans="1:14" x14ac:dyDescent="0.25">
      <c r="A8" t="s">
        <v>467</v>
      </c>
      <c r="B8" s="1" t="s">
        <v>83</v>
      </c>
      <c r="C8" t="s">
        <v>53</v>
      </c>
      <c r="D8" s="1" t="s">
        <v>83</v>
      </c>
      <c r="E8" s="15" t="s">
        <v>83</v>
      </c>
      <c r="F8" s="15">
        <v>2</v>
      </c>
      <c r="G8" s="15">
        <v>2</v>
      </c>
      <c r="H8" t="s">
        <v>84</v>
      </c>
      <c r="I8" t="s">
        <v>479</v>
      </c>
      <c r="J8" t="s">
        <v>1711</v>
      </c>
      <c r="K8">
        <v>11.1</v>
      </c>
    </row>
    <row r="9" spans="1:14" x14ac:dyDescent="0.25">
      <c r="A9" t="s">
        <v>467</v>
      </c>
      <c r="B9" s="1" t="s">
        <v>480</v>
      </c>
      <c r="C9" t="s">
        <v>53</v>
      </c>
      <c r="D9" s="1" t="s">
        <v>480</v>
      </c>
      <c r="E9" s="16" t="s">
        <v>19</v>
      </c>
      <c r="F9" s="15">
        <v>2</v>
      </c>
      <c r="G9" s="16">
        <v>-1</v>
      </c>
      <c r="H9" t="s">
        <v>481</v>
      </c>
      <c r="I9" t="s">
        <v>482</v>
      </c>
    </row>
    <row r="10" spans="1:14" x14ac:dyDescent="0.25">
      <c r="A10" t="s">
        <v>467</v>
      </c>
      <c r="B10" s="1" t="s">
        <v>483</v>
      </c>
      <c r="C10" t="s">
        <v>53</v>
      </c>
      <c r="D10" s="1" t="s">
        <v>483</v>
      </c>
      <c r="E10" s="16" t="s">
        <v>19</v>
      </c>
      <c r="F10" s="15">
        <v>2</v>
      </c>
      <c r="G10" s="16">
        <v>-1</v>
      </c>
      <c r="H10" t="s">
        <v>484</v>
      </c>
      <c r="I10" t="s">
        <v>485</v>
      </c>
    </row>
    <row r="11" spans="1:14" x14ac:dyDescent="0.25">
      <c r="A11" t="s">
        <v>467</v>
      </c>
      <c r="B11" s="1" t="s">
        <v>87</v>
      </c>
      <c r="C11" t="s">
        <v>53</v>
      </c>
      <c r="D11" s="1" t="s">
        <v>87</v>
      </c>
      <c r="E11" s="16" t="s">
        <v>19</v>
      </c>
      <c r="F11" s="15">
        <v>2</v>
      </c>
      <c r="G11" s="16">
        <v>-1</v>
      </c>
      <c r="H11" t="s">
        <v>88</v>
      </c>
      <c r="I11" t="s">
        <v>486</v>
      </c>
    </row>
    <row r="12" spans="1:14" x14ac:dyDescent="0.25">
      <c r="A12" t="s">
        <v>467</v>
      </c>
      <c r="B12" s="1" t="s">
        <v>487</v>
      </c>
      <c r="C12" t="s">
        <v>18</v>
      </c>
      <c r="D12" t="s">
        <v>87</v>
      </c>
      <c r="E12" t="s">
        <v>19</v>
      </c>
      <c r="F12">
        <v>0</v>
      </c>
      <c r="G12">
        <v>0</v>
      </c>
      <c r="H12" t="s">
        <v>88</v>
      </c>
      <c r="I12" t="s">
        <v>486</v>
      </c>
      <c r="L12" t="s">
        <v>252</v>
      </c>
      <c r="M12" t="b">
        <v>1</v>
      </c>
      <c r="N12" t="b">
        <v>1</v>
      </c>
    </row>
    <row r="13" spans="1:14" x14ac:dyDescent="0.25">
      <c r="A13" t="s">
        <v>467</v>
      </c>
      <c r="B13" s="1" t="s">
        <v>91</v>
      </c>
      <c r="C13" t="s">
        <v>53</v>
      </c>
      <c r="D13" s="1" t="s">
        <v>91</v>
      </c>
      <c r="E13" s="16" t="s">
        <v>19</v>
      </c>
      <c r="F13" s="15">
        <v>2</v>
      </c>
      <c r="G13" s="16">
        <v>-1</v>
      </c>
      <c r="H13" t="s">
        <v>92</v>
      </c>
      <c r="I13" t="s">
        <v>482</v>
      </c>
    </row>
    <row r="16" spans="1:14" ht="15.75" x14ac:dyDescent="0.25">
      <c r="A16" s="3" t="s">
        <v>21</v>
      </c>
      <c r="H16" s="3" t="s">
        <v>22</v>
      </c>
    </row>
    <row r="17" spans="1:11" x14ac:dyDescent="0.25">
      <c r="A17" s="4" t="s">
        <v>23</v>
      </c>
      <c r="F17">
        <f>COUNTIFS(B2:B13,"&lt;&gt;*_*",B2:B13,"&lt;&gt;")</f>
        <v>10</v>
      </c>
      <c r="H17" s="4" t="s">
        <v>23</v>
      </c>
      <c r="K17">
        <f>COUNTIFS(B2:B13,"&lt;&gt;*_*",B2:B13,"&lt;&gt;",M2:M13,"&lt;&gt;TRUE")</f>
        <v>8</v>
      </c>
    </row>
    <row r="18" spans="1:11" x14ac:dyDescent="0.25">
      <c r="A18" s="4" t="s">
        <v>24</v>
      </c>
      <c r="F18">
        <f>COUNTIFS(F2:F13,"&gt;0")</f>
        <v>10</v>
      </c>
      <c r="H18" s="4" t="s">
        <v>24</v>
      </c>
      <c r="K18">
        <f>COUNTIFS(F2:F13,"&gt;0",M2:M13,"&lt;&gt;TRUE")</f>
        <v>8</v>
      </c>
    </row>
    <row r="19" spans="1:11" x14ac:dyDescent="0.25">
      <c r="A19" s="4" t="s">
        <v>25</v>
      </c>
      <c r="F19">
        <f>COUNTIFS(G2:G13,"&gt;0")</f>
        <v>4</v>
      </c>
      <c r="H19" s="4" t="s">
        <v>25</v>
      </c>
      <c r="K19">
        <f>COUNTIFS(G2:G13,"&gt;0",N2:N13,"&lt;&gt;TRUE")</f>
        <v>4</v>
      </c>
    </row>
    <row r="20" spans="1:11" x14ac:dyDescent="0.25">
      <c r="A20" s="4" t="s">
        <v>26</v>
      </c>
      <c r="F20">
        <f>COUNTIFS(F2:F13,"&lt;&gt;-1",F2:F13,"&lt;&gt;0",F2:F13,"&lt;2")</f>
        <v>0</v>
      </c>
      <c r="H20" s="4" t="s">
        <v>26</v>
      </c>
      <c r="K20">
        <f>COUNTIFS(F2:F13,"&lt;&gt;-1",F2:F13,"&lt;&gt;0",F2:F13,"&lt;2",M2:M13,"&lt;&gt;TRUE")</f>
        <v>0</v>
      </c>
    </row>
    <row r="21" spans="1:11" x14ac:dyDescent="0.25">
      <c r="A21" s="4" t="s">
        <v>27</v>
      </c>
      <c r="F21">
        <f>COUNTIFS(G2:G13,"&lt;&gt;-1",G2:G13,"&lt;&gt;0",G2:G13,"&lt;2")</f>
        <v>0</v>
      </c>
      <c r="H21" s="4" t="s">
        <v>27</v>
      </c>
      <c r="K21">
        <f>COUNTIFS(G2:G13,"&lt;&gt;-1",G2:G13,"&lt;&gt;0",G2:G13,"&lt;2",N2:N13,"&lt;&gt;TRUE")</f>
        <v>0</v>
      </c>
    </row>
    <row r="22" spans="1:11" x14ac:dyDescent="0.25">
      <c r="A22" s="4" t="s">
        <v>28</v>
      </c>
      <c r="F22">
        <f>COUNTIFS(F2:F13,"=-1")+COUNTIFS(F2:F13,"=-3")</f>
        <v>0</v>
      </c>
      <c r="H22" s="4" t="s">
        <v>28</v>
      </c>
      <c r="K22">
        <f>COUNTIFS(F2:F13,"=-1",M2:M13,"&lt;&gt;TRUE")+COUNTIFS(F2:F13,"=-3",M2:M13,"&lt;&gt;TRUE")</f>
        <v>0</v>
      </c>
    </row>
    <row r="23" spans="1:11" x14ac:dyDescent="0.25">
      <c r="A23" s="4" t="s">
        <v>29</v>
      </c>
      <c r="F23">
        <f>COUNTIFS(G2:G13,"=-1")+COUNTIFS(G2:G13,"=-3")</f>
        <v>6</v>
      </c>
      <c r="H23" s="4" t="s">
        <v>29</v>
      </c>
      <c r="K23">
        <f>COUNTIFS(G2:G13,"=-1",N2:N13,"&lt;&gt;TRUE")+COUNTIFS(G2:G13,"=-3",N2:N13,"&lt;&gt;TRUE")</f>
        <v>4</v>
      </c>
    </row>
    <row r="24" spans="1:11" x14ac:dyDescent="0.25">
      <c r="A24" s="4" t="s">
        <v>30</v>
      </c>
      <c r="F24" s="8">
        <f>F18/F17</f>
        <v>1</v>
      </c>
      <c r="H24" s="4" t="s">
        <v>30</v>
      </c>
      <c r="K24" s="8">
        <f>K18/K17</f>
        <v>1</v>
      </c>
    </row>
    <row r="25" spans="1:11" x14ac:dyDescent="0.25">
      <c r="A25" s="4" t="s">
        <v>31</v>
      </c>
      <c r="F25" s="8">
        <f>F19/F17</f>
        <v>0.4</v>
      </c>
      <c r="H25" s="4" t="s">
        <v>32</v>
      </c>
      <c r="K25" s="8">
        <f>K19/K17</f>
        <v>0.5</v>
      </c>
    </row>
    <row r="26" spans="1:11" x14ac:dyDescent="0.25">
      <c r="A26" s="4" t="s">
        <v>33</v>
      </c>
      <c r="F26" s="8">
        <f>F18/(F18+F20)</f>
        <v>1</v>
      </c>
      <c r="H26" s="4" t="s">
        <v>33</v>
      </c>
      <c r="K26" s="8">
        <f>K18/(K18+K20)</f>
        <v>1</v>
      </c>
    </row>
    <row r="27" spans="1:11" x14ac:dyDescent="0.25">
      <c r="A27" s="4" t="s">
        <v>34</v>
      </c>
      <c r="F27" s="8">
        <f>F19/(F19+F21)</f>
        <v>1</v>
      </c>
      <c r="H27" s="4" t="s">
        <v>34</v>
      </c>
      <c r="K27" s="8">
        <f>K19/(K19+K21)</f>
        <v>1</v>
      </c>
    </row>
    <row r="30" spans="1:11" ht="15.75" x14ac:dyDescent="0.25">
      <c r="A30" s="3" t="s">
        <v>37</v>
      </c>
    </row>
    <row r="31" spans="1:11" x14ac:dyDescent="0.25">
      <c r="A31" s="1" t="s">
        <v>38</v>
      </c>
    </row>
    <row r="32" spans="1:11" x14ac:dyDescent="0.25">
      <c r="A32" s="5" t="s">
        <v>39</v>
      </c>
    </row>
    <row r="34" spans="1:1" x14ac:dyDescent="0.25">
      <c r="A34" s="1" t="s">
        <v>40</v>
      </c>
    </row>
    <row r="35" spans="1:1" x14ac:dyDescent="0.25">
      <c r="A35" s="6" t="s">
        <v>41</v>
      </c>
    </row>
    <row r="36" spans="1:1" x14ac:dyDescent="0.25">
      <c r="A36" s="7" t="s">
        <v>42</v>
      </c>
    </row>
    <row r="37" spans="1:1" x14ac:dyDescent="0.25">
      <c r="A37" s="5" t="s">
        <v>43</v>
      </c>
    </row>
    <row r="39" spans="1:1" x14ac:dyDescent="0.25">
      <c r="A39" s="4" t="s">
        <v>44</v>
      </c>
    </row>
    <row r="40" spans="1:1" x14ac:dyDescent="0.25">
      <c r="A40" t="s">
        <v>45</v>
      </c>
    </row>
    <row r="41" spans="1:1" x14ac:dyDescent="0.25">
      <c r="A41" t="s">
        <v>46</v>
      </c>
    </row>
    <row r="42" spans="1:1" x14ac:dyDescent="0.25">
      <c r="A42" t="s">
        <v>47</v>
      </c>
    </row>
    <row r="43" spans="1:1" x14ac:dyDescent="0.25">
      <c r="A43" t="s">
        <v>48</v>
      </c>
    </row>
    <row r="44" spans="1:1" x14ac:dyDescent="0.25">
      <c r="A44" t="s">
        <v>49</v>
      </c>
    </row>
    <row r="45" spans="1:1" x14ac:dyDescent="0.25">
      <c r="A45" t="s">
        <v>50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76</v>
      </c>
      <c r="B2" s="1" t="s">
        <v>77</v>
      </c>
      <c r="C2" t="s">
        <v>53</v>
      </c>
      <c r="D2" s="1" t="s">
        <v>77</v>
      </c>
      <c r="E2" s="16" t="s">
        <v>19</v>
      </c>
      <c r="F2" s="1">
        <v>2</v>
      </c>
      <c r="G2" s="16">
        <v>-1</v>
      </c>
      <c r="H2" t="s">
        <v>78</v>
      </c>
      <c r="I2" t="s">
        <v>79</v>
      </c>
    </row>
    <row r="3" spans="1:14" x14ac:dyDescent="0.25">
      <c r="A3" t="s">
        <v>76</v>
      </c>
      <c r="B3" s="1" t="s">
        <v>80</v>
      </c>
      <c r="C3" t="s">
        <v>53</v>
      </c>
      <c r="D3" s="1" t="s">
        <v>80</v>
      </c>
      <c r="E3" s="16" t="s">
        <v>19</v>
      </c>
      <c r="F3" s="1">
        <v>2</v>
      </c>
      <c r="G3" s="16">
        <v>-1</v>
      </c>
      <c r="H3" t="s">
        <v>81</v>
      </c>
      <c r="I3" t="s">
        <v>82</v>
      </c>
    </row>
    <row r="4" spans="1:14" x14ac:dyDescent="0.25">
      <c r="A4" t="s">
        <v>76</v>
      </c>
      <c r="B4" s="1" t="s">
        <v>83</v>
      </c>
      <c r="C4" t="s">
        <v>53</v>
      </c>
      <c r="D4" s="1" t="s">
        <v>83</v>
      </c>
      <c r="E4" s="15" t="s">
        <v>83</v>
      </c>
      <c r="F4" s="1">
        <v>2</v>
      </c>
      <c r="G4" s="15">
        <v>2</v>
      </c>
      <c r="H4" t="s">
        <v>84</v>
      </c>
      <c r="I4" t="s">
        <v>85</v>
      </c>
      <c r="J4" t="s">
        <v>1712</v>
      </c>
      <c r="K4">
        <v>11.1</v>
      </c>
    </row>
    <row r="5" spans="1:14" x14ac:dyDescent="0.25">
      <c r="A5" t="s">
        <v>76</v>
      </c>
      <c r="B5" s="1" t="s">
        <v>87</v>
      </c>
      <c r="C5" t="s">
        <v>53</v>
      </c>
      <c r="D5" s="1" t="s">
        <v>87</v>
      </c>
      <c r="E5" s="16" t="s">
        <v>19</v>
      </c>
      <c r="F5" s="1">
        <v>2</v>
      </c>
      <c r="G5" s="16">
        <v>-1</v>
      </c>
      <c r="H5" t="s">
        <v>88</v>
      </c>
      <c r="I5" t="s">
        <v>89</v>
      </c>
    </row>
    <row r="6" spans="1:14" x14ac:dyDescent="0.25">
      <c r="A6" t="s">
        <v>76</v>
      </c>
      <c r="B6" s="1" t="s">
        <v>91</v>
      </c>
      <c r="C6" t="s">
        <v>53</v>
      </c>
      <c r="D6" s="1" t="s">
        <v>91</v>
      </c>
      <c r="E6" s="16" t="s">
        <v>19</v>
      </c>
      <c r="F6" s="1">
        <v>2</v>
      </c>
      <c r="G6" s="16">
        <v>-1</v>
      </c>
      <c r="H6" t="s">
        <v>92</v>
      </c>
      <c r="I6" t="s">
        <v>93</v>
      </c>
    </row>
    <row r="9" spans="1:14" ht="15.75" x14ac:dyDescent="0.25">
      <c r="A9" s="3" t="s">
        <v>21</v>
      </c>
      <c r="H9" s="3" t="s">
        <v>22</v>
      </c>
    </row>
    <row r="10" spans="1:14" x14ac:dyDescent="0.25">
      <c r="A10" s="4" t="s">
        <v>23</v>
      </c>
      <c r="F10">
        <f>COUNTIFS(B2:B6,"&lt;&gt;*_*",B2:B6,"&lt;&gt;")</f>
        <v>5</v>
      </c>
      <c r="H10" s="4" t="s">
        <v>23</v>
      </c>
      <c r="K10">
        <f>COUNTIFS(B2:B6,"&lt;&gt;*_*",B2:B6,"&lt;&gt;",M2:M6,"&lt;&gt;TRUE")</f>
        <v>5</v>
      </c>
    </row>
    <row r="11" spans="1:14" x14ac:dyDescent="0.25">
      <c r="A11" s="4" t="s">
        <v>24</v>
      </c>
      <c r="F11">
        <f>COUNTIFS(F2:F6,"&gt;0")</f>
        <v>5</v>
      </c>
      <c r="H11" s="4" t="s">
        <v>24</v>
      </c>
      <c r="K11">
        <f>COUNTIFS(F2:F6,"&gt;0",M2:M6,"&lt;&gt;TRUE")</f>
        <v>5</v>
      </c>
    </row>
    <row r="12" spans="1:14" x14ac:dyDescent="0.25">
      <c r="A12" s="4" t="s">
        <v>25</v>
      </c>
      <c r="F12">
        <f>COUNTIFS(G2:G6,"&gt;0")</f>
        <v>1</v>
      </c>
      <c r="H12" s="4" t="s">
        <v>25</v>
      </c>
      <c r="K12">
        <f>COUNTIFS(G2:G6,"&gt;0",N2:N6,"&lt;&gt;TRUE")</f>
        <v>1</v>
      </c>
    </row>
    <row r="13" spans="1:14" x14ac:dyDescent="0.25">
      <c r="A13" s="4" t="s">
        <v>26</v>
      </c>
      <c r="F13">
        <f>COUNTIFS(F2:F6,"&lt;&gt;-1",F2:F6,"&lt;&gt;0",F2:F6,"&lt;2")</f>
        <v>0</v>
      </c>
      <c r="H13" s="4" t="s">
        <v>26</v>
      </c>
      <c r="K13">
        <f>COUNTIFS(F2:F6,"&lt;&gt;-1",F2:F6,"&lt;&gt;0",F2:F6,"&lt;2",M2:M6,"&lt;&gt;TRUE")</f>
        <v>0</v>
      </c>
    </row>
    <row r="14" spans="1:14" x14ac:dyDescent="0.25">
      <c r="A14" s="4" t="s">
        <v>27</v>
      </c>
      <c r="F14">
        <f>COUNTIFS(G2:G6,"&lt;&gt;-1",G2:G6,"&lt;&gt;0",G2:G6,"&lt;2")</f>
        <v>0</v>
      </c>
      <c r="H14" s="4" t="s">
        <v>27</v>
      </c>
      <c r="K14">
        <f>COUNTIFS(G2:G6,"&lt;&gt;-1",G2:G6,"&lt;&gt;0",G2:G6,"&lt;2",N2:N6,"&lt;&gt;TRUE")</f>
        <v>0</v>
      </c>
    </row>
    <row r="15" spans="1:14" x14ac:dyDescent="0.25">
      <c r="A15" s="4" t="s">
        <v>28</v>
      </c>
      <c r="F15">
        <f>COUNTIFS(F2:F6,"=-1")+COUNTIFS(F2:F6,"=-3")</f>
        <v>0</v>
      </c>
      <c r="H15" s="4" t="s">
        <v>28</v>
      </c>
      <c r="K15">
        <f>COUNTIFS(F2:F6,"=-1",M2:M6,"&lt;&gt;TRUE")+COUNTIFS(F2:F6,"=-3",M2:M6,"&lt;&gt;TRUE")</f>
        <v>0</v>
      </c>
    </row>
    <row r="16" spans="1:14" x14ac:dyDescent="0.25">
      <c r="A16" s="4" t="s">
        <v>29</v>
      </c>
      <c r="F16">
        <f>COUNTIFS(G2:G6,"=-1")+COUNTIFS(G2:G6,"=-3")</f>
        <v>4</v>
      </c>
      <c r="H16" s="4" t="s">
        <v>29</v>
      </c>
      <c r="K16">
        <f>COUNTIFS(G2:G6,"=-1",N2:N6,"&lt;&gt;TRUE")+COUNTIFS(G2:G6,"=-3",N2:N6,"&lt;&gt;TRUE")</f>
        <v>4</v>
      </c>
    </row>
    <row r="17" spans="1:11" x14ac:dyDescent="0.25">
      <c r="A17" s="4" t="s">
        <v>30</v>
      </c>
      <c r="F17" s="8">
        <f>F11/F10</f>
        <v>1</v>
      </c>
      <c r="H17" s="4" t="s">
        <v>30</v>
      </c>
      <c r="K17" s="8">
        <f>K11/K10</f>
        <v>1</v>
      </c>
    </row>
    <row r="18" spans="1:11" x14ac:dyDescent="0.25">
      <c r="A18" s="4" t="s">
        <v>31</v>
      </c>
      <c r="F18" s="8">
        <f>F12/F10</f>
        <v>0.2</v>
      </c>
      <c r="H18" s="4" t="s">
        <v>32</v>
      </c>
      <c r="K18" s="8">
        <f>K12/K10</f>
        <v>0.2</v>
      </c>
    </row>
    <row r="19" spans="1:11" x14ac:dyDescent="0.25">
      <c r="A19" s="4" t="s">
        <v>33</v>
      </c>
      <c r="F19" s="8">
        <f>F11/(F11+F13)</f>
        <v>1</v>
      </c>
      <c r="H19" s="4" t="s">
        <v>33</v>
      </c>
      <c r="K19" s="8">
        <f>K11/(K11+K13)</f>
        <v>1</v>
      </c>
    </row>
    <row r="20" spans="1:11" x14ac:dyDescent="0.25">
      <c r="A20" s="4" t="s">
        <v>34</v>
      </c>
      <c r="F20" s="8">
        <f>F12/(F12+F14)</f>
        <v>1</v>
      </c>
      <c r="H20" s="4" t="s">
        <v>34</v>
      </c>
      <c r="K20" s="8">
        <f>K12/(K12+K14)</f>
        <v>1</v>
      </c>
    </row>
    <row r="23" spans="1:11" ht="15.75" x14ac:dyDescent="0.25">
      <c r="A23" s="3" t="s">
        <v>37</v>
      </c>
    </row>
    <row r="24" spans="1:11" x14ac:dyDescent="0.25">
      <c r="A24" s="1" t="s">
        <v>38</v>
      </c>
    </row>
    <row r="25" spans="1:11" x14ac:dyDescent="0.25">
      <c r="A25" s="5" t="s">
        <v>39</v>
      </c>
    </row>
    <row r="27" spans="1:11" x14ac:dyDescent="0.25">
      <c r="A27" s="1" t="s">
        <v>40</v>
      </c>
    </row>
    <row r="28" spans="1:11" x14ac:dyDescent="0.25">
      <c r="A28" s="6" t="s">
        <v>41</v>
      </c>
    </row>
    <row r="29" spans="1:11" x14ac:dyDescent="0.25">
      <c r="A29" s="7" t="s">
        <v>42</v>
      </c>
    </row>
    <row r="30" spans="1:11" x14ac:dyDescent="0.25">
      <c r="A30" s="5" t="s">
        <v>43</v>
      </c>
    </row>
    <row r="32" spans="1:11" x14ac:dyDescent="0.25">
      <c r="A32" s="4" t="s">
        <v>44</v>
      </c>
    </row>
    <row r="33" spans="1:1" x14ac:dyDescent="0.25">
      <c r="A33" t="s">
        <v>45</v>
      </c>
    </row>
    <row r="34" spans="1:1" x14ac:dyDescent="0.25">
      <c r="A34" t="s">
        <v>46</v>
      </c>
    </row>
    <row r="35" spans="1:1" x14ac:dyDescent="0.25">
      <c r="A35" t="s">
        <v>47</v>
      </c>
    </row>
    <row r="36" spans="1:1" x14ac:dyDescent="0.25">
      <c r="A36" t="s">
        <v>48</v>
      </c>
    </row>
    <row r="37" spans="1:1" x14ac:dyDescent="0.25">
      <c r="A37" t="s">
        <v>49</v>
      </c>
    </row>
    <row r="38" spans="1:1" x14ac:dyDescent="0.25">
      <c r="A38" t="s">
        <v>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94</v>
      </c>
      <c r="B2" s="1" t="s">
        <v>57</v>
      </c>
      <c r="C2" t="s">
        <v>53</v>
      </c>
      <c r="D2" s="5" t="s">
        <v>19</v>
      </c>
      <c r="E2" s="5" t="s">
        <v>19</v>
      </c>
      <c r="F2" s="5">
        <v>-1</v>
      </c>
      <c r="G2" s="5">
        <v>-1</v>
      </c>
      <c r="H2" s="1" t="s">
        <v>95</v>
      </c>
      <c r="I2" s="5" t="s">
        <v>19</v>
      </c>
      <c r="J2" s="5" t="s">
        <v>19</v>
      </c>
      <c r="K2" s="5">
        <v>-1</v>
      </c>
      <c r="L2" s="5">
        <v>-1</v>
      </c>
      <c r="M2" t="s">
        <v>67</v>
      </c>
      <c r="N2" t="s">
        <v>17</v>
      </c>
      <c r="Q2" t="s">
        <v>1702</v>
      </c>
    </row>
    <row r="3" spans="1:21" x14ac:dyDescent="0.25">
      <c r="H3" s="1" t="s">
        <v>1703</v>
      </c>
      <c r="I3" s="5" t="s">
        <v>19</v>
      </c>
      <c r="J3" s="5" t="s">
        <v>19</v>
      </c>
      <c r="K3" s="5">
        <v>-1</v>
      </c>
      <c r="L3" s="5">
        <v>-1</v>
      </c>
      <c r="M3" t="s">
        <v>17</v>
      </c>
      <c r="N3" t="s">
        <v>17</v>
      </c>
      <c r="Q3" t="s">
        <v>1705</v>
      </c>
    </row>
    <row r="4" spans="1:21" x14ac:dyDescent="0.25">
      <c r="A4" t="s">
        <v>94</v>
      </c>
      <c r="B4" s="1" t="s">
        <v>97</v>
      </c>
      <c r="C4" t="s">
        <v>53</v>
      </c>
      <c r="D4" s="1" t="s">
        <v>97</v>
      </c>
      <c r="E4" s="5" t="s">
        <v>19</v>
      </c>
      <c r="F4" s="1">
        <v>2</v>
      </c>
      <c r="G4" s="5">
        <v>-1</v>
      </c>
      <c r="H4" s="1" t="s">
        <v>98</v>
      </c>
      <c r="I4" s="5" t="s">
        <v>19</v>
      </c>
      <c r="J4" s="5" t="s">
        <v>19</v>
      </c>
      <c r="K4" s="5">
        <v>-1</v>
      </c>
      <c r="L4" s="5">
        <v>-1</v>
      </c>
      <c r="M4" t="s">
        <v>99</v>
      </c>
      <c r="N4" t="s">
        <v>17</v>
      </c>
      <c r="Q4" t="s">
        <v>1704</v>
      </c>
    </row>
    <row r="7" spans="1:21" ht="15.75" x14ac:dyDescent="0.25">
      <c r="A7" s="3" t="s">
        <v>21</v>
      </c>
      <c r="H7" s="3" t="s">
        <v>22</v>
      </c>
    </row>
    <row r="8" spans="1:21" x14ac:dyDescent="0.25">
      <c r="A8" s="4" t="s">
        <v>23</v>
      </c>
      <c r="F8">
        <f>COUNTIFS(B2:B4,"&lt;&gt;*_*",B2:B4,"&lt;&gt;")</f>
        <v>2</v>
      </c>
      <c r="H8" s="4" t="s">
        <v>23</v>
      </c>
      <c r="K8">
        <f>COUNTIFS(B2:B4,"&lt;&gt;*_*",B2:B4,"&lt;&gt;",R2:R4,"&lt;&gt;TRUE")</f>
        <v>2</v>
      </c>
    </row>
    <row r="9" spans="1:21" x14ac:dyDescent="0.25">
      <c r="A9" s="4" t="s">
        <v>24</v>
      </c>
      <c r="F9">
        <f>COUNTIFS(F2:F4,"&gt;0")</f>
        <v>1</v>
      </c>
      <c r="H9" s="4" t="s">
        <v>24</v>
      </c>
      <c r="K9">
        <f>COUNTIFS(F2:F4,"&gt;0",R2:R4,"&lt;&gt;TRUE")</f>
        <v>1</v>
      </c>
    </row>
    <row r="10" spans="1:21" x14ac:dyDescent="0.25">
      <c r="A10" s="4" t="s">
        <v>25</v>
      </c>
      <c r="F10">
        <f>COUNTIFS(G2:G4,"&gt;0")</f>
        <v>0</v>
      </c>
      <c r="H10" s="4" t="s">
        <v>25</v>
      </c>
      <c r="K10">
        <f>COUNTIFS(G2:G4,"&gt;0",S2:S4,"&lt;&gt;TRUE")</f>
        <v>0</v>
      </c>
    </row>
    <row r="11" spans="1:21" x14ac:dyDescent="0.25">
      <c r="A11" s="4" t="s">
        <v>26</v>
      </c>
      <c r="F11">
        <f>COUNTIFS(F2:F4,"&lt;&gt;-1",F2:F4,"&lt;&gt;0",F2:F4,"&lt;2")</f>
        <v>0</v>
      </c>
      <c r="H11" s="4" t="s">
        <v>26</v>
      </c>
      <c r="K11">
        <f>COUNTIFS(F2:F4,"&lt;&gt;-1",F2:F4,"&lt;&gt;0",F2:F4,"&lt;2",R2:R4,"&lt;&gt;TRUE")</f>
        <v>0</v>
      </c>
    </row>
    <row r="12" spans="1:21" x14ac:dyDescent="0.25">
      <c r="A12" s="4" t="s">
        <v>27</v>
      </c>
      <c r="F12">
        <f>COUNTIFS(G2:G4,"&lt;&gt;-1",G2:G4,"&lt;&gt;0",G2:G4,"&lt;2")</f>
        <v>0</v>
      </c>
      <c r="H12" s="4" t="s">
        <v>27</v>
      </c>
      <c r="K12">
        <f>COUNTIFS(G2:G4,"&lt;&gt;-1",G2:G4,"&lt;&gt;0",G2:G4,"&lt;2",S2:S4,"&lt;&gt;TRUE")</f>
        <v>0</v>
      </c>
    </row>
    <row r="13" spans="1:21" x14ac:dyDescent="0.25">
      <c r="A13" s="4" t="s">
        <v>28</v>
      </c>
      <c r="F13">
        <f>COUNTIFS(F2:F4,"=-1")+COUNTIFS(F2:F4,"=-3")</f>
        <v>1</v>
      </c>
      <c r="H13" s="4" t="s">
        <v>28</v>
      </c>
      <c r="K13">
        <f>COUNTIFS(F2:F4,"=-1",R2:R4,"&lt;&gt;TRUE")+COUNTIFS(F2:F4,"=-3",R2:R4,"&lt;&gt;TRUE")</f>
        <v>1</v>
      </c>
    </row>
    <row r="14" spans="1:21" x14ac:dyDescent="0.25">
      <c r="A14" s="4" t="s">
        <v>29</v>
      </c>
      <c r="F14">
        <f>COUNTIFS(G2:G4,"=-1")+COUNTIFS(G2:G4,"=-3")</f>
        <v>2</v>
      </c>
      <c r="H14" s="4" t="s">
        <v>29</v>
      </c>
      <c r="K14">
        <f>COUNTIFS(G2:G4,"=-1",S2:S4,"&lt;&gt;TRUE")+COUNTIFS(G2:G4,"=-3",S2:S4,"&lt;&gt;TRUE")</f>
        <v>2</v>
      </c>
    </row>
    <row r="15" spans="1:21" x14ac:dyDescent="0.25">
      <c r="A15" s="4" t="s">
        <v>30</v>
      </c>
      <c r="F15" s="8">
        <f>F9/F8</f>
        <v>0.5</v>
      </c>
      <c r="H15" s="4" t="s">
        <v>30</v>
      </c>
      <c r="K15" s="8">
        <f>K9/K8</f>
        <v>0.5</v>
      </c>
    </row>
    <row r="16" spans="1:21" x14ac:dyDescent="0.25">
      <c r="A16" s="4" t="s">
        <v>31</v>
      </c>
      <c r="F16" s="8">
        <f>F10/F8</f>
        <v>0</v>
      </c>
      <c r="H16" s="4" t="s">
        <v>32</v>
      </c>
      <c r="K16" s="8">
        <f>K10/K8</f>
        <v>0</v>
      </c>
    </row>
    <row r="17" spans="1:11" x14ac:dyDescent="0.25">
      <c r="A17" s="4" t="s">
        <v>33</v>
      </c>
      <c r="F17" s="8">
        <f>F9/(F9+F11)</f>
        <v>1</v>
      </c>
      <c r="H17" s="4" t="s">
        <v>33</v>
      </c>
      <c r="K17" s="8">
        <f>K9/(K9+K11)</f>
        <v>1</v>
      </c>
    </row>
    <row r="18" spans="1:11" x14ac:dyDescent="0.25">
      <c r="A18" s="4" t="s">
        <v>34</v>
      </c>
      <c r="F18" s="9" t="s">
        <v>1589</v>
      </c>
      <c r="H18" s="4" t="s">
        <v>34</v>
      </c>
      <c r="K18" s="9" t="s">
        <v>1589</v>
      </c>
    </row>
    <row r="21" spans="1:11" ht="15.75" x14ac:dyDescent="0.25">
      <c r="A21" s="3" t="s">
        <v>35</v>
      </c>
      <c r="H21" s="3" t="s">
        <v>36</v>
      </c>
    </row>
    <row r="22" spans="1:11" x14ac:dyDescent="0.25">
      <c r="A22" s="4" t="s">
        <v>23</v>
      </c>
      <c r="F22">
        <f>COUNTIFS(H2:H4,"&lt;&gt;*_FP",H2:H4,"&lt;&gt;",H2:H4,"&lt;&gt;no structure")</f>
        <v>3</v>
      </c>
      <c r="H22" s="4" t="s">
        <v>23</v>
      </c>
      <c r="K22">
        <f>COUNTIFS(H2:H4,"&lt;&gt;*_FP",H2:H4,"&lt;&gt;",H2:H4,"&lt;&gt;no structure",T2:T4,"&lt;&gt;TRUE")</f>
        <v>3</v>
      </c>
    </row>
    <row r="23" spans="1:11" x14ac:dyDescent="0.25">
      <c r="A23" s="4" t="s">
        <v>24</v>
      </c>
      <c r="F23">
        <f>COUNTIFS(K2:K4,"&gt;0")</f>
        <v>0</v>
      </c>
      <c r="H23" s="4" t="s">
        <v>24</v>
      </c>
      <c r="K23">
        <f>COUNTIFS(K2:K4,"&gt;0",T2:T4,"&lt;&gt;TRUE")</f>
        <v>0</v>
      </c>
    </row>
    <row r="24" spans="1:11" x14ac:dyDescent="0.25">
      <c r="A24" s="4" t="s">
        <v>25</v>
      </c>
      <c r="F24">
        <f>COUNTIFS(L2:L4,"&gt;0")</f>
        <v>0</v>
      </c>
      <c r="H24" s="4" t="s">
        <v>25</v>
      </c>
      <c r="K24">
        <f>COUNTIFS(L2:L4,"&gt;0",U2:U4,"&lt;&gt;TRUE")</f>
        <v>0</v>
      </c>
    </row>
    <row r="25" spans="1:11" x14ac:dyDescent="0.25">
      <c r="A25" s="4" t="s">
        <v>26</v>
      </c>
      <c r="F25">
        <f>COUNTIFS(K2:K4,"&lt;&gt;-1",K2:K4,"&lt;&gt;0",K2:K4,"&lt;2")</f>
        <v>0</v>
      </c>
      <c r="H25" s="4" t="s">
        <v>26</v>
      </c>
      <c r="K25">
        <f>COUNTIFS(K2:K4,"&lt;&gt;-1",K2:K4,"&lt;&gt;0",K2:K4,"&lt;2",T2:T4,"&lt;&gt;TRUE")</f>
        <v>0</v>
      </c>
    </row>
    <row r="26" spans="1:11" x14ac:dyDescent="0.25">
      <c r="A26" s="4" t="s">
        <v>27</v>
      </c>
      <c r="F26">
        <f>COUNTIFS(L2:L4,"&lt;&gt;-1",L2:L4,"&lt;&gt;0",L2:L4,"&lt;2")</f>
        <v>0</v>
      </c>
      <c r="H26" s="4" t="s">
        <v>27</v>
      </c>
      <c r="K26">
        <f>COUNTIFS(L2:L4,"&lt;&gt;-1",L2:L4,"&lt;&gt;0",L2:L4,"&lt;2",U2:U4,"&lt;&gt;TRUE")</f>
        <v>0</v>
      </c>
    </row>
    <row r="27" spans="1:11" x14ac:dyDescent="0.25">
      <c r="A27" s="4" t="s">
        <v>28</v>
      </c>
      <c r="F27">
        <f>COUNTIFS(K2:K4,"=-1")+COUNTIFS(K2:K4,"=-3")</f>
        <v>3</v>
      </c>
      <c r="H27" s="4" t="s">
        <v>28</v>
      </c>
      <c r="K27">
        <f>COUNTIFS(K2:K4,"=-1",T2:T4,"&lt;&gt;TRUE")+COUNTIFS(K2:K4,"=-3",T2:T4,"&lt;&gt;TRUE")</f>
        <v>3</v>
      </c>
    </row>
    <row r="28" spans="1:11" x14ac:dyDescent="0.25">
      <c r="A28" s="4" t="s">
        <v>29</v>
      </c>
      <c r="F28">
        <f>COUNTIFS(L2:L4,"=-1")+COUNTIFS(L2:L4,"=-3")</f>
        <v>3</v>
      </c>
      <c r="H28" s="4" t="s">
        <v>29</v>
      </c>
      <c r="K28">
        <f>COUNTIFS(L2:L4,"=-1",U2:U4,"&lt;&gt;TRUE")+COUNTIFS(L2:L4,"=-3",U2:U4,"&lt;&gt;TRUE")</f>
        <v>3</v>
      </c>
    </row>
    <row r="29" spans="1:11" x14ac:dyDescent="0.25">
      <c r="A29" s="4" t="s">
        <v>30</v>
      </c>
      <c r="F29" s="8">
        <f>F23/F22</f>
        <v>0</v>
      </c>
      <c r="H29" s="4" t="s">
        <v>30</v>
      </c>
      <c r="K29" s="8">
        <f>K23/K22</f>
        <v>0</v>
      </c>
    </row>
    <row r="30" spans="1:11" x14ac:dyDescent="0.25">
      <c r="A30" s="4" t="s">
        <v>31</v>
      </c>
      <c r="F30" s="8">
        <f>F24/F22</f>
        <v>0</v>
      </c>
      <c r="H30" s="4" t="s">
        <v>32</v>
      </c>
      <c r="K30" s="8">
        <f>K24/K22</f>
        <v>0</v>
      </c>
    </row>
    <row r="31" spans="1:11" x14ac:dyDescent="0.25">
      <c r="A31" s="4" t="s">
        <v>33</v>
      </c>
      <c r="F31" s="9" t="s">
        <v>1589</v>
      </c>
      <c r="H31" s="4" t="s">
        <v>33</v>
      </c>
      <c r="K31" s="9" t="s">
        <v>1589</v>
      </c>
    </row>
    <row r="32" spans="1:11" x14ac:dyDescent="0.25">
      <c r="A32" s="4" t="s">
        <v>34</v>
      </c>
      <c r="F32" s="9" t="s">
        <v>1589</v>
      </c>
      <c r="H32" s="4" t="s">
        <v>34</v>
      </c>
      <c r="K32" s="9" t="s">
        <v>1589</v>
      </c>
    </row>
    <row r="35" spans="1:1" ht="15.75" x14ac:dyDescent="0.25">
      <c r="A35" s="3" t="s">
        <v>37</v>
      </c>
    </row>
    <row r="36" spans="1:1" x14ac:dyDescent="0.25">
      <c r="A36" s="1" t="s">
        <v>38</v>
      </c>
    </row>
    <row r="37" spans="1:1" x14ac:dyDescent="0.25">
      <c r="A37" s="5" t="s">
        <v>39</v>
      </c>
    </row>
    <row r="39" spans="1:1" x14ac:dyDescent="0.25">
      <c r="A39" s="1" t="s">
        <v>40</v>
      </c>
    </row>
    <row r="40" spans="1:1" x14ac:dyDescent="0.25">
      <c r="A40" s="6" t="s">
        <v>41</v>
      </c>
    </row>
    <row r="41" spans="1:1" x14ac:dyDescent="0.25">
      <c r="A41" s="7" t="s">
        <v>42</v>
      </c>
    </row>
    <row r="42" spans="1:1" x14ac:dyDescent="0.25">
      <c r="A42" s="5" t="s">
        <v>43</v>
      </c>
    </row>
    <row r="44" spans="1:1" x14ac:dyDescent="0.25">
      <c r="A44" s="4" t="s">
        <v>44</v>
      </c>
    </row>
    <row r="45" spans="1:1" x14ac:dyDescent="0.25">
      <c r="A45" t="s">
        <v>45</v>
      </c>
    </row>
    <row r="46" spans="1:1" x14ac:dyDescent="0.25">
      <c r="A46" t="s">
        <v>46</v>
      </c>
    </row>
    <row r="47" spans="1:1" x14ac:dyDescent="0.25">
      <c r="A47" t="s">
        <v>47</v>
      </c>
    </row>
    <row r="48" spans="1:1" x14ac:dyDescent="0.25">
      <c r="A48" t="s">
        <v>48</v>
      </c>
    </row>
    <row r="49" spans="1:1" x14ac:dyDescent="0.25">
      <c r="A49" t="s">
        <v>49</v>
      </c>
    </row>
    <row r="50" spans="1:1" x14ac:dyDescent="0.25">
      <c r="A50" t="s">
        <v>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8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3</v>
      </c>
      <c r="J1" s="12" t="s">
        <v>4</v>
      </c>
      <c r="K1" s="12" t="s">
        <v>5</v>
      </c>
      <c r="L1" s="12" t="s">
        <v>6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8</v>
      </c>
      <c r="U1" s="12" t="s">
        <v>9</v>
      </c>
    </row>
    <row r="2" spans="1:21" x14ac:dyDescent="0.25">
      <c r="A2" t="s">
        <v>102</v>
      </c>
      <c r="B2" s="15" t="s">
        <v>103</v>
      </c>
      <c r="C2" t="s">
        <v>53</v>
      </c>
      <c r="D2" s="15" t="s">
        <v>103</v>
      </c>
      <c r="E2" s="16" t="s">
        <v>19</v>
      </c>
      <c r="F2" s="15">
        <v>2</v>
      </c>
      <c r="G2" s="16">
        <v>-1</v>
      </c>
      <c r="H2" s="15" t="s">
        <v>104</v>
      </c>
      <c r="I2" s="15" t="s">
        <v>104</v>
      </c>
      <c r="J2" s="16" t="s">
        <v>19</v>
      </c>
      <c r="K2" s="15">
        <v>2</v>
      </c>
      <c r="L2" s="16">
        <v>-1</v>
      </c>
      <c r="M2" t="s">
        <v>105</v>
      </c>
      <c r="N2" t="s">
        <v>106</v>
      </c>
      <c r="O2" t="s">
        <v>17</v>
      </c>
    </row>
    <row r="3" spans="1:21" x14ac:dyDescent="0.25">
      <c r="H3" s="15" t="s">
        <v>1713</v>
      </c>
      <c r="I3" s="15" t="s">
        <v>109</v>
      </c>
      <c r="J3" s="16" t="s">
        <v>19</v>
      </c>
      <c r="K3" s="15">
        <v>2</v>
      </c>
      <c r="L3" s="16">
        <v>-1</v>
      </c>
      <c r="M3" t="s">
        <v>105</v>
      </c>
      <c r="N3" t="s">
        <v>106</v>
      </c>
      <c r="O3" t="s">
        <v>17</v>
      </c>
    </row>
    <row r="4" spans="1:21" x14ac:dyDescent="0.25">
      <c r="H4" s="16" t="s">
        <v>107</v>
      </c>
      <c r="I4" s="16" t="s">
        <v>108</v>
      </c>
      <c r="J4" t="s">
        <v>17</v>
      </c>
      <c r="K4" s="16">
        <v>-2</v>
      </c>
      <c r="L4">
        <v>0</v>
      </c>
      <c r="M4" t="s">
        <v>17</v>
      </c>
      <c r="N4" t="s">
        <v>106</v>
      </c>
      <c r="O4" t="s">
        <v>17</v>
      </c>
      <c r="Q4" t="s">
        <v>1739</v>
      </c>
    </row>
    <row r="5" spans="1:21" x14ac:dyDescent="0.25">
      <c r="A5" t="s">
        <v>102</v>
      </c>
      <c r="B5" s="15" t="s">
        <v>110</v>
      </c>
      <c r="C5" t="s">
        <v>53</v>
      </c>
      <c r="D5" s="15" t="s">
        <v>110</v>
      </c>
      <c r="E5" s="16" t="s">
        <v>19</v>
      </c>
      <c r="F5" s="15">
        <v>2</v>
      </c>
      <c r="G5" s="16">
        <v>-1</v>
      </c>
      <c r="H5" s="15" t="s">
        <v>111</v>
      </c>
      <c r="I5" s="15" t="s">
        <v>112</v>
      </c>
      <c r="J5" s="16" t="s">
        <v>19</v>
      </c>
      <c r="K5" s="15">
        <v>2</v>
      </c>
      <c r="L5" s="16">
        <v>-1</v>
      </c>
      <c r="M5" t="s">
        <v>113</v>
      </c>
      <c r="N5" t="s">
        <v>114</v>
      </c>
      <c r="O5" t="s">
        <v>17</v>
      </c>
    </row>
    <row r="6" spans="1:21" x14ac:dyDescent="0.25">
      <c r="A6" t="s">
        <v>102</v>
      </c>
      <c r="B6" s="15" t="s">
        <v>115</v>
      </c>
      <c r="C6" t="s">
        <v>53</v>
      </c>
      <c r="D6" s="15" t="s">
        <v>115</v>
      </c>
      <c r="E6" s="16" t="s">
        <v>19</v>
      </c>
      <c r="F6" s="15">
        <v>2</v>
      </c>
      <c r="G6" s="16">
        <v>-1</v>
      </c>
      <c r="H6" s="15" t="s">
        <v>116</v>
      </c>
      <c r="I6" s="15" t="s">
        <v>116</v>
      </c>
      <c r="J6" s="16" t="s">
        <v>19</v>
      </c>
      <c r="K6" s="15">
        <v>2</v>
      </c>
      <c r="L6" s="16">
        <v>-1</v>
      </c>
      <c r="M6" t="s">
        <v>117</v>
      </c>
      <c r="N6" t="s">
        <v>118</v>
      </c>
      <c r="O6" t="s">
        <v>17</v>
      </c>
      <c r="S6" t="b">
        <v>1</v>
      </c>
      <c r="U6" t="b">
        <v>1</v>
      </c>
    </row>
    <row r="7" spans="1:21" x14ac:dyDescent="0.25">
      <c r="A7" t="s">
        <v>102</v>
      </c>
      <c r="B7" s="15" t="s">
        <v>115</v>
      </c>
      <c r="C7" t="s">
        <v>18</v>
      </c>
      <c r="D7" s="15" t="s">
        <v>115</v>
      </c>
      <c r="E7" s="15" t="s">
        <v>115</v>
      </c>
      <c r="F7" s="15">
        <v>2</v>
      </c>
      <c r="G7" s="15">
        <v>2</v>
      </c>
      <c r="H7" s="15" t="s">
        <v>116</v>
      </c>
      <c r="I7" s="15" t="s">
        <v>116</v>
      </c>
      <c r="J7" s="15" t="s">
        <v>116</v>
      </c>
      <c r="K7" s="15">
        <v>2</v>
      </c>
      <c r="L7" s="15">
        <v>2</v>
      </c>
      <c r="M7" t="s">
        <v>117</v>
      </c>
      <c r="N7" t="s">
        <v>119</v>
      </c>
      <c r="O7" t="s">
        <v>1714</v>
      </c>
      <c r="P7">
        <v>88.9</v>
      </c>
      <c r="R7" t="b">
        <v>1</v>
      </c>
      <c r="T7" t="b">
        <v>1</v>
      </c>
    </row>
    <row r="8" spans="1:21" x14ac:dyDescent="0.25">
      <c r="A8" t="s">
        <v>102</v>
      </c>
      <c r="B8" s="15" t="s">
        <v>120</v>
      </c>
      <c r="C8" t="s">
        <v>53</v>
      </c>
      <c r="D8" s="15" t="s">
        <v>120</v>
      </c>
      <c r="E8" s="16" t="s">
        <v>19</v>
      </c>
      <c r="F8" s="15">
        <v>2</v>
      </c>
      <c r="G8" s="16">
        <v>-1</v>
      </c>
      <c r="H8" s="15" t="s">
        <v>121</v>
      </c>
      <c r="I8" s="15" t="s">
        <v>121</v>
      </c>
      <c r="J8" s="16" t="s">
        <v>19</v>
      </c>
      <c r="K8" s="15">
        <v>2</v>
      </c>
      <c r="L8" s="16">
        <v>-1</v>
      </c>
      <c r="M8" t="s">
        <v>122</v>
      </c>
      <c r="N8" t="s">
        <v>123</v>
      </c>
      <c r="O8" t="s">
        <v>17</v>
      </c>
      <c r="S8" t="b">
        <v>1</v>
      </c>
      <c r="U8" t="b">
        <v>1</v>
      </c>
    </row>
    <row r="9" spans="1:21" x14ac:dyDescent="0.25">
      <c r="A9" t="s">
        <v>102</v>
      </c>
      <c r="B9" s="15" t="s">
        <v>120</v>
      </c>
      <c r="C9" t="s">
        <v>18</v>
      </c>
      <c r="D9" s="15" t="s">
        <v>120</v>
      </c>
      <c r="E9" s="15" t="s">
        <v>120</v>
      </c>
      <c r="F9" s="15">
        <v>2</v>
      </c>
      <c r="G9" s="15">
        <v>2</v>
      </c>
      <c r="H9" s="15" t="s">
        <v>121</v>
      </c>
      <c r="I9" s="16" t="s">
        <v>19</v>
      </c>
      <c r="J9" s="15" t="s">
        <v>124</v>
      </c>
      <c r="K9" s="16">
        <v>-1</v>
      </c>
      <c r="L9" s="15">
        <v>2</v>
      </c>
      <c r="M9" t="s">
        <v>122</v>
      </c>
      <c r="N9" t="s">
        <v>17</v>
      </c>
      <c r="O9" t="s">
        <v>1715</v>
      </c>
      <c r="P9">
        <v>18.100000000000001</v>
      </c>
      <c r="Q9" t="s">
        <v>1740</v>
      </c>
      <c r="R9" t="b">
        <v>1</v>
      </c>
      <c r="T9" t="b">
        <v>1</v>
      </c>
    </row>
    <row r="10" spans="1:21" x14ac:dyDescent="0.25">
      <c r="A10" t="s">
        <v>102</v>
      </c>
      <c r="B10" s="15" t="s">
        <v>125</v>
      </c>
      <c r="C10" t="s">
        <v>53</v>
      </c>
      <c r="D10" s="15" t="s">
        <v>125</v>
      </c>
      <c r="E10" s="16" t="s">
        <v>19</v>
      </c>
      <c r="F10" s="15">
        <v>2</v>
      </c>
      <c r="G10" s="16">
        <v>-1</v>
      </c>
      <c r="H10" s="15" t="s">
        <v>126</v>
      </c>
      <c r="I10" s="15" t="s">
        <v>126</v>
      </c>
      <c r="J10" s="16" t="s">
        <v>19</v>
      </c>
      <c r="K10" s="15">
        <v>2</v>
      </c>
      <c r="L10" s="16">
        <v>-1</v>
      </c>
      <c r="M10" t="s">
        <v>127</v>
      </c>
      <c r="N10" t="s">
        <v>128</v>
      </c>
      <c r="O10" t="s">
        <v>17</v>
      </c>
    </row>
    <row r="11" spans="1:21" x14ac:dyDescent="0.25">
      <c r="H11" s="15" t="s">
        <v>129</v>
      </c>
      <c r="I11" s="15" t="s">
        <v>129</v>
      </c>
      <c r="J11" s="16" t="s">
        <v>19</v>
      </c>
      <c r="K11" s="15">
        <v>2</v>
      </c>
      <c r="L11" s="16">
        <v>-1</v>
      </c>
      <c r="M11" t="s">
        <v>130</v>
      </c>
      <c r="N11" t="s">
        <v>128</v>
      </c>
      <c r="O11" t="s">
        <v>17</v>
      </c>
    </row>
    <row r="12" spans="1:21" x14ac:dyDescent="0.25">
      <c r="A12" t="s">
        <v>102</v>
      </c>
      <c r="B12" s="15" t="s">
        <v>131</v>
      </c>
      <c r="C12" t="s">
        <v>53</v>
      </c>
      <c r="D12" s="15" t="s">
        <v>131</v>
      </c>
      <c r="E12" s="16" t="s">
        <v>19</v>
      </c>
      <c r="F12" s="15">
        <v>2</v>
      </c>
      <c r="G12" s="16">
        <v>-1</v>
      </c>
      <c r="M12" t="s">
        <v>67</v>
      </c>
      <c r="N12" t="s">
        <v>132</v>
      </c>
      <c r="O12" t="s">
        <v>17</v>
      </c>
    </row>
    <row r="13" spans="1:21" x14ac:dyDescent="0.25">
      <c r="A13" t="s">
        <v>102</v>
      </c>
      <c r="B13" s="15" t="s">
        <v>133</v>
      </c>
      <c r="C13" t="s">
        <v>53</v>
      </c>
      <c r="D13" s="15" t="s">
        <v>133</v>
      </c>
      <c r="E13" s="16" t="s">
        <v>19</v>
      </c>
      <c r="F13" s="15">
        <v>2</v>
      </c>
      <c r="G13" s="16">
        <v>-1</v>
      </c>
      <c r="H13" s="15" t="s">
        <v>134</v>
      </c>
      <c r="I13" s="15" t="s">
        <v>135</v>
      </c>
      <c r="J13" s="16" t="s">
        <v>19</v>
      </c>
      <c r="K13" s="15">
        <v>2</v>
      </c>
      <c r="L13" s="16">
        <v>-1</v>
      </c>
      <c r="M13" t="s">
        <v>136</v>
      </c>
      <c r="N13" t="s">
        <v>137</v>
      </c>
      <c r="O13" t="s">
        <v>17</v>
      </c>
    </row>
    <row r="14" spans="1:21" x14ac:dyDescent="0.25">
      <c r="B14" s="15"/>
      <c r="D14" s="15"/>
      <c r="E14" s="16"/>
      <c r="F14" s="15"/>
      <c r="G14" s="16"/>
      <c r="H14" s="1" t="s">
        <v>1741</v>
      </c>
      <c r="I14" s="5" t="s">
        <v>19</v>
      </c>
      <c r="J14" s="5" t="s">
        <v>19</v>
      </c>
      <c r="K14" s="5">
        <v>-1</v>
      </c>
      <c r="L14" s="5">
        <v>-1</v>
      </c>
      <c r="M14" t="s">
        <v>138</v>
      </c>
      <c r="N14" t="s">
        <v>17</v>
      </c>
      <c r="Q14" t="s">
        <v>1742</v>
      </c>
    </row>
    <row r="15" spans="1:21" x14ac:dyDescent="0.25">
      <c r="A15" t="s">
        <v>102</v>
      </c>
      <c r="B15" s="15" t="s">
        <v>139</v>
      </c>
      <c r="C15" t="s">
        <v>53</v>
      </c>
      <c r="D15" s="15" t="s">
        <v>139</v>
      </c>
      <c r="E15" s="16" t="s">
        <v>19</v>
      </c>
      <c r="F15" s="15">
        <v>2</v>
      </c>
      <c r="G15" s="16">
        <v>-1</v>
      </c>
      <c r="H15" s="15" t="s">
        <v>140</v>
      </c>
      <c r="I15" s="15" t="s">
        <v>140</v>
      </c>
      <c r="J15" s="16" t="s">
        <v>19</v>
      </c>
      <c r="K15" s="15">
        <v>2</v>
      </c>
      <c r="L15" s="16">
        <v>-1</v>
      </c>
      <c r="M15" t="s">
        <v>141</v>
      </c>
      <c r="N15" t="s">
        <v>142</v>
      </c>
      <c r="O15" t="s">
        <v>17</v>
      </c>
    </row>
    <row r="16" spans="1:21" x14ac:dyDescent="0.25">
      <c r="A16" t="s">
        <v>102</v>
      </c>
      <c r="B16" s="15" t="s">
        <v>143</v>
      </c>
      <c r="C16" t="s">
        <v>53</v>
      </c>
      <c r="D16" s="15" t="s">
        <v>143</v>
      </c>
      <c r="E16" s="16" t="s">
        <v>19</v>
      </c>
      <c r="F16" s="15">
        <v>2</v>
      </c>
      <c r="G16" s="16">
        <v>-1</v>
      </c>
      <c r="H16" s="15" t="s">
        <v>144</v>
      </c>
      <c r="I16" s="15" t="s">
        <v>144</v>
      </c>
      <c r="J16" s="16" t="s">
        <v>19</v>
      </c>
      <c r="K16" s="15">
        <v>2</v>
      </c>
      <c r="L16" s="16">
        <v>-1</v>
      </c>
      <c r="M16" t="s">
        <v>145</v>
      </c>
      <c r="N16" t="s">
        <v>146</v>
      </c>
      <c r="O16" t="s">
        <v>17</v>
      </c>
    </row>
    <row r="17" spans="1:21" x14ac:dyDescent="0.25">
      <c r="A17" t="s">
        <v>102</v>
      </c>
      <c r="B17" s="1" t="s">
        <v>143</v>
      </c>
      <c r="C17" t="s">
        <v>18</v>
      </c>
      <c r="D17" s="5" t="s">
        <v>19</v>
      </c>
      <c r="E17" s="5" t="s">
        <v>19</v>
      </c>
      <c r="F17" s="5">
        <v>-1</v>
      </c>
      <c r="G17" s="5">
        <v>-1</v>
      </c>
      <c r="H17" s="1" t="s">
        <v>144</v>
      </c>
      <c r="I17" s="5" t="s">
        <v>19</v>
      </c>
      <c r="J17" s="5" t="s">
        <v>19</v>
      </c>
      <c r="K17" s="5">
        <v>-1</v>
      </c>
      <c r="L17" s="5">
        <v>-1</v>
      </c>
      <c r="M17" t="s">
        <v>145</v>
      </c>
      <c r="N17" t="s">
        <v>17</v>
      </c>
      <c r="Q17" t="s">
        <v>1743</v>
      </c>
      <c r="R17" t="b">
        <v>1</v>
      </c>
      <c r="S17" t="b">
        <v>1</v>
      </c>
      <c r="T17" t="b">
        <v>1</v>
      </c>
      <c r="U17" t="b">
        <v>1</v>
      </c>
    </row>
    <row r="18" spans="1:21" x14ac:dyDescent="0.25">
      <c r="A18" t="s">
        <v>102</v>
      </c>
      <c r="B18" s="15" t="s">
        <v>147</v>
      </c>
      <c r="C18" t="s">
        <v>53</v>
      </c>
      <c r="D18" s="15" t="s">
        <v>147</v>
      </c>
      <c r="E18" s="16" t="s">
        <v>19</v>
      </c>
      <c r="F18" s="15">
        <v>2</v>
      </c>
      <c r="G18" s="16">
        <v>-1</v>
      </c>
      <c r="H18" s="15" t="s">
        <v>148</v>
      </c>
      <c r="I18" s="15" t="s">
        <v>148</v>
      </c>
      <c r="J18" s="16" t="s">
        <v>19</v>
      </c>
      <c r="K18" s="15">
        <v>2</v>
      </c>
      <c r="L18" s="16">
        <v>-1</v>
      </c>
      <c r="M18" t="s">
        <v>55</v>
      </c>
      <c r="N18" t="s">
        <v>149</v>
      </c>
      <c r="O18" t="s">
        <v>17</v>
      </c>
      <c r="S18" t="b">
        <v>1</v>
      </c>
      <c r="U18" t="b">
        <v>1</v>
      </c>
    </row>
    <row r="19" spans="1:21" x14ac:dyDescent="0.25">
      <c r="A19" t="s">
        <v>102</v>
      </c>
      <c r="B19" s="15" t="s">
        <v>147</v>
      </c>
      <c r="C19" t="s">
        <v>18</v>
      </c>
      <c r="D19" s="15" t="s">
        <v>147</v>
      </c>
      <c r="E19" s="15" t="s">
        <v>147</v>
      </c>
      <c r="F19" s="15">
        <v>2</v>
      </c>
      <c r="G19" s="15">
        <v>2</v>
      </c>
      <c r="H19" s="15" t="s">
        <v>148</v>
      </c>
      <c r="I19" s="15" t="s">
        <v>148</v>
      </c>
      <c r="J19" s="15" t="s">
        <v>148</v>
      </c>
      <c r="K19" s="15">
        <v>2</v>
      </c>
      <c r="L19" s="15">
        <v>2</v>
      </c>
      <c r="M19" t="s">
        <v>55</v>
      </c>
      <c r="N19" t="s">
        <v>149</v>
      </c>
      <c r="O19" t="s">
        <v>1716</v>
      </c>
      <c r="P19">
        <v>5.4</v>
      </c>
      <c r="R19" t="b">
        <v>1</v>
      </c>
      <c r="T19" t="b">
        <v>1</v>
      </c>
    </row>
    <row r="20" spans="1:21" x14ac:dyDescent="0.25">
      <c r="A20" t="s">
        <v>102</v>
      </c>
      <c r="B20" s="15" t="s">
        <v>150</v>
      </c>
      <c r="C20" t="s">
        <v>53</v>
      </c>
      <c r="D20" s="15" t="s">
        <v>150</v>
      </c>
      <c r="E20" s="16" t="s">
        <v>19</v>
      </c>
      <c r="F20" s="15">
        <v>2</v>
      </c>
      <c r="G20" s="16">
        <v>-1</v>
      </c>
      <c r="H20" s="15" t="s">
        <v>151</v>
      </c>
      <c r="I20" s="15" t="s">
        <v>151</v>
      </c>
      <c r="J20" s="16" t="s">
        <v>19</v>
      </c>
      <c r="K20" s="15">
        <v>2</v>
      </c>
      <c r="L20" s="16">
        <v>-1</v>
      </c>
      <c r="M20" t="s">
        <v>152</v>
      </c>
      <c r="N20" t="s">
        <v>153</v>
      </c>
      <c r="O20" t="s">
        <v>17</v>
      </c>
      <c r="S20" t="b">
        <v>1</v>
      </c>
      <c r="U20" t="b">
        <v>1</v>
      </c>
    </row>
    <row r="21" spans="1:21" x14ac:dyDescent="0.25">
      <c r="A21" t="s">
        <v>102</v>
      </c>
      <c r="B21" s="15" t="s">
        <v>150</v>
      </c>
      <c r="C21" t="s">
        <v>18</v>
      </c>
      <c r="D21" s="15" t="s">
        <v>150</v>
      </c>
      <c r="E21" s="15" t="s">
        <v>150</v>
      </c>
      <c r="F21" s="15">
        <v>2</v>
      </c>
      <c r="G21" s="15">
        <v>2</v>
      </c>
      <c r="H21" s="15" t="s">
        <v>151</v>
      </c>
      <c r="I21" s="15" t="s">
        <v>151</v>
      </c>
      <c r="J21" s="15" t="s">
        <v>151</v>
      </c>
      <c r="K21" s="15">
        <v>2</v>
      </c>
      <c r="L21" s="15">
        <v>2</v>
      </c>
      <c r="M21" t="s">
        <v>152</v>
      </c>
      <c r="N21" t="s">
        <v>154</v>
      </c>
      <c r="O21" t="s">
        <v>1717</v>
      </c>
      <c r="P21">
        <v>8.1999999999999993</v>
      </c>
      <c r="R21" t="b">
        <v>1</v>
      </c>
      <c r="T21" t="b">
        <v>1</v>
      </c>
    </row>
    <row r="22" spans="1:21" x14ac:dyDescent="0.25">
      <c r="A22" t="s">
        <v>102</v>
      </c>
      <c r="B22" s="15" t="s">
        <v>155</v>
      </c>
      <c r="C22" t="s">
        <v>53</v>
      </c>
      <c r="D22" s="15" t="s">
        <v>155</v>
      </c>
      <c r="E22" s="16" t="s">
        <v>19</v>
      </c>
      <c r="F22" s="15">
        <v>2</v>
      </c>
      <c r="G22" s="16">
        <v>-1</v>
      </c>
      <c r="H22" s="15" t="s">
        <v>156</v>
      </c>
      <c r="I22" s="15" t="s">
        <v>156</v>
      </c>
      <c r="J22" s="16" t="s">
        <v>19</v>
      </c>
      <c r="K22" s="15">
        <v>2</v>
      </c>
      <c r="L22" s="16">
        <v>-1</v>
      </c>
      <c r="M22" t="s">
        <v>157</v>
      </c>
      <c r="N22" t="s">
        <v>158</v>
      </c>
      <c r="O22" t="s">
        <v>17</v>
      </c>
      <c r="S22" t="b">
        <v>1</v>
      </c>
      <c r="U22" t="b">
        <v>1</v>
      </c>
    </row>
    <row r="23" spans="1:21" x14ac:dyDescent="0.25">
      <c r="H23" s="15" t="s">
        <v>159</v>
      </c>
      <c r="I23" s="15" t="s">
        <v>159</v>
      </c>
      <c r="J23" s="16" t="s">
        <v>19</v>
      </c>
      <c r="K23" s="15">
        <v>2</v>
      </c>
      <c r="L23" s="16">
        <v>-1</v>
      </c>
      <c r="M23" t="s">
        <v>141</v>
      </c>
      <c r="N23" t="s">
        <v>160</v>
      </c>
      <c r="O23" t="s">
        <v>17</v>
      </c>
    </row>
    <row r="24" spans="1:21" x14ac:dyDescent="0.25">
      <c r="A24" t="s">
        <v>102</v>
      </c>
      <c r="B24" s="15" t="s">
        <v>155</v>
      </c>
      <c r="C24" t="s">
        <v>18</v>
      </c>
      <c r="D24" s="15" t="s">
        <v>155</v>
      </c>
      <c r="E24" s="15" t="s">
        <v>155</v>
      </c>
      <c r="F24" s="15">
        <v>2</v>
      </c>
      <c r="G24" s="15">
        <v>2</v>
      </c>
      <c r="H24" s="15" t="s">
        <v>156</v>
      </c>
      <c r="I24" s="15" t="s">
        <v>156</v>
      </c>
      <c r="J24" s="15" t="s">
        <v>156</v>
      </c>
      <c r="K24" s="15">
        <v>2</v>
      </c>
      <c r="L24" s="15">
        <v>2</v>
      </c>
      <c r="M24" t="s">
        <v>157</v>
      </c>
      <c r="N24" t="s">
        <v>158</v>
      </c>
      <c r="O24" t="s">
        <v>161</v>
      </c>
      <c r="P24">
        <v>4.0999999999999996</v>
      </c>
      <c r="R24" t="b">
        <v>1</v>
      </c>
      <c r="T24" t="b">
        <v>1</v>
      </c>
    </row>
    <row r="25" spans="1:21" x14ac:dyDescent="0.25">
      <c r="A25" t="s">
        <v>102</v>
      </c>
      <c r="B25" s="15" t="s">
        <v>162</v>
      </c>
      <c r="C25" t="s">
        <v>53</v>
      </c>
      <c r="D25" s="15" t="s">
        <v>162</v>
      </c>
      <c r="E25" s="16" t="s">
        <v>19</v>
      </c>
      <c r="F25" s="15">
        <v>2</v>
      </c>
      <c r="G25" s="16">
        <v>-1</v>
      </c>
      <c r="H25" s="15" t="s">
        <v>163</v>
      </c>
      <c r="I25" s="15" t="s">
        <v>163</v>
      </c>
      <c r="J25" s="16" t="s">
        <v>19</v>
      </c>
      <c r="K25" s="15">
        <v>2</v>
      </c>
      <c r="L25" s="16">
        <v>-1</v>
      </c>
      <c r="M25" t="s">
        <v>127</v>
      </c>
      <c r="N25" t="s">
        <v>164</v>
      </c>
      <c r="O25" t="s">
        <v>17</v>
      </c>
    </row>
    <row r="26" spans="1:21" x14ac:dyDescent="0.25">
      <c r="H26" s="15" t="s">
        <v>165</v>
      </c>
      <c r="I26" s="1" t="s">
        <v>166</v>
      </c>
      <c r="J26" s="5" t="s">
        <v>19</v>
      </c>
      <c r="K26" s="1">
        <v>2</v>
      </c>
      <c r="L26" s="5">
        <v>-1</v>
      </c>
      <c r="M26" t="s">
        <v>167</v>
      </c>
      <c r="N26" t="s">
        <v>164</v>
      </c>
      <c r="O26" t="s">
        <v>17</v>
      </c>
      <c r="Q26" t="s">
        <v>1744</v>
      </c>
    </row>
    <row r="27" spans="1:21" x14ac:dyDescent="0.25">
      <c r="H27" s="15" t="s">
        <v>168</v>
      </c>
      <c r="I27" s="15" t="s">
        <v>169</v>
      </c>
      <c r="J27" s="16" t="s">
        <v>19</v>
      </c>
      <c r="K27" s="15">
        <v>2</v>
      </c>
      <c r="L27" s="16">
        <v>-1</v>
      </c>
      <c r="M27" t="s">
        <v>170</v>
      </c>
      <c r="N27" t="s">
        <v>164</v>
      </c>
      <c r="O27" t="s">
        <v>17</v>
      </c>
    </row>
    <row r="28" spans="1:21" x14ac:dyDescent="0.25">
      <c r="H28" s="16" t="s">
        <v>171</v>
      </c>
      <c r="I28" s="16" t="s">
        <v>172</v>
      </c>
      <c r="J28" t="s">
        <v>17</v>
      </c>
      <c r="K28" s="16">
        <v>-2</v>
      </c>
      <c r="L28">
        <v>0</v>
      </c>
      <c r="M28" t="s">
        <v>17</v>
      </c>
      <c r="N28" t="s">
        <v>164</v>
      </c>
      <c r="O28" t="s">
        <v>17</v>
      </c>
      <c r="Q28" t="s">
        <v>1739</v>
      </c>
    </row>
    <row r="29" spans="1:21" x14ac:dyDescent="0.25">
      <c r="H29" s="16" t="s">
        <v>173</v>
      </c>
      <c r="I29" s="16" t="s">
        <v>174</v>
      </c>
      <c r="J29" t="s">
        <v>17</v>
      </c>
      <c r="K29" s="16">
        <v>-2</v>
      </c>
      <c r="L29">
        <v>0</v>
      </c>
      <c r="M29" t="s">
        <v>17</v>
      </c>
      <c r="N29" t="s">
        <v>164</v>
      </c>
      <c r="O29" t="s">
        <v>17</v>
      </c>
      <c r="Q29" t="s">
        <v>1739</v>
      </c>
    </row>
    <row r="30" spans="1:21" x14ac:dyDescent="0.25">
      <c r="H30" s="16" t="s">
        <v>175</v>
      </c>
      <c r="I30" s="16" t="s">
        <v>176</v>
      </c>
      <c r="J30" t="s">
        <v>17</v>
      </c>
      <c r="K30" s="16">
        <v>-2</v>
      </c>
      <c r="L30">
        <v>0</v>
      </c>
      <c r="M30" t="s">
        <v>17</v>
      </c>
      <c r="N30" t="s">
        <v>177</v>
      </c>
      <c r="O30" t="s">
        <v>17</v>
      </c>
      <c r="Q30" t="s">
        <v>1745</v>
      </c>
    </row>
    <row r="31" spans="1:21" x14ac:dyDescent="0.25">
      <c r="H31" s="16" t="s">
        <v>178</v>
      </c>
      <c r="I31" s="16" t="s">
        <v>179</v>
      </c>
      <c r="J31" t="s">
        <v>17</v>
      </c>
      <c r="K31" s="16">
        <v>-2</v>
      </c>
      <c r="L31">
        <v>0</v>
      </c>
      <c r="M31" t="s">
        <v>17</v>
      </c>
      <c r="N31" t="s">
        <v>164</v>
      </c>
      <c r="O31" t="s">
        <v>17</v>
      </c>
      <c r="Q31" t="s">
        <v>1739</v>
      </c>
    </row>
    <row r="32" spans="1:21" x14ac:dyDescent="0.25">
      <c r="A32" t="s">
        <v>102</v>
      </c>
      <c r="B32" s="15" t="s">
        <v>180</v>
      </c>
      <c r="C32" t="s">
        <v>53</v>
      </c>
      <c r="D32" s="15" t="s">
        <v>180</v>
      </c>
      <c r="E32" s="16" t="s">
        <v>19</v>
      </c>
      <c r="F32" s="15">
        <v>2</v>
      </c>
      <c r="G32" s="16">
        <v>-1</v>
      </c>
      <c r="H32" s="15" t="s">
        <v>181</v>
      </c>
      <c r="I32" s="15" t="s">
        <v>181</v>
      </c>
      <c r="J32" s="16" t="s">
        <v>19</v>
      </c>
      <c r="K32" s="15">
        <v>2</v>
      </c>
      <c r="L32" s="16">
        <v>-1</v>
      </c>
      <c r="M32" t="s">
        <v>182</v>
      </c>
      <c r="N32" t="s">
        <v>183</v>
      </c>
      <c r="O32" t="s">
        <v>17</v>
      </c>
    </row>
    <row r="33" spans="1:21" x14ac:dyDescent="0.25">
      <c r="H33" s="15" t="s">
        <v>184</v>
      </c>
      <c r="I33" s="15" t="s">
        <v>185</v>
      </c>
      <c r="J33" s="16" t="s">
        <v>19</v>
      </c>
      <c r="K33" s="15">
        <v>2</v>
      </c>
      <c r="L33" s="16">
        <v>-1</v>
      </c>
      <c r="M33" t="s">
        <v>182</v>
      </c>
      <c r="N33" t="s">
        <v>183</v>
      </c>
      <c r="O33" t="s">
        <v>17</v>
      </c>
    </row>
    <row r="34" spans="1:21" x14ac:dyDescent="0.25">
      <c r="A34" t="s">
        <v>102</v>
      </c>
      <c r="B34" s="15" t="s">
        <v>186</v>
      </c>
      <c r="C34" t="s">
        <v>53</v>
      </c>
      <c r="D34" s="15" t="s">
        <v>186</v>
      </c>
      <c r="E34" s="16" t="s">
        <v>19</v>
      </c>
      <c r="F34" s="15">
        <v>2</v>
      </c>
      <c r="G34" s="16">
        <v>-1</v>
      </c>
      <c r="H34" s="15" t="s">
        <v>187</v>
      </c>
      <c r="I34" s="15" t="s">
        <v>187</v>
      </c>
      <c r="J34" s="16" t="s">
        <v>19</v>
      </c>
      <c r="K34" s="15">
        <v>2</v>
      </c>
      <c r="L34" s="16">
        <v>-1</v>
      </c>
      <c r="M34" t="s">
        <v>117</v>
      </c>
      <c r="N34" t="s">
        <v>188</v>
      </c>
      <c r="O34" t="s">
        <v>17</v>
      </c>
    </row>
    <row r="35" spans="1:21" x14ac:dyDescent="0.25">
      <c r="A35" t="s">
        <v>102</v>
      </c>
      <c r="B35" s="15" t="s">
        <v>186</v>
      </c>
      <c r="C35" t="s">
        <v>18</v>
      </c>
      <c r="D35" s="15" t="s">
        <v>186</v>
      </c>
      <c r="E35" s="16" t="s">
        <v>19</v>
      </c>
      <c r="F35" s="15">
        <v>2</v>
      </c>
      <c r="G35" s="16">
        <v>-1</v>
      </c>
      <c r="H35" s="1" t="s">
        <v>187</v>
      </c>
      <c r="I35" s="5" t="s">
        <v>19</v>
      </c>
      <c r="J35" s="16" t="s">
        <v>19</v>
      </c>
      <c r="K35" s="5">
        <v>-1</v>
      </c>
      <c r="L35" s="5">
        <v>-1</v>
      </c>
      <c r="M35" t="s">
        <v>117</v>
      </c>
      <c r="N35" t="s">
        <v>17</v>
      </c>
      <c r="Q35" t="s">
        <v>1746</v>
      </c>
      <c r="R35" t="b">
        <v>1</v>
      </c>
      <c r="S35" t="b">
        <v>1</v>
      </c>
      <c r="T35" t="b">
        <v>1</v>
      </c>
      <c r="U35" t="b">
        <v>1</v>
      </c>
    </row>
    <row r="36" spans="1:21" x14ac:dyDescent="0.25">
      <c r="A36" t="s">
        <v>102</v>
      </c>
      <c r="B36" s="15" t="s">
        <v>189</v>
      </c>
      <c r="C36" t="s">
        <v>53</v>
      </c>
      <c r="D36" s="15" t="s">
        <v>189</v>
      </c>
      <c r="E36" s="16" t="s">
        <v>19</v>
      </c>
      <c r="F36" s="15">
        <v>2</v>
      </c>
      <c r="G36" s="16">
        <v>-1</v>
      </c>
      <c r="H36" s="15" t="s">
        <v>190</v>
      </c>
      <c r="I36" s="15" t="s">
        <v>190</v>
      </c>
      <c r="J36" s="16" t="s">
        <v>19</v>
      </c>
      <c r="K36" s="15">
        <v>2</v>
      </c>
      <c r="L36" s="16">
        <v>-1</v>
      </c>
      <c r="M36" t="s">
        <v>122</v>
      </c>
      <c r="N36" t="s">
        <v>191</v>
      </c>
      <c r="O36" t="s">
        <v>17</v>
      </c>
    </row>
    <row r="37" spans="1:21" x14ac:dyDescent="0.25">
      <c r="A37" t="s">
        <v>102</v>
      </c>
      <c r="B37" s="15" t="s">
        <v>192</v>
      </c>
      <c r="C37" t="s">
        <v>53</v>
      </c>
      <c r="D37" s="15" t="s">
        <v>192</v>
      </c>
      <c r="E37" s="16" t="s">
        <v>19</v>
      </c>
      <c r="F37" s="15">
        <v>2</v>
      </c>
      <c r="G37" s="16">
        <v>-1</v>
      </c>
      <c r="H37" s="15" t="s">
        <v>193</v>
      </c>
      <c r="I37" s="15" t="s">
        <v>193</v>
      </c>
      <c r="J37" s="16" t="s">
        <v>19</v>
      </c>
      <c r="K37" s="15">
        <v>2</v>
      </c>
      <c r="L37" s="16">
        <v>-1</v>
      </c>
      <c r="M37" t="s">
        <v>141</v>
      </c>
      <c r="N37" t="s">
        <v>194</v>
      </c>
      <c r="O37" t="s">
        <v>17</v>
      </c>
    </row>
    <row r="38" spans="1:21" x14ac:dyDescent="0.25">
      <c r="H38" s="16" t="s">
        <v>195</v>
      </c>
      <c r="I38" s="16" t="s">
        <v>196</v>
      </c>
      <c r="J38" t="s">
        <v>17</v>
      </c>
      <c r="K38" s="16">
        <v>-2</v>
      </c>
      <c r="L38">
        <v>0</v>
      </c>
      <c r="M38" t="s">
        <v>17</v>
      </c>
      <c r="N38" t="s">
        <v>194</v>
      </c>
      <c r="O38" t="s">
        <v>17</v>
      </c>
      <c r="Q38" t="s">
        <v>1739</v>
      </c>
    </row>
    <row r="39" spans="1:21" x14ac:dyDescent="0.25">
      <c r="A39" t="s">
        <v>102</v>
      </c>
      <c r="B39" s="15" t="s">
        <v>197</v>
      </c>
      <c r="C39" t="s">
        <v>53</v>
      </c>
      <c r="D39" s="15" t="s">
        <v>197</v>
      </c>
      <c r="E39" s="16" t="s">
        <v>19</v>
      </c>
      <c r="F39" s="15">
        <v>2</v>
      </c>
      <c r="G39" s="16">
        <v>-1</v>
      </c>
      <c r="H39" s="15" t="s">
        <v>198</v>
      </c>
      <c r="I39" s="15" t="s">
        <v>198</v>
      </c>
      <c r="J39" s="16" t="s">
        <v>19</v>
      </c>
      <c r="K39" s="15">
        <v>2</v>
      </c>
      <c r="L39" s="16">
        <v>-1</v>
      </c>
      <c r="M39" t="s">
        <v>199</v>
      </c>
      <c r="N39" t="s">
        <v>200</v>
      </c>
      <c r="O39" t="s">
        <v>17</v>
      </c>
    </row>
    <row r="40" spans="1:21" x14ac:dyDescent="0.25">
      <c r="A40" t="s">
        <v>102</v>
      </c>
      <c r="B40" s="15" t="s">
        <v>20</v>
      </c>
      <c r="C40" t="s">
        <v>53</v>
      </c>
      <c r="D40" s="15" t="s">
        <v>20</v>
      </c>
      <c r="E40" s="16" t="s">
        <v>19</v>
      </c>
      <c r="F40" s="15">
        <v>2</v>
      </c>
      <c r="G40" s="16">
        <v>-1</v>
      </c>
      <c r="H40" s="15" t="s">
        <v>202</v>
      </c>
      <c r="I40" s="15" t="s">
        <v>202</v>
      </c>
      <c r="J40" s="16" t="s">
        <v>19</v>
      </c>
      <c r="K40" s="15">
        <v>2</v>
      </c>
      <c r="L40" s="16">
        <v>-1</v>
      </c>
      <c r="M40" t="s">
        <v>203</v>
      </c>
      <c r="N40" t="s">
        <v>204</v>
      </c>
      <c r="O40" t="s">
        <v>17</v>
      </c>
      <c r="S40" t="b">
        <v>1</v>
      </c>
      <c r="U40" t="b">
        <v>1</v>
      </c>
    </row>
    <row r="41" spans="1:21" x14ac:dyDescent="0.25">
      <c r="A41" t="s">
        <v>102</v>
      </c>
      <c r="B41" s="15" t="s">
        <v>20</v>
      </c>
      <c r="C41" t="s">
        <v>18</v>
      </c>
      <c r="D41" s="16" t="s">
        <v>19</v>
      </c>
      <c r="E41" s="15" t="s">
        <v>20</v>
      </c>
      <c r="F41" s="16">
        <v>-1</v>
      </c>
      <c r="G41" s="15">
        <v>2</v>
      </c>
      <c r="H41" s="15" t="s">
        <v>202</v>
      </c>
      <c r="I41" s="16" t="s">
        <v>19</v>
      </c>
      <c r="J41" s="15" t="s">
        <v>202</v>
      </c>
      <c r="K41" s="16">
        <v>-1</v>
      </c>
      <c r="L41" s="15">
        <v>2</v>
      </c>
      <c r="M41" t="s">
        <v>203</v>
      </c>
      <c r="N41" t="s">
        <v>17</v>
      </c>
      <c r="O41" t="s">
        <v>1718</v>
      </c>
      <c r="P41">
        <v>4.8</v>
      </c>
      <c r="Q41" t="s">
        <v>1751</v>
      </c>
      <c r="R41" t="b">
        <v>1</v>
      </c>
      <c r="T41" t="b">
        <v>1</v>
      </c>
    </row>
    <row r="42" spans="1:21" x14ac:dyDescent="0.25">
      <c r="A42" t="s">
        <v>102</v>
      </c>
      <c r="B42" s="15" t="s">
        <v>205</v>
      </c>
      <c r="C42" t="s">
        <v>53</v>
      </c>
      <c r="D42" s="15" t="s">
        <v>205</v>
      </c>
      <c r="E42" s="16" t="s">
        <v>19</v>
      </c>
      <c r="F42" s="15">
        <v>2</v>
      </c>
      <c r="G42" s="16">
        <v>-1</v>
      </c>
      <c r="H42" s="15" t="s">
        <v>206</v>
      </c>
      <c r="I42" s="15" t="s">
        <v>206</v>
      </c>
      <c r="J42" s="16" t="s">
        <v>19</v>
      </c>
      <c r="K42" s="15">
        <v>2</v>
      </c>
      <c r="L42" s="16">
        <v>-1</v>
      </c>
      <c r="M42" t="s">
        <v>207</v>
      </c>
      <c r="N42" t="s">
        <v>208</v>
      </c>
      <c r="O42" t="s">
        <v>17</v>
      </c>
      <c r="S42" t="b">
        <v>1</v>
      </c>
      <c r="U42" t="b">
        <v>1</v>
      </c>
    </row>
    <row r="43" spans="1:21" x14ac:dyDescent="0.25">
      <c r="B43" s="15"/>
      <c r="D43" s="15"/>
      <c r="E43" s="16"/>
      <c r="F43" s="15"/>
      <c r="G43" s="16"/>
      <c r="H43" s="1" t="s">
        <v>209</v>
      </c>
      <c r="I43" s="5" t="s">
        <v>19</v>
      </c>
      <c r="J43" s="5" t="s">
        <v>19</v>
      </c>
      <c r="K43" s="5">
        <v>-1</v>
      </c>
      <c r="L43" s="5">
        <v>-1</v>
      </c>
      <c r="M43" t="s">
        <v>210</v>
      </c>
      <c r="N43" t="s">
        <v>17</v>
      </c>
      <c r="P43">
        <v>1.2</v>
      </c>
      <c r="Q43" t="s">
        <v>1597</v>
      </c>
      <c r="U43" t="b">
        <v>1</v>
      </c>
    </row>
    <row r="44" spans="1:21" x14ac:dyDescent="0.25">
      <c r="A44" t="s">
        <v>102</v>
      </c>
      <c r="B44" s="15" t="s">
        <v>205</v>
      </c>
      <c r="C44" t="s">
        <v>18</v>
      </c>
      <c r="D44" s="15" t="s">
        <v>205</v>
      </c>
      <c r="E44" s="15" t="s">
        <v>205</v>
      </c>
      <c r="F44" s="15">
        <v>2</v>
      </c>
      <c r="G44" s="15">
        <v>2</v>
      </c>
      <c r="H44" s="15" t="s">
        <v>206</v>
      </c>
      <c r="I44" s="15" t="s">
        <v>206</v>
      </c>
      <c r="J44" s="15" t="s">
        <v>206</v>
      </c>
      <c r="K44" s="15">
        <v>2</v>
      </c>
      <c r="L44" s="15">
        <v>2</v>
      </c>
      <c r="M44" t="s">
        <v>207</v>
      </c>
      <c r="N44" t="s">
        <v>208</v>
      </c>
      <c r="O44" t="s">
        <v>211</v>
      </c>
      <c r="P44">
        <v>1.5</v>
      </c>
      <c r="R44" t="b">
        <v>1</v>
      </c>
      <c r="T44" t="b">
        <v>1</v>
      </c>
    </row>
    <row r="45" spans="1:21" x14ac:dyDescent="0.25">
      <c r="H45" s="15" t="s">
        <v>209</v>
      </c>
      <c r="I45" s="16" t="s">
        <v>19</v>
      </c>
      <c r="J45" s="15" t="s">
        <v>209</v>
      </c>
      <c r="K45" s="16">
        <v>-1</v>
      </c>
      <c r="L45" s="15">
        <v>2</v>
      </c>
      <c r="M45" t="s">
        <v>210</v>
      </c>
      <c r="N45" t="s">
        <v>17</v>
      </c>
      <c r="O45" t="s">
        <v>1719</v>
      </c>
      <c r="P45">
        <v>1.2</v>
      </c>
      <c r="Q45" t="s">
        <v>1597</v>
      </c>
      <c r="T45" t="b">
        <v>1</v>
      </c>
    </row>
    <row r="46" spans="1:21" x14ac:dyDescent="0.25">
      <c r="A46" t="s">
        <v>102</v>
      </c>
      <c r="B46" s="15" t="s">
        <v>212</v>
      </c>
      <c r="C46" t="s">
        <v>53</v>
      </c>
      <c r="D46" s="15" t="s">
        <v>212</v>
      </c>
      <c r="E46" s="16" t="s">
        <v>19</v>
      </c>
      <c r="F46" s="15">
        <v>2</v>
      </c>
      <c r="G46" s="16">
        <v>-1</v>
      </c>
      <c r="H46" s="15" t="s">
        <v>213</v>
      </c>
      <c r="I46" s="15" t="s">
        <v>213</v>
      </c>
      <c r="J46" s="16" t="s">
        <v>19</v>
      </c>
      <c r="K46" s="15">
        <v>2</v>
      </c>
      <c r="L46" s="16">
        <v>-1</v>
      </c>
      <c r="M46" t="s">
        <v>215</v>
      </c>
      <c r="N46" t="s">
        <v>216</v>
      </c>
      <c r="O46" t="s">
        <v>17</v>
      </c>
      <c r="S46" t="b">
        <v>1</v>
      </c>
      <c r="U46" t="b">
        <v>1</v>
      </c>
    </row>
    <row r="47" spans="1:21" x14ac:dyDescent="0.25">
      <c r="H47" s="15" t="s">
        <v>217</v>
      </c>
      <c r="I47" s="15" t="s">
        <v>217</v>
      </c>
      <c r="J47" s="16" t="s">
        <v>19</v>
      </c>
      <c r="K47" s="15">
        <v>2</v>
      </c>
      <c r="L47" s="16">
        <v>-1</v>
      </c>
      <c r="M47" t="s">
        <v>138</v>
      </c>
      <c r="N47" t="s">
        <v>216</v>
      </c>
      <c r="O47" t="s">
        <v>17</v>
      </c>
      <c r="U47" t="b">
        <v>1</v>
      </c>
    </row>
    <row r="48" spans="1:21" x14ac:dyDescent="0.25">
      <c r="A48" t="s">
        <v>102</v>
      </c>
      <c r="B48" s="15" t="s">
        <v>212</v>
      </c>
      <c r="C48" t="s">
        <v>18</v>
      </c>
      <c r="D48" s="15" t="s">
        <v>212</v>
      </c>
      <c r="E48" s="15" t="s">
        <v>212</v>
      </c>
      <c r="F48" s="15">
        <v>2</v>
      </c>
      <c r="G48" s="15">
        <v>2</v>
      </c>
      <c r="H48" s="15" t="s">
        <v>213</v>
      </c>
      <c r="I48" s="16" t="s">
        <v>19</v>
      </c>
      <c r="J48" s="15" t="s">
        <v>214</v>
      </c>
      <c r="K48" s="16">
        <v>-1</v>
      </c>
      <c r="L48" s="15">
        <v>2</v>
      </c>
      <c r="M48" t="s">
        <v>215</v>
      </c>
      <c r="N48" t="s">
        <v>17</v>
      </c>
      <c r="O48" t="s">
        <v>1720</v>
      </c>
      <c r="P48">
        <v>3.5</v>
      </c>
      <c r="Q48" t="s">
        <v>1597</v>
      </c>
      <c r="R48" t="b">
        <v>1</v>
      </c>
      <c r="T48" t="b">
        <v>1</v>
      </c>
    </row>
    <row r="49" spans="1:21" x14ac:dyDescent="0.25">
      <c r="H49" s="15" t="s">
        <v>217</v>
      </c>
      <c r="I49" s="15" t="s">
        <v>217</v>
      </c>
      <c r="J49" s="15" t="s">
        <v>217</v>
      </c>
      <c r="K49" s="15">
        <v>2</v>
      </c>
      <c r="L49" s="15">
        <v>2</v>
      </c>
      <c r="M49" t="s">
        <v>138</v>
      </c>
      <c r="N49" t="s">
        <v>137</v>
      </c>
      <c r="O49" t="s">
        <v>1721</v>
      </c>
      <c r="P49">
        <v>1</v>
      </c>
      <c r="T49" t="b">
        <v>1</v>
      </c>
    </row>
    <row r="50" spans="1:21" x14ac:dyDescent="0.25">
      <c r="A50" t="s">
        <v>102</v>
      </c>
      <c r="B50" s="15" t="s">
        <v>52</v>
      </c>
      <c r="C50" t="s">
        <v>53</v>
      </c>
      <c r="D50" s="15" t="s">
        <v>52</v>
      </c>
      <c r="E50" s="16" t="s">
        <v>19</v>
      </c>
      <c r="F50" s="15">
        <v>2</v>
      </c>
      <c r="G50" s="16">
        <v>-1</v>
      </c>
      <c r="H50" s="15" t="s">
        <v>218</v>
      </c>
      <c r="I50" s="15" t="s">
        <v>218</v>
      </c>
      <c r="J50" s="16" t="s">
        <v>19</v>
      </c>
      <c r="K50" s="15">
        <v>2</v>
      </c>
      <c r="L50" s="16">
        <v>-1</v>
      </c>
      <c r="M50" t="s">
        <v>152</v>
      </c>
      <c r="N50" t="s">
        <v>219</v>
      </c>
      <c r="O50" t="s">
        <v>17</v>
      </c>
      <c r="S50" t="b">
        <v>1</v>
      </c>
      <c r="U50" t="b">
        <v>1</v>
      </c>
    </row>
    <row r="51" spans="1:21" x14ac:dyDescent="0.25">
      <c r="H51" s="15" t="s">
        <v>220</v>
      </c>
      <c r="I51" s="15" t="s">
        <v>220</v>
      </c>
      <c r="J51" s="16" t="s">
        <v>19</v>
      </c>
      <c r="K51" s="15">
        <v>2</v>
      </c>
      <c r="L51" s="16">
        <v>-1</v>
      </c>
      <c r="M51" t="s">
        <v>141</v>
      </c>
      <c r="N51" t="s">
        <v>221</v>
      </c>
      <c r="O51" t="s">
        <v>17</v>
      </c>
      <c r="U51" t="b">
        <v>1</v>
      </c>
    </row>
    <row r="52" spans="1:21" x14ac:dyDescent="0.25">
      <c r="H52" s="1" t="s">
        <v>1747</v>
      </c>
      <c r="I52" s="5" t="s">
        <v>19</v>
      </c>
      <c r="J52" s="16" t="s">
        <v>19</v>
      </c>
      <c r="K52" s="5">
        <v>-1</v>
      </c>
      <c r="L52" s="16">
        <v>-1</v>
      </c>
      <c r="M52" t="s">
        <v>222</v>
      </c>
      <c r="N52" t="s">
        <v>17</v>
      </c>
      <c r="Q52" t="s">
        <v>1597</v>
      </c>
    </row>
    <row r="53" spans="1:21" x14ac:dyDescent="0.25">
      <c r="A53" t="s">
        <v>102</v>
      </c>
      <c r="B53" s="15" t="s">
        <v>52</v>
      </c>
      <c r="C53" t="s">
        <v>18</v>
      </c>
      <c r="D53" s="15" t="s">
        <v>52</v>
      </c>
      <c r="E53" s="15" t="s">
        <v>52</v>
      </c>
      <c r="F53" s="15">
        <v>2</v>
      </c>
      <c r="G53" s="15">
        <v>2</v>
      </c>
      <c r="H53" s="15" t="s">
        <v>218</v>
      </c>
      <c r="I53" s="15" t="s">
        <v>218</v>
      </c>
      <c r="J53" s="15" t="s">
        <v>218</v>
      </c>
      <c r="K53" s="15">
        <v>2</v>
      </c>
      <c r="L53" s="15">
        <v>2</v>
      </c>
      <c r="M53" t="s">
        <v>152</v>
      </c>
      <c r="N53" t="s">
        <v>219</v>
      </c>
      <c r="O53" t="s">
        <v>1722</v>
      </c>
      <c r="P53">
        <v>16.2</v>
      </c>
      <c r="R53" t="b">
        <v>1</v>
      </c>
      <c r="T53" t="b">
        <v>1</v>
      </c>
    </row>
    <row r="54" spans="1:21" x14ac:dyDescent="0.25">
      <c r="H54" s="15" t="s">
        <v>220</v>
      </c>
      <c r="I54" s="16" t="s">
        <v>19</v>
      </c>
      <c r="J54" s="15" t="s">
        <v>220</v>
      </c>
      <c r="K54" s="16">
        <v>-1</v>
      </c>
      <c r="L54" s="15">
        <v>2</v>
      </c>
      <c r="M54" t="s">
        <v>141</v>
      </c>
      <c r="N54" t="s">
        <v>17</v>
      </c>
      <c r="O54" t="s">
        <v>1723</v>
      </c>
      <c r="P54">
        <v>2.8</v>
      </c>
      <c r="Q54" t="s">
        <v>1748</v>
      </c>
      <c r="T54" t="b">
        <v>1</v>
      </c>
    </row>
    <row r="55" spans="1:21" x14ac:dyDescent="0.25">
      <c r="A55" t="s">
        <v>102</v>
      </c>
      <c r="B55" s="15" t="s">
        <v>223</v>
      </c>
      <c r="C55" t="s">
        <v>53</v>
      </c>
      <c r="D55" s="15" t="s">
        <v>223</v>
      </c>
      <c r="E55" s="16" t="s">
        <v>19</v>
      </c>
      <c r="F55" s="15">
        <v>2</v>
      </c>
      <c r="G55" s="16">
        <v>-1</v>
      </c>
      <c r="H55" s="15" t="s">
        <v>224</v>
      </c>
      <c r="I55" s="15" t="s">
        <v>224</v>
      </c>
      <c r="J55" s="16" t="s">
        <v>19</v>
      </c>
      <c r="K55" s="15">
        <v>2</v>
      </c>
      <c r="L55" s="16">
        <v>-1</v>
      </c>
      <c r="M55" t="s">
        <v>225</v>
      </c>
      <c r="N55" t="s">
        <v>226</v>
      </c>
      <c r="O55" t="s">
        <v>17</v>
      </c>
      <c r="S55" t="b">
        <v>1</v>
      </c>
      <c r="U55" t="b">
        <v>1</v>
      </c>
    </row>
    <row r="56" spans="1:21" x14ac:dyDescent="0.25">
      <c r="H56" s="15" t="s">
        <v>227</v>
      </c>
      <c r="I56" s="15" t="s">
        <v>227</v>
      </c>
      <c r="J56" s="16" t="s">
        <v>19</v>
      </c>
      <c r="K56" s="15">
        <v>2</v>
      </c>
      <c r="L56" s="16">
        <v>-1</v>
      </c>
      <c r="M56" t="s">
        <v>228</v>
      </c>
      <c r="N56" t="s">
        <v>226</v>
      </c>
      <c r="O56" t="s">
        <v>17</v>
      </c>
      <c r="U56" t="b">
        <v>1</v>
      </c>
    </row>
    <row r="57" spans="1:21" x14ac:dyDescent="0.25">
      <c r="H57" s="15" t="s">
        <v>229</v>
      </c>
      <c r="I57" s="15" t="s">
        <v>229</v>
      </c>
      <c r="J57" s="16" t="s">
        <v>19</v>
      </c>
      <c r="K57" s="15">
        <v>2</v>
      </c>
      <c r="L57" s="16">
        <v>-1</v>
      </c>
      <c r="M57" t="s">
        <v>231</v>
      </c>
      <c r="N57" t="s">
        <v>232</v>
      </c>
      <c r="O57" t="s">
        <v>17</v>
      </c>
      <c r="U57" t="b">
        <v>1</v>
      </c>
    </row>
    <row r="58" spans="1:21" x14ac:dyDescent="0.25">
      <c r="A58" t="s">
        <v>102</v>
      </c>
      <c r="B58" s="15" t="s">
        <v>223</v>
      </c>
      <c r="C58" t="s">
        <v>18</v>
      </c>
      <c r="D58" s="15" t="s">
        <v>223</v>
      </c>
      <c r="E58" s="15" t="s">
        <v>223</v>
      </c>
      <c r="F58" s="15">
        <v>2</v>
      </c>
      <c r="G58" s="15">
        <v>2</v>
      </c>
      <c r="H58" s="15" t="s">
        <v>224</v>
      </c>
      <c r="I58" s="15" t="s">
        <v>224</v>
      </c>
      <c r="J58" s="15" t="s">
        <v>233</v>
      </c>
      <c r="K58" s="15">
        <v>2</v>
      </c>
      <c r="L58" s="15">
        <v>2</v>
      </c>
      <c r="M58" t="s">
        <v>225</v>
      </c>
      <c r="N58" t="s">
        <v>226</v>
      </c>
      <c r="O58" t="s">
        <v>234</v>
      </c>
      <c r="P58">
        <v>19.3</v>
      </c>
      <c r="R58" t="b">
        <v>1</v>
      </c>
      <c r="T58" t="b">
        <v>1</v>
      </c>
    </row>
    <row r="59" spans="1:21" x14ac:dyDescent="0.25">
      <c r="H59" s="15" t="s">
        <v>227</v>
      </c>
      <c r="I59" s="16" t="s">
        <v>19</v>
      </c>
      <c r="J59" s="15" t="s">
        <v>227</v>
      </c>
      <c r="K59" s="16">
        <v>-1</v>
      </c>
      <c r="L59" s="15">
        <v>2</v>
      </c>
      <c r="M59" t="s">
        <v>228</v>
      </c>
      <c r="N59" t="s">
        <v>17</v>
      </c>
      <c r="O59" t="s">
        <v>235</v>
      </c>
      <c r="P59">
        <v>5</v>
      </c>
      <c r="Q59" t="s">
        <v>1749</v>
      </c>
      <c r="T59" t="b">
        <v>1</v>
      </c>
    </row>
    <row r="60" spans="1:21" x14ac:dyDescent="0.25">
      <c r="H60" s="15" t="s">
        <v>229</v>
      </c>
      <c r="I60" s="16" t="s">
        <v>19</v>
      </c>
      <c r="J60" s="16" t="s">
        <v>230</v>
      </c>
      <c r="K60" s="16">
        <v>-1</v>
      </c>
      <c r="L60" s="16">
        <v>-3</v>
      </c>
      <c r="M60" t="s">
        <v>231</v>
      </c>
      <c r="N60" t="s">
        <v>17</v>
      </c>
      <c r="O60" t="s">
        <v>236</v>
      </c>
      <c r="P60">
        <v>3.2</v>
      </c>
      <c r="Q60" t="s">
        <v>1750</v>
      </c>
      <c r="T60" t="b">
        <v>1</v>
      </c>
    </row>
    <row r="61" spans="1:21" x14ac:dyDescent="0.25">
      <c r="A61" t="s">
        <v>102</v>
      </c>
      <c r="B61" s="15" t="s">
        <v>237</v>
      </c>
      <c r="C61" t="s">
        <v>53</v>
      </c>
      <c r="D61" s="15" t="s">
        <v>237</v>
      </c>
      <c r="E61" s="16" t="s">
        <v>19</v>
      </c>
      <c r="F61" s="15">
        <v>2</v>
      </c>
      <c r="G61" s="16">
        <v>-1</v>
      </c>
      <c r="H61" s="15" t="s">
        <v>238</v>
      </c>
      <c r="I61" s="15" t="s">
        <v>239</v>
      </c>
      <c r="J61" s="16" t="s">
        <v>19</v>
      </c>
      <c r="K61" s="15">
        <v>2</v>
      </c>
      <c r="L61" s="16">
        <v>-1</v>
      </c>
      <c r="M61" t="s">
        <v>240</v>
      </c>
      <c r="N61" t="s">
        <v>241</v>
      </c>
      <c r="O61" t="s">
        <v>17</v>
      </c>
    </row>
    <row r="62" spans="1:21" x14ac:dyDescent="0.25">
      <c r="H62" s="15" t="s">
        <v>242</v>
      </c>
      <c r="I62" s="15" t="s">
        <v>243</v>
      </c>
      <c r="J62" s="16" t="s">
        <v>19</v>
      </c>
      <c r="K62" s="15">
        <v>2</v>
      </c>
      <c r="L62" s="16">
        <v>-1</v>
      </c>
      <c r="M62" t="s">
        <v>170</v>
      </c>
      <c r="N62" t="s">
        <v>241</v>
      </c>
      <c r="O62" t="s">
        <v>17</v>
      </c>
    </row>
    <row r="63" spans="1:21" x14ac:dyDescent="0.25">
      <c r="H63" s="16" t="s">
        <v>244</v>
      </c>
      <c r="I63" s="16" t="s">
        <v>245</v>
      </c>
      <c r="J63" t="s">
        <v>17</v>
      </c>
      <c r="K63" s="16">
        <v>-2</v>
      </c>
      <c r="L63">
        <v>0</v>
      </c>
      <c r="M63" t="s">
        <v>17</v>
      </c>
      <c r="N63" t="s">
        <v>241</v>
      </c>
      <c r="O63" t="s">
        <v>17</v>
      </c>
      <c r="Q63" t="s">
        <v>1739</v>
      </c>
    </row>
    <row r="64" spans="1:21" x14ac:dyDescent="0.25">
      <c r="H64" s="16" t="s">
        <v>246</v>
      </c>
      <c r="I64" s="16" t="s">
        <v>247</v>
      </c>
      <c r="J64" t="s">
        <v>17</v>
      </c>
      <c r="K64" s="16">
        <v>-2</v>
      </c>
      <c r="L64">
        <v>0</v>
      </c>
      <c r="M64" t="s">
        <v>17</v>
      </c>
      <c r="N64" t="s">
        <v>241</v>
      </c>
      <c r="O64" t="s">
        <v>17</v>
      </c>
      <c r="Q64" t="s">
        <v>1739</v>
      </c>
    </row>
    <row r="65" spans="1:21" x14ac:dyDescent="0.25">
      <c r="A65" t="s">
        <v>102</v>
      </c>
      <c r="B65" s="15" t="s">
        <v>248</v>
      </c>
      <c r="C65" t="s">
        <v>53</v>
      </c>
      <c r="D65" t="s">
        <v>249</v>
      </c>
      <c r="E65" t="s">
        <v>19</v>
      </c>
      <c r="F65">
        <v>0</v>
      </c>
      <c r="G65">
        <v>0</v>
      </c>
      <c r="M65" t="s">
        <v>250</v>
      </c>
      <c r="N65" t="s">
        <v>251</v>
      </c>
      <c r="O65" t="s">
        <v>17</v>
      </c>
      <c r="Q65" t="s">
        <v>252</v>
      </c>
    </row>
    <row r="66" spans="1:21" x14ac:dyDescent="0.25">
      <c r="A66" t="s">
        <v>102</v>
      </c>
      <c r="B66" s="15" t="s">
        <v>253</v>
      </c>
      <c r="C66" t="s">
        <v>53</v>
      </c>
      <c r="D66" s="15" t="s">
        <v>253</v>
      </c>
      <c r="E66" s="16" t="s">
        <v>19</v>
      </c>
      <c r="F66" s="15">
        <v>2</v>
      </c>
      <c r="G66" s="16">
        <v>-1</v>
      </c>
      <c r="H66" s="15" t="s">
        <v>254</v>
      </c>
      <c r="I66" s="15" t="s">
        <v>254</v>
      </c>
      <c r="J66" s="16" t="s">
        <v>19</v>
      </c>
      <c r="K66" s="15">
        <v>2</v>
      </c>
      <c r="L66" s="16">
        <v>-1</v>
      </c>
      <c r="M66" t="s">
        <v>255</v>
      </c>
      <c r="N66" t="s">
        <v>256</v>
      </c>
      <c r="O66" t="s">
        <v>17</v>
      </c>
    </row>
    <row r="67" spans="1:21" x14ac:dyDescent="0.25">
      <c r="H67" s="15" t="s">
        <v>257</v>
      </c>
      <c r="I67" s="15" t="s">
        <v>257</v>
      </c>
      <c r="J67" s="16" t="s">
        <v>19</v>
      </c>
      <c r="K67" s="15">
        <v>2</v>
      </c>
      <c r="L67" s="16">
        <v>-1</v>
      </c>
      <c r="M67" t="s">
        <v>258</v>
      </c>
      <c r="N67" t="s">
        <v>256</v>
      </c>
      <c r="O67" t="s">
        <v>17</v>
      </c>
    </row>
    <row r="68" spans="1:21" x14ac:dyDescent="0.25">
      <c r="A68" t="s">
        <v>102</v>
      </c>
      <c r="B68" s="15" t="s">
        <v>259</v>
      </c>
      <c r="C68" t="s">
        <v>53</v>
      </c>
      <c r="D68" s="15" t="s">
        <v>259</v>
      </c>
      <c r="E68" s="16" t="s">
        <v>19</v>
      </c>
      <c r="F68" s="15">
        <v>2</v>
      </c>
      <c r="G68" s="16">
        <v>-1</v>
      </c>
      <c r="H68" s="1" t="s">
        <v>1752</v>
      </c>
      <c r="I68" s="5" t="s">
        <v>19</v>
      </c>
      <c r="J68" s="5" t="s">
        <v>19</v>
      </c>
      <c r="K68" s="5">
        <v>-1</v>
      </c>
      <c r="L68" s="5">
        <v>-1</v>
      </c>
      <c r="M68" t="s">
        <v>260</v>
      </c>
      <c r="N68" t="s">
        <v>261</v>
      </c>
      <c r="O68" t="s">
        <v>17</v>
      </c>
      <c r="Q68" t="s">
        <v>1753</v>
      </c>
    </row>
    <row r="69" spans="1:21" x14ac:dyDescent="0.25">
      <c r="A69" t="s">
        <v>102</v>
      </c>
      <c r="B69" s="15" t="s">
        <v>259</v>
      </c>
      <c r="C69" t="s">
        <v>18</v>
      </c>
      <c r="D69" s="15" t="s">
        <v>259</v>
      </c>
      <c r="E69" s="16" t="s">
        <v>19</v>
      </c>
      <c r="F69" s="15">
        <v>2</v>
      </c>
      <c r="G69" s="16">
        <v>-1</v>
      </c>
      <c r="M69" t="s">
        <v>260</v>
      </c>
      <c r="N69" t="s">
        <v>1724</v>
      </c>
      <c r="O69" t="s">
        <v>17</v>
      </c>
      <c r="R69" t="b">
        <v>1</v>
      </c>
      <c r="S69" t="b">
        <v>1</v>
      </c>
    </row>
    <row r="70" spans="1:21" x14ac:dyDescent="0.25">
      <c r="A70" t="s">
        <v>102</v>
      </c>
      <c r="B70" s="15" t="s">
        <v>262</v>
      </c>
      <c r="C70" t="s">
        <v>53</v>
      </c>
      <c r="D70" s="15" t="s">
        <v>262</v>
      </c>
      <c r="E70" s="16" t="s">
        <v>19</v>
      </c>
      <c r="F70" s="15">
        <v>2</v>
      </c>
      <c r="G70" s="16">
        <v>-1</v>
      </c>
      <c r="H70" s="15" t="s">
        <v>263</v>
      </c>
      <c r="I70" s="15" t="s">
        <v>263</v>
      </c>
      <c r="J70" s="16" t="s">
        <v>19</v>
      </c>
      <c r="K70" s="15">
        <v>2</v>
      </c>
      <c r="L70" s="16">
        <v>-1</v>
      </c>
      <c r="M70" t="s">
        <v>117</v>
      </c>
      <c r="N70" t="s">
        <v>264</v>
      </c>
      <c r="O70" t="s">
        <v>17</v>
      </c>
      <c r="S70" t="b">
        <v>1</v>
      </c>
      <c r="U70" t="b">
        <v>1</v>
      </c>
    </row>
    <row r="71" spans="1:21" x14ac:dyDescent="0.25">
      <c r="A71" t="s">
        <v>102</v>
      </c>
      <c r="B71" s="15" t="s">
        <v>262</v>
      </c>
      <c r="C71" t="s">
        <v>18</v>
      </c>
      <c r="D71" s="15" t="s">
        <v>262</v>
      </c>
      <c r="E71" s="15" t="s">
        <v>262</v>
      </c>
      <c r="F71" s="15">
        <v>2</v>
      </c>
      <c r="G71" s="15">
        <v>2</v>
      </c>
      <c r="H71" s="15" t="s">
        <v>263</v>
      </c>
      <c r="I71" s="16" t="s">
        <v>19</v>
      </c>
      <c r="J71" s="15" t="s">
        <v>263</v>
      </c>
      <c r="K71" s="16">
        <v>-1</v>
      </c>
      <c r="L71" s="15">
        <v>2</v>
      </c>
      <c r="M71" t="s">
        <v>117</v>
      </c>
      <c r="N71" t="s">
        <v>17</v>
      </c>
      <c r="O71" t="s">
        <v>265</v>
      </c>
      <c r="P71">
        <v>11.9</v>
      </c>
      <c r="Q71" t="s">
        <v>1754</v>
      </c>
      <c r="R71" t="b">
        <v>1</v>
      </c>
      <c r="T71" t="b">
        <v>1</v>
      </c>
    </row>
    <row r="72" spans="1:21" x14ac:dyDescent="0.25">
      <c r="A72" t="s">
        <v>102</v>
      </c>
      <c r="B72" s="15" t="s">
        <v>266</v>
      </c>
      <c r="C72" t="s">
        <v>53</v>
      </c>
      <c r="D72" s="15" t="s">
        <v>266</v>
      </c>
      <c r="E72" s="16" t="s">
        <v>19</v>
      </c>
      <c r="F72" s="15">
        <v>2</v>
      </c>
      <c r="G72" s="16">
        <v>-1</v>
      </c>
      <c r="H72" s="15" t="s">
        <v>267</v>
      </c>
      <c r="I72" s="15" t="s">
        <v>267</v>
      </c>
      <c r="J72" s="16" t="s">
        <v>19</v>
      </c>
      <c r="K72" s="15">
        <v>2</v>
      </c>
      <c r="L72" s="16">
        <v>-1</v>
      </c>
      <c r="M72" t="s">
        <v>122</v>
      </c>
      <c r="N72" t="s">
        <v>268</v>
      </c>
      <c r="O72" t="s">
        <v>17</v>
      </c>
    </row>
    <row r="73" spans="1:21" x14ac:dyDescent="0.25">
      <c r="A73" t="s">
        <v>102</v>
      </c>
      <c r="B73" s="15" t="s">
        <v>269</v>
      </c>
      <c r="C73" t="s">
        <v>53</v>
      </c>
      <c r="D73" s="15" t="s">
        <v>269</v>
      </c>
      <c r="E73" s="16" t="s">
        <v>19</v>
      </c>
      <c r="F73" s="15">
        <v>2</v>
      </c>
      <c r="G73" s="16">
        <v>-1</v>
      </c>
      <c r="H73" s="15" t="s">
        <v>270</v>
      </c>
      <c r="I73" s="15" t="s">
        <v>270</v>
      </c>
      <c r="J73" s="16" t="s">
        <v>19</v>
      </c>
      <c r="K73" s="15">
        <v>2</v>
      </c>
      <c r="L73" s="16">
        <v>-1</v>
      </c>
      <c r="M73" t="s">
        <v>157</v>
      </c>
      <c r="N73" t="s">
        <v>271</v>
      </c>
      <c r="O73" t="s">
        <v>17</v>
      </c>
    </row>
    <row r="74" spans="1:21" x14ac:dyDescent="0.25">
      <c r="H74" s="16" t="s">
        <v>272</v>
      </c>
      <c r="I74" s="16" t="s">
        <v>273</v>
      </c>
      <c r="J74" t="s">
        <v>17</v>
      </c>
      <c r="K74" s="16">
        <v>-2</v>
      </c>
      <c r="L74">
        <v>0</v>
      </c>
      <c r="M74" t="s">
        <v>17</v>
      </c>
      <c r="N74" t="s">
        <v>271</v>
      </c>
      <c r="O74" t="s">
        <v>17</v>
      </c>
      <c r="Q74" t="s">
        <v>1739</v>
      </c>
    </row>
    <row r="75" spans="1:21" x14ac:dyDescent="0.25">
      <c r="A75" t="s">
        <v>102</v>
      </c>
      <c r="B75" s="15" t="s">
        <v>274</v>
      </c>
      <c r="C75" t="s">
        <v>53</v>
      </c>
      <c r="D75" s="15" t="s">
        <v>274</v>
      </c>
      <c r="E75" s="16" t="s">
        <v>19</v>
      </c>
      <c r="F75" s="15">
        <v>2</v>
      </c>
      <c r="G75" s="16">
        <v>-1</v>
      </c>
      <c r="H75" s="1" t="s">
        <v>1755</v>
      </c>
      <c r="I75" s="5" t="s">
        <v>19</v>
      </c>
      <c r="J75" s="5" t="s">
        <v>19</v>
      </c>
      <c r="K75" s="5">
        <v>-1</v>
      </c>
      <c r="L75" s="5">
        <v>-1</v>
      </c>
      <c r="M75" t="s">
        <v>275</v>
      </c>
      <c r="N75" t="s">
        <v>17</v>
      </c>
      <c r="O75" t="s">
        <v>1756</v>
      </c>
      <c r="P75">
        <v>12.5</v>
      </c>
      <c r="Q75" t="s">
        <v>1757</v>
      </c>
    </row>
    <row r="76" spans="1:21" x14ac:dyDescent="0.25">
      <c r="A76" t="s">
        <v>102</v>
      </c>
      <c r="B76" s="15" t="s">
        <v>277</v>
      </c>
      <c r="C76" t="s">
        <v>53</v>
      </c>
      <c r="D76" s="15" t="s">
        <v>277</v>
      </c>
      <c r="E76" s="16" t="s">
        <v>19</v>
      </c>
      <c r="F76" s="15">
        <v>2</v>
      </c>
      <c r="G76" s="16">
        <v>-1</v>
      </c>
      <c r="H76" s="15" t="s">
        <v>278</v>
      </c>
      <c r="I76" s="15" t="s">
        <v>278</v>
      </c>
      <c r="J76" s="16" t="s">
        <v>19</v>
      </c>
      <c r="K76" s="15">
        <v>2</v>
      </c>
      <c r="L76" s="16">
        <v>-1</v>
      </c>
      <c r="M76" t="s">
        <v>279</v>
      </c>
      <c r="N76" t="s">
        <v>280</v>
      </c>
      <c r="O76" t="s">
        <v>17</v>
      </c>
    </row>
    <row r="77" spans="1:21" x14ac:dyDescent="0.25">
      <c r="H77" s="15" t="s">
        <v>281</v>
      </c>
      <c r="I77" s="15" t="s">
        <v>282</v>
      </c>
      <c r="J77" s="16" t="s">
        <v>19</v>
      </c>
      <c r="K77" s="15">
        <v>2</v>
      </c>
      <c r="L77" s="16">
        <v>-1</v>
      </c>
      <c r="M77" t="s">
        <v>283</v>
      </c>
      <c r="N77" t="s">
        <v>280</v>
      </c>
      <c r="O77" t="s">
        <v>17</v>
      </c>
    </row>
    <row r="78" spans="1:21" x14ac:dyDescent="0.25">
      <c r="H78" s="16" t="s">
        <v>284</v>
      </c>
      <c r="I78" s="16" t="s">
        <v>285</v>
      </c>
      <c r="J78" t="s">
        <v>17</v>
      </c>
      <c r="K78" s="16">
        <v>-2</v>
      </c>
      <c r="L78">
        <v>0</v>
      </c>
      <c r="M78" t="s">
        <v>17</v>
      </c>
      <c r="N78" t="s">
        <v>280</v>
      </c>
      <c r="O78" t="s">
        <v>17</v>
      </c>
      <c r="Q78" t="s">
        <v>1739</v>
      </c>
    </row>
    <row r="79" spans="1:21" x14ac:dyDescent="0.25">
      <c r="A79" t="s">
        <v>102</v>
      </c>
      <c r="B79" s="15" t="s">
        <v>287</v>
      </c>
      <c r="C79" t="s">
        <v>53</v>
      </c>
      <c r="D79" s="15" t="s">
        <v>287</v>
      </c>
      <c r="E79" s="16" t="s">
        <v>19</v>
      </c>
      <c r="F79" s="15">
        <v>2</v>
      </c>
      <c r="G79" s="16">
        <v>-1</v>
      </c>
      <c r="H79" s="15" t="s">
        <v>288</v>
      </c>
      <c r="I79" s="15" t="s">
        <v>288</v>
      </c>
      <c r="J79" s="16" t="s">
        <v>19</v>
      </c>
      <c r="K79" s="15">
        <v>2</v>
      </c>
      <c r="L79" s="16">
        <v>-1</v>
      </c>
      <c r="M79" t="s">
        <v>62</v>
      </c>
      <c r="N79" t="s">
        <v>290</v>
      </c>
      <c r="O79" t="s">
        <v>17</v>
      </c>
      <c r="S79" t="b">
        <v>1</v>
      </c>
      <c r="U79" t="b">
        <v>1</v>
      </c>
    </row>
    <row r="80" spans="1:21" x14ac:dyDescent="0.25">
      <c r="A80" t="s">
        <v>102</v>
      </c>
      <c r="B80" s="15" t="s">
        <v>287</v>
      </c>
      <c r="C80" t="s">
        <v>18</v>
      </c>
      <c r="D80" s="15" t="s">
        <v>287</v>
      </c>
      <c r="E80" s="15" t="s">
        <v>287</v>
      </c>
      <c r="F80" s="15">
        <v>2</v>
      </c>
      <c r="G80" s="15">
        <v>2</v>
      </c>
      <c r="H80" s="15" t="s">
        <v>288</v>
      </c>
      <c r="I80" s="15" t="s">
        <v>291</v>
      </c>
      <c r="J80" s="15" t="s">
        <v>289</v>
      </c>
      <c r="K80" s="15">
        <v>2</v>
      </c>
      <c r="L80" s="15">
        <v>2</v>
      </c>
      <c r="M80" t="s">
        <v>62</v>
      </c>
      <c r="N80" t="s">
        <v>292</v>
      </c>
      <c r="O80" t="s">
        <v>1725</v>
      </c>
      <c r="P80">
        <v>5.0999999999999996</v>
      </c>
      <c r="R80" t="b">
        <v>1</v>
      </c>
      <c r="T80" t="b">
        <v>1</v>
      </c>
    </row>
    <row r="81" spans="1:21" x14ac:dyDescent="0.25">
      <c r="A81" t="s">
        <v>102</v>
      </c>
      <c r="B81" s="15" t="s">
        <v>57</v>
      </c>
      <c r="C81" t="s">
        <v>53</v>
      </c>
      <c r="D81" s="15" t="s">
        <v>57</v>
      </c>
      <c r="E81" s="16" t="s">
        <v>19</v>
      </c>
      <c r="F81" s="15">
        <v>2</v>
      </c>
      <c r="G81" s="16">
        <v>-1</v>
      </c>
      <c r="H81" s="15" t="s">
        <v>95</v>
      </c>
      <c r="I81" s="15" t="s">
        <v>95</v>
      </c>
      <c r="J81" s="16" t="s">
        <v>19</v>
      </c>
      <c r="K81" s="15">
        <v>2</v>
      </c>
      <c r="L81" s="16">
        <v>-1</v>
      </c>
      <c r="M81" t="s">
        <v>207</v>
      </c>
      <c r="N81" t="s">
        <v>294</v>
      </c>
      <c r="O81" t="s">
        <v>17</v>
      </c>
      <c r="S81" t="b">
        <v>1</v>
      </c>
      <c r="U81" t="b">
        <v>1</v>
      </c>
    </row>
    <row r="82" spans="1:21" x14ac:dyDescent="0.25">
      <c r="A82" t="s">
        <v>102</v>
      </c>
      <c r="B82" s="15" t="s">
        <v>57</v>
      </c>
      <c r="C82" t="s">
        <v>18</v>
      </c>
      <c r="D82" s="15" t="s">
        <v>57</v>
      </c>
      <c r="E82" s="15" t="s">
        <v>57</v>
      </c>
      <c r="F82" s="15">
        <v>2</v>
      </c>
      <c r="G82" s="15">
        <v>2</v>
      </c>
      <c r="H82" s="15" t="s">
        <v>95</v>
      </c>
      <c r="I82" s="15" t="s">
        <v>95</v>
      </c>
      <c r="J82" s="15" t="s">
        <v>95</v>
      </c>
      <c r="K82" s="15">
        <v>2</v>
      </c>
      <c r="L82" s="15">
        <v>2</v>
      </c>
      <c r="M82" t="s">
        <v>207</v>
      </c>
      <c r="N82" t="s">
        <v>294</v>
      </c>
      <c r="O82" t="s">
        <v>1726</v>
      </c>
      <c r="P82">
        <v>9.6</v>
      </c>
      <c r="R82" t="b">
        <v>1</v>
      </c>
      <c r="T82" t="b">
        <v>1</v>
      </c>
    </row>
    <row r="83" spans="1:21" x14ac:dyDescent="0.25">
      <c r="H83" s="15" t="s">
        <v>96</v>
      </c>
      <c r="I83" s="16" t="s">
        <v>19</v>
      </c>
      <c r="J83" s="15" t="s">
        <v>96</v>
      </c>
      <c r="K83" s="16">
        <v>-1</v>
      </c>
      <c r="L83" s="15">
        <v>2</v>
      </c>
      <c r="M83" t="s">
        <v>295</v>
      </c>
      <c r="N83" t="s">
        <v>17</v>
      </c>
      <c r="O83" t="s">
        <v>1727</v>
      </c>
      <c r="P83">
        <v>2.1</v>
      </c>
      <c r="Q83" t="s">
        <v>1758</v>
      </c>
    </row>
    <row r="84" spans="1:21" x14ac:dyDescent="0.25">
      <c r="A84" t="s">
        <v>102</v>
      </c>
      <c r="B84" s="15" t="s">
        <v>65</v>
      </c>
      <c r="C84" t="s">
        <v>53</v>
      </c>
      <c r="D84" s="15" t="s">
        <v>65</v>
      </c>
      <c r="E84" s="16" t="s">
        <v>19</v>
      </c>
      <c r="F84" s="15">
        <v>2</v>
      </c>
      <c r="G84" s="16">
        <v>-1</v>
      </c>
      <c r="H84" s="15" t="s">
        <v>297</v>
      </c>
      <c r="I84" s="15" t="s">
        <v>297</v>
      </c>
      <c r="J84" s="16" t="s">
        <v>19</v>
      </c>
      <c r="K84" s="15">
        <v>2</v>
      </c>
      <c r="L84" s="16">
        <v>-1</v>
      </c>
      <c r="M84" t="s">
        <v>136</v>
      </c>
      <c r="N84" t="s">
        <v>137</v>
      </c>
      <c r="O84" t="s">
        <v>17</v>
      </c>
      <c r="S84" t="b">
        <v>1</v>
      </c>
      <c r="U84" t="b">
        <v>1</v>
      </c>
    </row>
    <row r="85" spans="1:21" x14ac:dyDescent="0.25">
      <c r="H85" s="15" t="s">
        <v>298</v>
      </c>
      <c r="I85" s="15" t="s">
        <v>298</v>
      </c>
      <c r="J85" s="16" t="s">
        <v>19</v>
      </c>
      <c r="K85" s="15">
        <v>2</v>
      </c>
      <c r="L85" s="16">
        <v>-1</v>
      </c>
      <c r="M85" t="s">
        <v>300</v>
      </c>
      <c r="N85" t="s">
        <v>137</v>
      </c>
      <c r="O85" t="s">
        <v>17</v>
      </c>
      <c r="U85" t="b">
        <v>1</v>
      </c>
    </row>
    <row r="86" spans="1:21" x14ac:dyDescent="0.25">
      <c r="A86" t="s">
        <v>102</v>
      </c>
      <c r="B86" s="15" t="s">
        <v>65</v>
      </c>
      <c r="C86" t="s">
        <v>18</v>
      </c>
      <c r="D86" s="15" t="s">
        <v>65</v>
      </c>
      <c r="E86" s="17" t="s">
        <v>65</v>
      </c>
      <c r="F86" s="15">
        <v>2</v>
      </c>
      <c r="G86" s="17">
        <v>1</v>
      </c>
      <c r="H86" s="15" t="s">
        <v>297</v>
      </c>
      <c r="I86" s="15" t="s">
        <v>297</v>
      </c>
      <c r="J86" s="17" t="s">
        <v>297</v>
      </c>
      <c r="K86" s="15">
        <v>2</v>
      </c>
      <c r="L86" s="17">
        <v>1</v>
      </c>
      <c r="M86" t="s">
        <v>136</v>
      </c>
      <c r="N86" t="s">
        <v>137</v>
      </c>
      <c r="O86" t="s">
        <v>301</v>
      </c>
      <c r="P86">
        <v>1.9</v>
      </c>
      <c r="Q86" t="s">
        <v>1759</v>
      </c>
      <c r="R86" t="b">
        <v>1</v>
      </c>
      <c r="T86" t="b">
        <v>1</v>
      </c>
    </row>
    <row r="87" spans="1:21" x14ac:dyDescent="0.25">
      <c r="H87" s="15" t="s">
        <v>298</v>
      </c>
      <c r="I87" s="16" t="s">
        <v>19</v>
      </c>
      <c r="J87" s="15" t="s">
        <v>299</v>
      </c>
      <c r="K87" s="16">
        <v>-1</v>
      </c>
      <c r="L87" s="15">
        <v>2</v>
      </c>
      <c r="M87" t="s">
        <v>300</v>
      </c>
      <c r="N87" t="s">
        <v>17</v>
      </c>
      <c r="O87" t="s">
        <v>1728</v>
      </c>
      <c r="P87">
        <v>3.3</v>
      </c>
      <c r="Q87" t="s">
        <v>1760</v>
      </c>
      <c r="T87" t="b">
        <v>1</v>
      </c>
    </row>
    <row r="88" spans="1:21" x14ac:dyDescent="0.25">
      <c r="A88" t="s">
        <v>102</v>
      </c>
      <c r="B88" s="15" t="s">
        <v>70</v>
      </c>
      <c r="C88" t="s">
        <v>53</v>
      </c>
      <c r="D88" s="15" t="s">
        <v>70</v>
      </c>
      <c r="E88" s="16" t="s">
        <v>19</v>
      </c>
      <c r="F88" s="15">
        <v>2</v>
      </c>
      <c r="G88" s="16">
        <v>-1</v>
      </c>
      <c r="H88" s="15" t="s">
        <v>302</v>
      </c>
      <c r="I88" s="15" t="s">
        <v>302</v>
      </c>
      <c r="J88" s="16" t="s">
        <v>19</v>
      </c>
      <c r="K88" s="15">
        <v>2</v>
      </c>
      <c r="L88" s="16">
        <v>-1</v>
      </c>
      <c r="M88" t="s">
        <v>304</v>
      </c>
      <c r="N88" t="s">
        <v>305</v>
      </c>
      <c r="O88" t="s">
        <v>17</v>
      </c>
      <c r="S88" t="b">
        <v>1</v>
      </c>
      <c r="U88" t="b">
        <v>1</v>
      </c>
    </row>
    <row r="89" spans="1:21" x14ac:dyDescent="0.25">
      <c r="H89" s="15" t="s">
        <v>306</v>
      </c>
      <c r="I89" s="15" t="s">
        <v>306</v>
      </c>
      <c r="J89" s="16" t="s">
        <v>19</v>
      </c>
      <c r="K89" s="15">
        <v>2</v>
      </c>
      <c r="L89" s="16">
        <v>-1</v>
      </c>
      <c r="M89" t="s">
        <v>141</v>
      </c>
      <c r="N89" t="s">
        <v>307</v>
      </c>
      <c r="O89" t="s">
        <v>17</v>
      </c>
      <c r="U89" t="b">
        <v>1</v>
      </c>
    </row>
    <row r="90" spans="1:21" x14ac:dyDescent="0.25">
      <c r="A90" t="s">
        <v>102</v>
      </c>
      <c r="B90" s="15" t="s">
        <v>70</v>
      </c>
      <c r="C90" t="s">
        <v>18</v>
      </c>
      <c r="D90" s="15" t="s">
        <v>70</v>
      </c>
      <c r="E90" s="15" t="s">
        <v>70</v>
      </c>
      <c r="F90" s="15">
        <v>2</v>
      </c>
      <c r="G90" s="15">
        <v>2</v>
      </c>
      <c r="H90" s="15" t="s">
        <v>302</v>
      </c>
      <c r="I90" s="15" t="s">
        <v>302</v>
      </c>
      <c r="J90" s="15" t="s">
        <v>303</v>
      </c>
      <c r="K90" s="15">
        <v>2</v>
      </c>
      <c r="L90" s="15">
        <v>2</v>
      </c>
      <c r="M90" t="s">
        <v>304</v>
      </c>
      <c r="N90" t="s">
        <v>305</v>
      </c>
      <c r="O90" t="s">
        <v>1729</v>
      </c>
      <c r="P90">
        <v>14</v>
      </c>
      <c r="R90" t="b">
        <v>1</v>
      </c>
      <c r="T90" t="b">
        <v>1</v>
      </c>
    </row>
    <row r="91" spans="1:21" x14ac:dyDescent="0.25">
      <c r="H91" s="15" t="s">
        <v>306</v>
      </c>
      <c r="I91" s="15" t="s">
        <v>306</v>
      </c>
      <c r="J91" s="15" t="s">
        <v>306</v>
      </c>
      <c r="K91" s="15">
        <v>2</v>
      </c>
      <c r="L91" s="15">
        <v>2</v>
      </c>
      <c r="M91" t="s">
        <v>141</v>
      </c>
      <c r="N91" t="s">
        <v>194</v>
      </c>
      <c r="O91" t="s">
        <v>1730</v>
      </c>
      <c r="P91">
        <v>2.8</v>
      </c>
      <c r="T91" t="b">
        <v>1</v>
      </c>
    </row>
    <row r="92" spans="1:21" x14ac:dyDescent="0.25">
      <c r="A92" t="s">
        <v>102</v>
      </c>
      <c r="B92" s="1" t="s">
        <v>308</v>
      </c>
      <c r="C92" t="s">
        <v>53</v>
      </c>
      <c r="D92" s="5" t="s">
        <v>19</v>
      </c>
      <c r="E92" s="5" t="s">
        <v>19</v>
      </c>
      <c r="F92" s="5">
        <v>-1</v>
      </c>
      <c r="G92" s="5">
        <v>-1</v>
      </c>
      <c r="H92" s="1" t="s">
        <v>309</v>
      </c>
      <c r="I92" s="5" t="s">
        <v>19</v>
      </c>
      <c r="J92" s="5" t="s">
        <v>19</v>
      </c>
      <c r="K92" s="5">
        <v>-1</v>
      </c>
      <c r="L92" s="5">
        <v>-1</v>
      </c>
      <c r="M92" t="s">
        <v>310</v>
      </c>
      <c r="N92" t="s">
        <v>17</v>
      </c>
      <c r="O92" t="s">
        <v>1761</v>
      </c>
      <c r="P92">
        <v>25</v>
      </c>
      <c r="Q92" t="s">
        <v>1762</v>
      </c>
    </row>
    <row r="93" spans="1:21" x14ac:dyDescent="0.25">
      <c r="H93" s="1" t="s">
        <v>1763</v>
      </c>
      <c r="I93" s="5" t="s">
        <v>19</v>
      </c>
      <c r="J93" s="5" t="s">
        <v>19</v>
      </c>
      <c r="K93" s="5">
        <v>-1</v>
      </c>
      <c r="L93" s="5">
        <v>-1</v>
      </c>
      <c r="M93" t="s">
        <v>231</v>
      </c>
      <c r="N93" t="s">
        <v>17</v>
      </c>
      <c r="O93" t="s">
        <v>1764</v>
      </c>
      <c r="P93">
        <v>6.1</v>
      </c>
      <c r="Q93" t="s">
        <v>1762</v>
      </c>
    </row>
    <row r="94" spans="1:21" x14ac:dyDescent="0.25">
      <c r="A94" t="s">
        <v>102</v>
      </c>
      <c r="B94" s="15" t="s">
        <v>311</v>
      </c>
      <c r="C94" t="s">
        <v>18</v>
      </c>
      <c r="D94" t="s">
        <v>308</v>
      </c>
      <c r="E94" t="s">
        <v>19</v>
      </c>
      <c r="F94">
        <v>0</v>
      </c>
      <c r="G94">
        <v>0</v>
      </c>
      <c r="M94" t="s">
        <v>310</v>
      </c>
      <c r="N94" t="s">
        <v>312</v>
      </c>
      <c r="O94" t="s">
        <v>17</v>
      </c>
      <c r="Q94" t="s">
        <v>252</v>
      </c>
      <c r="R94" t="b">
        <v>1</v>
      </c>
      <c r="S94" t="b">
        <v>1</v>
      </c>
    </row>
    <row r="95" spans="1:21" x14ac:dyDescent="0.25">
      <c r="A95" t="s">
        <v>102</v>
      </c>
      <c r="B95" s="15" t="s">
        <v>313</v>
      </c>
      <c r="C95" t="s">
        <v>53</v>
      </c>
      <c r="D95" t="s">
        <v>314</v>
      </c>
      <c r="E95" t="s">
        <v>19</v>
      </c>
      <c r="F95">
        <v>0</v>
      </c>
      <c r="G95">
        <v>0</v>
      </c>
      <c r="M95" t="s">
        <v>279</v>
      </c>
      <c r="N95" t="s">
        <v>315</v>
      </c>
      <c r="O95" t="s">
        <v>17</v>
      </c>
      <c r="Q95" t="s">
        <v>252</v>
      </c>
    </row>
    <row r="96" spans="1:21" x14ac:dyDescent="0.25">
      <c r="A96" t="s">
        <v>102</v>
      </c>
      <c r="B96" s="15" t="s">
        <v>316</v>
      </c>
      <c r="C96" t="s">
        <v>53</v>
      </c>
      <c r="D96" s="16" t="s">
        <v>19</v>
      </c>
      <c r="E96" s="15" t="s">
        <v>316</v>
      </c>
      <c r="F96" s="16">
        <v>-1</v>
      </c>
      <c r="G96" s="15">
        <v>2</v>
      </c>
      <c r="H96" s="15" t="s">
        <v>317</v>
      </c>
      <c r="I96" s="16" t="s">
        <v>19</v>
      </c>
      <c r="J96" s="15" t="s">
        <v>317</v>
      </c>
      <c r="K96" s="16">
        <v>-1</v>
      </c>
      <c r="L96" s="15">
        <v>2</v>
      </c>
      <c r="M96" t="s">
        <v>255</v>
      </c>
      <c r="N96" t="s">
        <v>17</v>
      </c>
      <c r="O96" t="s">
        <v>1731</v>
      </c>
      <c r="P96">
        <v>11.6</v>
      </c>
      <c r="Q96" t="s">
        <v>1762</v>
      </c>
    </row>
    <row r="97" spans="1:21" x14ac:dyDescent="0.25">
      <c r="A97" t="s">
        <v>102</v>
      </c>
      <c r="B97" s="15" t="s">
        <v>318</v>
      </c>
      <c r="C97" t="s">
        <v>18</v>
      </c>
      <c r="D97" t="s">
        <v>316</v>
      </c>
      <c r="E97" t="s">
        <v>19</v>
      </c>
      <c r="F97">
        <v>0</v>
      </c>
      <c r="G97">
        <v>0</v>
      </c>
      <c r="M97" t="s">
        <v>255</v>
      </c>
      <c r="N97" t="s">
        <v>319</v>
      </c>
      <c r="O97" t="s">
        <v>17</v>
      </c>
      <c r="Q97" t="s">
        <v>252</v>
      </c>
      <c r="R97" t="b">
        <v>1</v>
      </c>
      <c r="S97" t="b">
        <v>1</v>
      </c>
    </row>
    <row r="98" spans="1:21" x14ac:dyDescent="0.25">
      <c r="A98" t="s">
        <v>102</v>
      </c>
      <c r="B98" s="1" t="s">
        <v>320</v>
      </c>
      <c r="C98" t="s">
        <v>53</v>
      </c>
      <c r="D98" s="5" t="s">
        <v>19</v>
      </c>
      <c r="E98" s="5" t="s">
        <v>19</v>
      </c>
      <c r="F98" s="5">
        <v>-1</v>
      </c>
      <c r="G98" s="5">
        <v>-1</v>
      </c>
      <c r="H98" s="1" t="s">
        <v>321</v>
      </c>
      <c r="I98" s="5" t="s">
        <v>19</v>
      </c>
      <c r="J98" s="5" t="s">
        <v>19</v>
      </c>
      <c r="K98" s="5">
        <v>-1</v>
      </c>
      <c r="L98" s="5">
        <v>-1</v>
      </c>
      <c r="M98" t="s">
        <v>215</v>
      </c>
      <c r="N98" t="s">
        <v>17</v>
      </c>
      <c r="O98" t="s">
        <v>1765</v>
      </c>
      <c r="P98">
        <v>36.799999999999997</v>
      </c>
      <c r="Q98" t="s">
        <v>1762</v>
      </c>
    </row>
    <row r="99" spans="1:21" x14ac:dyDescent="0.25">
      <c r="A99" t="s">
        <v>102</v>
      </c>
      <c r="B99" s="15" t="s">
        <v>322</v>
      </c>
      <c r="C99" t="s">
        <v>18</v>
      </c>
      <c r="D99" t="s">
        <v>320</v>
      </c>
      <c r="E99" t="s">
        <v>19</v>
      </c>
      <c r="F99">
        <v>0</v>
      </c>
      <c r="G99">
        <v>0</v>
      </c>
      <c r="M99" t="s">
        <v>215</v>
      </c>
      <c r="N99" t="s">
        <v>323</v>
      </c>
      <c r="O99" t="s">
        <v>17</v>
      </c>
      <c r="Q99" t="s">
        <v>252</v>
      </c>
      <c r="R99" t="b">
        <v>1</v>
      </c>
      <c r="S99" t="b">
        <v>1</v>
      </c>
    </row>
    <row r="100" spans="1:21" x14ac:dyDescent="0.25">
      <c r="A100" t="s">
        <v>102</v>
      </c>
      <c r="B100" s="15" t="s">
        <v>324</v>
      </c>
      <c r="C100" t="s">
        <v>53</v>
      </c>
      <c r="D100" s="15" t="s">
        <v>324</v>
      </c>
      <c r="E100" s="16" t="s">
        <v>19</v>
      </c>
      <c r="F100" s="15">
        <v>2</v>
      </c>
      <c r="G100" s="16">
        <v>-1</v>
      </c>
      <c r="H100" s="1" t="s">
        <v>1766</v>
      </c>
      <c r="I100" s="5" t="s">
        <v>19</v>
      </c>
      <c r="J100" s="5" t="s">
        <v>19</v>
      </c>
      <c r="K100" s="5">
        <v>-1</v>
      </c>
      <c r="L100" s="5">
        <v>-1</v>
      </c>
      <c r="M100" t="s">
        <v>222</v>
      </c>
      <c r="N100" t="s">
        <v>17</v>
      </c>
      <c r="Q100" t="s">
        <v>1767</v>
      </c>
    </row>
    <row r="101" spans="1:21" x14ac:dyDescent="0.25">
      <c r="B101" s="15"/>
      <c r="D101" s="15"/>
      <c r="E101" s="16"/>
      <c r="F101" s="15"/>
      <c r="G101" s="16"/>
      <c r="H101" s="16" t="s">
        <v>325</v>
      </c>
      <c r="I101" s="16" t="s">
        <v>326</v>
      </c>
      <c r="J101" t="s">
        <v>17</v>
      </c>
      <c r="K101" s="16">
        <v>-2</v>
      </c>
      <c r="L101">
        <v>0</v>
      </c>
      <c r="M101" t="s">
        <v>17</v>
      </c>
      <c r="N101" t="s">
        <v>327</v>
      </c>
      <c r="O101" t="s">
        <v>17</v>
      </c>
      <c r="Q101" t="s">
        <v>1768</v>
      </c>
    </row>
    <row r="102" spans="1:21" x14ac:dyDescent="0.25">
      <c r="A102" t="s">
        <v>102</v>
      </c>
      <c r="B102" s="15" t="s">
        <v>328</v>
      </c>
      <c r="C102" t="s">
        <v>53</v>
      </c>
      <c r="D102" t="s">
        <v>329</v>
      </c>
      <c r="E102" t="s">
        <v>19</v>
      </c>
      <c r="F102">
        <v>0</v>
      </c>
      <c r="G102">
        <v>0</v>
      </c>
      <c r="M102" t="s">
        <v>250</v>
      </c>
      <c r="N102" t="s">
        <v>330</v>
      </c>
      <c r="O102" t="s">
        <v>17</v>
      </c>
      <c r="Q102" t="s">
        <v>252</v>
      </c>
    </row>
    <row r="103" spans="1:21" x14ac:dyDescent="0.25">
      <c r="A103" t="s">
        <v>102</v>
      </c>
      <c r="B103" s="15" t="s">
        <v>331</v>
      </c>
      <c r="C103" t="s">
        <v>53</v>
      </c>
      <c r="D103" s="15" t="s">
        <v>331</v>
      </c>
      <c r="E103" s="16" t="s">
        <v>19</v>
      </c>
      <c r="F103" s="15">
        <v>2</v>
      </c>
      <c r="G103" s="16">
        <v>-1</v>
      </c>
      <c r="H103" s="15" t="s">
        <v>332</v>
      </c>
      <c r="I103" s="15" t="s">
        <v>332</v>
      </c>
      <c r="J103" s="16" t="s">
        <v>19</v>
      </c>
      <c r="K103" s="15">
        <v>2</v>
      </c>
      <c r="L103" s="16">
        <v>-1</v>
      </c>
      <c r="M103" t="s">
        <v>333</v>
      </c>
      <c r="N103" t="s">
        <v>334</v>
      </c>
      <c r="O103" t="s">
        <v>17</v>
      </c>
    </row>
    <row r="104" spans="1:21" x14ac:dyDescent="0.25">
      <c r="H104" s="15" t="s">
        <v>335</v>
      </c>
      <c r="I104" s="15" t="s">
        <v>335</v>
      </c>
      <c r="J104" s="16" t="s">
        <v>19</v>
      </c>
      <c r="K104" s="15">
        <v>2</v>
      </c>
      <c r="L104" s="16">
        <v>-1</v>
      </c>
      <c r="M104" t="s">
        <v>283</v>
      </c>
      <c r="N104" t="s">
        <v>336</v>
      </c>
      <c r="O104" t="s">
        <v>17</v>
      </c>
    </row>
    <row r="105" spans="1:21" x14ac:dyDescent="0.25">
      <c r="A105" t="s">
        <v>102</v>
      </c>
      <c r="B105" s="15" t="s">
        <v>337</v>
      </c>
      <c r="C105" t="s">
        <v>18</v>
      </c>
      <c r="D105" t="s">
        <v>331</v>
      </c>
      <c r="E105" t="s">
        <v>19</v>
      </c>
      <c r="F105">
        <v>0</v>
      </c>
      <c r="G105">
        <v>0</v>
      </c>
      <c r="M105" t="s">
        <v>333</v>
      </c>
      <c r="N105" t="s">
        <v>1732</v>
      </c>
      <c r="O105" t="s">
        <v>17</v>
      </c>
      <c r="Q105" t="s">
        <v>252</v>
      </c>
      <c r="R105" t="b">
        <v>1</v>
      </c>
      <c r="S105" t="b">
        <v>1</v>
      </c>
    </row>
    <row r="106" spans="1:21" x14ac:dyDescent="0.25">
      <c r="A106" t="s">
        <v>102</v>
      </c>
      <c r="B106" s="15" t="s">
        <v>338</v>
      </c>
      <c r="C106" t="s">
        <v>53</v>
      </c>
      <c r="D106" s="15" t="s">
        <v>338</v>
      </c>
      <c r="E106" s="16" t="s">
        <v>19</v>
      </c>
      <c r="F106" s="15">
        <v>2</v>
      </c>
      <c r="G106" s="16">
        <v>-1</v>
      </c>
      <c r="H106" s="15" t="s">
        <v>339</v>
      </c>
      <c r="I106" s="15" t="s">
        <v>339</v>
      </c>
      <c r="J106" s="16" t="s">
        <v>19</v>
      </c>
      <c r="K106" s="15">
        <v>2</v>
      </c>
      <c r="L106" s="16">
        <v>-1</v>
      </c>
      <c r="M106" t="s">
        <v>258</v>
      </c>
      <c r="N106" t="s">
        <v>1733</v>
      </c>
      <c r="O106" t="s">
        <v>17</v>
      </c>
    </row>
    <row r="107" spans="1:21" x14ac:dyDescent="0.25">
      <c r="A107" t="s">
        <v>102</v>
      </c>
      <c r="B107" s="15" t="s">
        <v>340</v>
      </c>
      <c r="C107" t="s">
        <v>18</v>
      </c>
      <c r="D107" t="s">
        <v>338</v>
      </c>
      <c r="E107" t="s">
        <v>19</v>
      </c>
      <c r="F107">
        <v>0</v>
      </c>
      <c r="G107">
        <v>0</v>
      </c>
      <c r="M107" t="s">
        <v>258</v>
      </c>
      <c r="N107" t="s">
        <v>1734</v>
      </c>
      <c r="O107" t="s">
        <v>17</v>
      </c>
      <c r="Q107" t="s">
        <v>252</v>
      </c>
      <c r="R107" t="b">
        <v>1</v>
      </c>
      <c r="S107" t="b">
        <v>1</v>
      </c>
    </row>
    <row r="108" spans="1:21" x14ac:dyDescent="0.25">
      <c r="A108" t="s">
        <v>102</v>
      </c>
      <c r="B108" s="15" t="s">
        <v>97</v>
      </c>
      <c r="C108" t="s">
        <v>53</v>
      </c>
      <c r="D108" s="15" t="s">
        <v>97</v>
      </c>
      <c r="E108" s="15" t="s">
        <v>97</v>
      </c>
      <c r="F108" s="15">
        <v>2</v>
      </c>
      <c r="G108" s="15">
        <v>2</v>
      </c>
      <c r="H108" s="15" t="s">
        <v>341</v>
      </c>
      <c r="I108" s="15" t="s">
        <v>341</v>
      </c>
      <c r="J108" s="15" t="s">
        <v>342</v>
      </c>
      <c r="K108" s="15">
        <v>2</v>
      </c>
      <c r="L108" s="15">
        <v>2</v>
      </c>
      <c r="M108" t="s">
        <v>260</v>
      </c>
      <c r="N108" t="s">
        <v>292</v>
      </c>
      <c r="O108" t="s">
        <v>343</v>
      </c>
      <c r="P108">
        <v>47.5</v>
      </c>
    </row>
    <row r="109" spans="1:21" x14ac:dyDescent="0.25">
      <c r="B109" s="15"/>
      <c r="D109" s="15"/>
      <c r="E109" s="15"/>
      <c r="F109" s="15"/>
      <c r="G109" s="15"/>
      <c r="H109" s="1" t="s">
        <v>344</v>
      </c>
      <c r="I109" s="5" t="s">
        <v>19</v>
      </c>
      <c r="J109" s="5" t="s">
        <v>19</v>
      </c>
      <c r="K109" s="5">
        <v>-1</v>
      </c>
      <c r="L109" s="5">
        <v>-1</v>
      </c>
      <c r="M109" t="s">
        <v>295</v>
      </c>
      <c r="N109" t="s">
        <v>17</v>
      </c>
    </row>
    <row r="110" spans="1:21" x14ac:dyDescent="0.25">
      <c r="A110" t="s">
        <v>102</v>
      </c>
      <c r="B110" s="15" t="s">
        <v>97</v>
      </c>
      <c r="C110" t="s">
        <v>18</v>
      </c>
      <c r="D110" s="15" t="s">
        <v>97</v>
      </c>
      <c r="E110" s="15" t="s">
        <v>97</v>
      </c>
      <c r="F110" s="15">
        <v>2</v>
      </c>
      <c r="G110" s="15">
        <v>2</v>
      </c>
      <c r="H110" s="15" t="s">
        <v>341</v>
      </c>
      <c r="I110" s="15" t="s">
        <v>341</v>
      </c>
      <c r="J110" s="16" t="s">
        <v>19</v>
      </c>
      <c r="K110" s="15">
        <v>2</v>
      </c>
      <c r="L110" s="16">
        <v>-1</v>
      </c>
      <c r="M110" t="s">
        <v>260</v>
      </c>
      <c r="N110" t="s">
        <v>345</v>
      </c>
      <c r="O110" t="s">
        <v>17</v>
      </c>
      <c r="R110" t="b">
        <v>1</v>
      </c>
      <c r="S110" t="b">
        <v>1</v>
      </c>
      <c r="T110" t="b">
        <v>1</v>
      </c>
      <c r="U110" t="b">
        <v>1</v>
      </c>
    </row>
    <row r="111" spans="1:21" x14ac:dyDescent="0.25">
      <c r="H111" s="16" t="s">
        <v>100</v>
      </c>
      <c r="I111" t="s">
        <v>19</v>
      </c>
      <c r="J111" s="16" t="s">
        <v>101</v>
      </c>
      <c r="K111">
        <v>0</v>
      </c>
      <c r="L111" s="16">
        <v>-2</v>
      </c>
      <c r="M111" t="s">
        <v>17</v>
      </c>
      <c r="N111" t="s">
        <v>17</v>
      </c>
      <c r="O111" t="s">
        <v>1735</v>
      </c>
      <c r="P111">
        <v>15.2</v>
      </c>
      <c r="Q111" t="s">
        <v>1769</v>
      </c>
    </row>
    <row r="112" spans="1:21" x14ac:dyDescent="0.25">
      <c r="A112" t="s">
        <v>102</v>
      </c>
      <c r="B112" s="15" t="s">
        <v>346</v>
      </c>
      <c r="C112" t="s">
        <v>53</v>
      </c>
      <c r="D112" s="15" t="s">
        <v>346</v>
      </c>
      <c r="E112" s="15" t="s">
        <v>346</v>
      </c>
      <c r="F112" s="15">
        <v>2</v>
      </c>
      <c r="G112" s="15">
        <v>2</v>
      </c>
      <c r="H112" s="15" t="s">
        <v>347</v>
      </c>
      <c r="I112" s="15" t="s">
        <v>347</v>
      </c>
      <c r="J112" s="15" t="s">
        <v>347</v>
      </c>
      <c r="K112" s="15">
        <v>2</v>
      </c>
      <c r="L112" s="15">
        <v>2</v>
      </c>
      <c r="M112" t="s">
        <v>300</v>
      </c>
      <c r="N112" t="s">
        <v>348</v>
      </c>
      <c r="O112" t="s">
        <v>349</v>
      </c>
      <c r="P112">
        <v>5.4</v>
      </c>
    </row>
    <row r="113" spans="1:21" x14ac:dyDescent="0.25">
      <c r="B113" s="15"/>
      <c r="D113" s="15"/>
      <c r="E113" s="15"/>
      <c r="F113" s="15"/>
      <c r="G113" s="15"/>
      <c r="H113" s="1" t="s">
        <v>1770</v>
      </c>
      <c r="I113" s="5" t="s">
        <v>19</v>
      </c>
      <c r="J113" s="5" t="s">
        <v>19</v>
      </c>
      <c r="K113" s="5">
        <v>-1</v>
      </c>
      <c r="L113" s="5">
        <v>-1</v>
      </c>
      <c r="M113" t="s">
        <v>138</v>
      </c>
      <c r="N113" t="s">
        <v>17</v>
      </c>
      <c r="O113" t="s">
        <v>1771</v>
      </c>
      <c r="P113">
        <v>1.8</v>
      </c>
      <c r="Q113" t="s">
        <v>1599</v>
      </c>
    </row>
    <row r="114" spans="1:21" x14ac:dyDescent="0.25">
      <c r="A114" t="s">
        <v>102</v>
      </c>
      <c r="B114" s="15" t="s">
        <v>346</v>
      </c>
      <c r="C114" t="s">
        <v>18</v>
      </c>
      <c r="D114" s="15" t="s">
        <v>346</v>
      </c>
      <c r="E114" s="15" t="s">
        <v>346</v>
      </c>
      <c r="F114" s="15">
        <v>2</v>
      </c>
      <c r="G114" s="15">
        <v>2</v>
      </c>
      <c r="H114" s="15" t="s">
        <v>347</v>
      </c>
      <c r="I114" s="15" t="s">
        <v>347</v>
      </c>
      <c r="J114" s="15" t="s">
        <v>347</v>
      </c>
      <c r="K114" s="15">
        <v>2</v>
      </c>
      <c r="L114" s="15">
        <v>2</v>
      </c>
      <c r="M114" t="s">
        <v>300</v>
      </c>
      <c r="N114" t="s">
        <v>350</v>
      </c>
      <c r="O114" t="s">
        <v>1736</v>
      </c>
      <c r="P114">
        <v>3.8</v>
      </c>
      <c r="R114" t="b">
        <v>1</v>
      </c>
      <c r="S114" t="b">
        <v>1</v>
      </c>
      <c r="T114" t="b">
        <v>1</v>
      </c>
      <c r="U114" t="b">
        <v>1</v>
      </c>
    </row>
    <row r="115" spans="1:21" x14ac:dyDescent="0.25">
      <c r="A115" t="s">
        <v>102</v>
      </c>
      <c r="B115" s="15" t="s">
        <v>351</v>
      </c>
      <c r="C115" t="s">
        <v>53</v>
      </c>
      <c r="D115" s="15" t="s">
        <v>351</v>
      </c>
      <c r="E115" s="15" t="s">
        <v>351</v>
      </c>
      <c r="F115" s="15">
        <v>2</v>
      </c>
      <c r="G115" s="15">
        <v>2</v>
      </c>
      <c r="H115" s="15" t="s">
        <v>352</v>
      </c>
      <c r="I115" s="15" t="s">
        <v>353</v>
      </c>
      <c r="J115" s="15" t="s">
        <v>352</v>
      </c>
      <c r="K115" s="15">
        <v>2</v>
      </c>
      <c r="L115" s="15">
        <v>2</v>
      </c>
      <c r="M115" t="s">
        <v>225</v>
      </c>
      <c r="N115" t="s">
        <v>354</v>
      </c>
      <c r="O115" t="s">
        <v>1737</v>
      </c>
      <c r="P115">
        <v>8.3000000000000007</v>
      </c>
    </row>
    <row r="116" spans="1:21" x14ac:dyDescent="0.25">
      <c r="H116" s="15" t="s">
        <v>355</v>
      </c>
      <c r="I116" s="15" t="s">
        <v>355</v>
      </c>
      <c r="J116" s="16" t="s">
        <v>19</v>
      </c>
      <c r="K116" s="15">
        <v>2</v>
      </c>
      <c r="L116" s="16">
        <v>-1</v>
      </c>
      <c r="M116" t="s">
        <v>141</v>
      </c>
      <c r="N116" t="s">
        <v>354</v>
      </c>
      <c r="O116" t="s">
        <v>17</v>
      </c>
      <c r="U116" t="b">
        <v>1</v>
      </c>
    </row>
    <row r="117" spans="1:21" x14ac:dyDescent="0.25">
      <c r="H117" s="16" t="s">
        <v>356</v>
      </c>
      <c r="I117" s="16" t="s">
        <v>357</v>
      </c>
      <c r="J117" t="s">
        <v>17</v>
      </c>
      <c r="K117" s="16">
        <v>-2</v>
      </c>
      <c r="L117">
        <v>0</v>
      </c>
      <c r="M117" t="s">
        <v>17</v>
      </c>
      <c r="N117" t="s">
        <v>354</v>
      </c>
      <c r="O117" t="s">
        <v>17</v>
      </c>
      <c r="Q117" t="s">
        <v>1768</v>
      </c>
    </row>
    <row r="118" spans="1:21" x14ac:dyDescent="0.25">
      <c r="A118" t="s">
        <v>102</v>
      </c>
      <c r="B118" s="15" t="s">
        <v>351</v>
      </c>
      <c r="C118" t="s">
        <v>18</v>
      </c>
      <c r="D118" s="15" t="s">
        <v>351</v>
      </c>
      <c r="E118" s="15" t="s">
        <v>351</v>
      </c>
      <c r="F118" s="15">
        <v>2</v>
      </c>
      <c r="G118" s="15">
        <v>2</v>
      </c>
      <c r="H118" s="15" t="s">
        <v>352</v>
      </c>
      <c r="I118" s="15" t="s">
        <v>352</v>
      </c>
      <c r="J118" s="16" t="s">
        <v>19</v>
      </c>
      <c r="K118" s="15">
        <v>2</v>
      </c>
      <c r="L118" s="16">
        <v>-1</v>
      </c>
      <c r="M118" t="s">
        <v>225</v>
      </c>
      <c r="N118" t="s">
        <v>354</v>
      </c>
      <c r="O118" t="s">
        <v>17</v>
      </c>
      <c r="R118" t="b">
        <v>1</v>
      </c>
      <c r="S118" t="b">
        <v>1</v>
      </c>
      <c r="T118" t="b">
        <v>1</v>
      </c>
      <c r="U118" t="b">
        <v>1</v>
      </c>
    </row>
    <row r="119" spans="1:21" x14ac:dyDescent="0.25">
      <c r="H119" s="15" t="s">
        <v>355</v>
      </c>
      <c r="I119" s="16" t="s">
        <v>19</v>
      </c>
      <c r="J119" s="15" t="s">
        <v>355</v>
      </c>
      <c r="K119" s="16">
        <v>-1</v>
      </c>
      <c r="L119" s="15">
        <v>2</v>
      </c>
      <c r="M119" t="s">
        <v>141</v>
      </c>
      <c r="N119" t="s">
        <v>17</v>
      </c>
      <c r="O119" t="s">
        <v>358</v>
      </c>
      <c r="P119">
        <v>4.8</v>
      </c>
      <c r="Q119" t="s">
        <v>1772</v>
      </c>
      <c r="T119" t="b">
        <v>1</v>
      </c>
    </row>
    <row r="120" spans="1:21" x14ac:dyDescent="0.25">
      <c r="A120" t="s">
        <v>102</v>
      </c>
      <c r="B120" s="15" t="s">
        <v>359</v>
      </c>
      <c r="C120" t="s">
        <v>53</v>
      </c>
      <c r="D120" s="15" t="s">
        <v>359</v>
      </c>
      <c r="E120" s="16" t="s">
        <v>19</v>
      </c>
      <c r="F120" s="15">
        <v>2</v>
      </c>
      <c r="G120" s="16">
        <v>-1</v>
      </c>
      <c r="H120" s="15" t="s">
        <v>360</v>
      </c>
      <c r="I120" s="15" t="s">
        <v>361</v>
      </c>
      <c r="J120" s="16" t="s">
        <v>19</v>
      </c>
      <c r="K120" s="15">
        <v>2</v>
      </c>
      <c r="L120" s="16">
        <v>-1</v>
      </c>
      <c r="M120" t="s">
        <v>240</v>
      </c>
      <c r="N120" t="s">
        <v>362</v>
      </c>
      <c r="O120" t="s">
        <v>17</v>
      </c>
    </row>
    <row r="121" spans="1:21" x14ac:dyDescent="0.25">
      <c r="H121" s="15" t="s">
        <v>363</v>
      </c>
      <c r="I121" s="15" t="s">
        <v>363</v>
      </c>
      <c r="J121" s="16" t="s">
        <v>19</v>
      </c>
      <c r="K121" s="15">
        <v>2</v>
      </c>
      <c r="L121" s="16">
        <v>-1</v>
      </c>
      <c r="M121" t="s">
        <v>240</v>
      </c>
      <c r="N121" t="s">
        <v>362</v>
      </c>
      <c r="O121" t="s">
        <v>17</v>
      </c>
    </row>
    <row r="122" spans="1:21" x14ac:dyDescent="0.25">
      <c r="H122" s="16" t="s">
        <v>364</v>
      </c>
      <c r="I122" s="16" t="s">
        <v>365</v>
      </c>
      <c r="J122" t="s">
        <v>17</v>
      </c>
      <c r="K122" s="16">
        <v>-2</v>
      </c>
      <c r="L122">
        <v>0</v>
      </c>
      <c r="M122" t="s">
        <v>17</v>
      </c>
      <c r="N122" t="s">
        <v>362</v>
      </c>
      <c r="O122" t="s">
        <v>17</v>
      </c>
      <c r="Q122" t="s">
        <v>1773</v>
      </c>
    </row>
    <row r="123" spans="1:21" x14ac:dyDescent="0.25">
      <c r="A123" t="s">
        <v>102</v>
      </c>
      <c r="B123" s="15" t="s">
        <v>366</v>
      </c>
      <c r="C123" t="s">
        <v>53</v>
      </c>
      <c r="D123" s="15" t="s">
        <v>366</v>
      </c>
      <c r="E123" s="16" t="s">
        <v>19</v>
      </c>
      <c r="F123" s="15">
        <v>2</v>
      </c>
      <c r="G123" s="16">
        <v>-1</v>
      </c>
      <c r="H123" s="15" t="s">
        <v>367</v>
      </c>
      <c r="I123" s="15" t="s">
        <v>368</v>
      </c>
      <c r="J123" s="16" t="s">
        <v>19</v>
      </c>
      <c r="K123" s="15">
        <v>2</v>
      </c>
      <c r="L123" s="16">
        <v>-1</v>
      </c>
      <c r="M123" t="s">
        <v>210</v>
      </c>
      <c r="N123" t="s">
        <v>369</v>
      </c>
      <c r="O123" t="s">
        <v>17</v>
      </c>
    </row>
    <row r="124" spans="1:21" x14ac:dyDescent="0.25">
      <c r="A124" t="s">
        <v>102</v>
      </c>
      <c r="B124" s="15" t="s">
        <v>370</v>
      </c>
      <c r="C124" t="s">
        <v>18</v>
      </c>
      <c r="D124" t="s">
        <v>366</v>
      </c>
      <c r="E124" t="s">
        <v>19</v>
      </c>
      <c r="F124">
        <v>0</v>
      </c>
      <c r="G124">
        <v>0</v>
      </c>
      <c r="M124" t="s">
        <v>210</v>
      </c>
      <c r="N124" t="s">
        <v>371</v>
      </c>
      <c r="O124" t="s">
        <v>17</v>
      </c>
      <c r="Q124" t="s">
        <v>252</v>
      </c>
      <c r="R124" t="b">
        <v>1</v>
      </c>
      <c r="S124" t="b">
        <v>1</v>
      </c>
    </row>
    <row r="125" spans="1:21" x14ac:dyDescent="0.25">
      <c r="A125" t="s">
        <v>102</v>
      </c>
      <c r="B125" s="15" t="s">
        <v>372</v>
      </c>
      <c r="C125" t="s">
        <v>53</v>
      </c>
      <c r="D125" s="15" t="s">
        <v>372</v>
      </c>
      <c r="E125" s="16" t="s">
        <v>19</v>
      </c>
      <c r="F125" s="15">
        <v>2</v>
      </c>
      <c r="G125" s="16">
        <v>-1</v>
      </c>
      <c r="H125" s="15" t="s">
        <v>373</v>
      </c>
      <c r="I125" s="15" t="s">
        <v>374</v>
      </c>
      <c r="J125" s="16" t="s">
        <v>19</v>
      </c>
      <c r="K125" s="15">
        <v>2</v>
      </c>
      <c r="L125" s="16">
        <v>-1</v>
      </c>
      <c r="M125" t="s">
        <v>375</v>
      </c>
      <c r="N125" t="s">
        <v>376</v>
      </c>
      <c r="O125" t="s">
        <v>17</v>
      </c>
    </row>
    <row r="126" spans="1:21" x14ac:dyDescent="0.25">
      <c r="H126" s="15" t="s">
        <v>377</v>
      </c>
      <c r="I126" s="15" t="s">
        <v>378</v>
      </c>
      <c r="J126" s="16" t="s">
        <v>19</v>
      </c>
      <c r="K126" s="15">
        <v>2</v>
      </c>
      <c r="L126" s="16">
        <v>-1</v>
      </c>
      <c r="M126" t="s">
        <v>375</v>
      </c>
      <c r="N126" t="s">
        <v>376</v>
      </c>
      <c r="O126" t="s">
        <v>17</v>
      </c>
    </row>
    <row r="127" spans="1:21" x14ac:dyDescent="0.25">
      <c r="A127" t="s">
        <v>102</v>
      </c>
      <c r="B127" s="15" t="s">
        <v>379</v>
      </c>
      <c r="C127" t="s">
        <v>53</v>
      </c>
      <c r="D127" s="15" t="s">
        <v>379</v>
      </c>
      <c r="E127" s="16" t="s">
        <v>19</v>
      </c>
      <c r="F127" s="15">
        <v>2</v>
      </c>
      <c r="G127" s="16">
        <v>-1</v>
      </c>
      <c r="H127" s="15" t="s">
        <v>380</v>
      </c>
      <c r="I127" s="15" t="s">
        <v>381</v>
      </c>
      <c r="J127" s="16" t="s">
        <v>19</v>
      </c>
      <c r="K127" s="15">
        <v>2</v>
      </c>
      <c r="L127" s="16">
        <v>-1</v>
      </c>
      <c r="M127" t="s">
        <v>136</v>
      </c>
      <c r="N127" t="s">
        <v>382</v>
      </c>
      <c r="O127" t="s">
        <v>17</v>
      </c>
    </row>
    <row r="128" spans="1:21" x14ac:dyDescent="0.25">
      <c r="A128" t="s">
        <v>102</v>
      </c>
      <c r="B128" s="15" t="s">
        <v>383</v>
      </c>
      <c r="C128" t="s">
        <v>18</v>
      </c>
      <c r="D128" t="s">
        <v>379</v>
      </c>
      <c r="E128" t="s">
        <v>19</v>
      </c>
      <c r="F128">
        <v>0</v>
      </c>
      <c r="G128">
        <v>0</v>
      </c>
      <c r="M128" t="s">
        <v>136</v>
      </c>
      <c r="N128" t="s">
        <v>384</v>
      </c>
      <c r="O128" t="s">
        <v>17</v>
      </c>
      <c r="Q128" t="s">
        <v>252</v>
      </c>
      <c r="R128" t="b">
        <v>1</v>
      </c>
      <c r="S128" t="b">
        <v>1</v>
      </c>
    </row>
    <row r="129" spans="1:21" x14ac:dyDescent="0.25">
      <c r="A129" t="s">
        <v>102</v>
      </c>
      <c r="B129" s="15" t="s">
        <v>385</v>
      </c>
      <c r="C129" t="s">
        <v>53</v>
      </c>
      <c r="D129" s="15" t="s">
        <v>385</v>
      </c>
      <c r="E129" s="16" t="s">
        <v>19</v>
      </c>
      <c r="F129" s="15">
        <v>2</v>
      </c>
      <c r="G129" s="16">
        <v>-1</v>
      </c>
      <c r="H129" s="15" t="s">
        <v>386</v>
      </c>
      <c r="I129" s="15" t="s">
        <v>387</v>
      </c>
      <c r="J129" s="16" t="s">
        <v>19</v>
      </c>
      <c r="K129" s="15">
        <v>2</v>
      </c>
      <c r="L129" s="16">
        <v>-1</v>
      </c>
      <c r="M129" t="s">
        <v>388</v>
      </c>
      <c r="N129" t="s">
        <v>389</v>
      </c>
      <c r="O129" t="s">
        <v>17</v>
      </c>
    </row>
    <row r="130" spans="1:21" x14ac:dyDescent="0.25">
      <c r="A130" t="s">
        <v>102</v>
      </c>
      <c r="B130" s="15" t="s">
        <v>390</v>
      </c>
      <c r="C130" t="s">
        <v>53</v>
      </c>
      <c r="D130" s="16" t="s">
        <v>19</v>
      </c>
      <c r="E130" s="15" t="s">
        <v>390</v>
      </c>
      <c r="F130" s="16">
        <v>-1</v>
      </c>
      <c r="G130" s="15">
        <v>2</v>
      </c>
      <c r="H130" s="15" t="s">
        <v>391</v>
      </c>
      <c r="I130" s="16" t="s">
        <v>19</v>
      </c>
      <c r="J130" s="15" t="s">
        <v>392</v>
      </c>
      <c r="K130" s="16">
        <v>-1</v>
      </c>
      <c r="L130" s="15">
        <v>2</v>
      </c>
      <c r="M130" t="s">
        <v>157</v>
      </c>
      <c r="N130" t="s">
        <v>17</v>
      </c>
      <c r="O130" t="s">
        <v>1738</v>
      </c>
      <c r="P130">
        <v>11.6</v>
      </c>
      <c r="Q130" t="s">
        <v>1774</v>
      </c>
    </row>
    <row r="131" spans="1:21" x14ac:dyDescent="0.25">
      <c r="A131" t="s">
        <v>102</v>
      </c>
      <c r="B131" s="15" t="s">
        <v>390</v>
      </c>
      <c r="C131" t="s">
        <v>18</v>
      </c>
      <c r="D131" t="s">
        <v>390</v>
      </c>
      <c r="E131" s="16" t="s">
        <v>19</v>
      </c>
      <c r="F131" s="5">
        <v>-1</v>
      </c>
      <c r="G131" s="1">
        <v>2</v>
      </c>
      <c r="H131" s="1" t="s">
        <v>391</v>
      </c>
      <c r="I131" s="5" t="s">
        <v>19</v>
      </c>
      <c r="J131" s="5" t="s">
        <v>19</v>
      </c>
      <c r="K131" s="5">
        <v>-1</v>
      </c>
      <c r="L131" s="5">
        <v>-1</v>
      </c>
      <c r="M131" t="s">
        <v>157</v>
      </c>
      <c r="N131" t="s">
        <v>17</v>
      </c>
      <c r="Q131" t="s">
        <v>1775</v>
      </c>
      <c r="R131" t="b">
        <v>1</v>
      </c>
      <c r="S131" t="b">
        <v>1</v>
      </c>
      <c r="T131" t="b">
        <v>1</v>
      </c>
      <c r="U131" t="b">
        <v>1</v>
      </c>
    </row>
    <row r="132" spans="1:21" x14ac:dyDescent="0.25">
      <c r="A132" t="s">
        <v>102</v>
      </c>
      <c r="B132" s="15" t="s">
        <v>393</v>
      </c>
      <c r="C132" t="s">
        <v>53</v>
      </c>
      <c r="D132" s="15" t="s">
        <v>393</v>
      </c>
      <c r="E132" s="16" t="s">
        <v>19</v>
      </c>
      <c r="F132" s="15">
        <v>2</v>
      </c>
      <c r="G132" s="16">
        <v>-1</v>
      </c>
      <c r="H132" s="1" t="s">
        <v>1776</v>
      </c>
      <c r="I132" s="5" t="s">
        <v>19</v>
      </c>
      <c r="J132" s="1" t="s">
        <v>1776</v>
      </c>
      <c r="K132" s="5">
        <v>-1</v>
      </c>
      <c r="L132" s="5">
        <v>-1</v>
      </c>
      <c r="M132" t="s">
        <v>310</v>
      </c>
      <c r="N132" t="s">
        <v>17</v>
      </c>
    </row>
    <row r="135" spans="1:21" ht="15.75" x14ac:dyDescent="0.25">
      <c r="A135" s="13" t="s">
        <v>21</v>
      </c>
      <c r="H135" s="13" t="s">
        <v>22</v>
      </c>
    </row>
    <row r="136" spans="1:21" x14ac:dyDescent="0.25">
      <c r="A136" s="14" t="s">
        <v>23</v>
      </c>
      <c r="F136">
        <f>COUNTIFS(B2:B132,"&lt;&gt;*_*",B2:B132,"&lt;&gt;")</f>
        <v>73</v>
      </c>
      <c r="H136" s="14" t="s">
        <v>23</v>
      </c>
      <c r="K136">
        <f>COUNTIFS(B2:B132,"&lt;&gt;*_*",B2:B132,"&lt;&gt;",R2:R132,"&lt;&gt;TRUE")</f>
        <v>51</v>
      </c>
    </row>
    <row r="137" spans="1:21" x14ac:dyDescent="0.25">
      <c r="A137" s="14" t="s">
        <v>24</v>
      </c>
      <c r="F137">
        <f>COUNTIFS(F2:F132,"&gt;0")</f>
        <v>66</v>
      </c>
      <c r="H137" s="14" t="s">
        <v>24</v>
      </c>
      <c r="K137">
        <f>COUNTIFS(F2:F132,"&gt;0",R2:R132,"&lt;&gt;TRUE")</f>
        <v>47</v>
      </c>
    </row>
    <row r="138" spans="1:21" x14ac:dyDescent="0.25">
      <c r="A138" s="14" t="s">
        <v>25</v>
      </c>
      <c r="F138">
        <f>COUNTIFS(G2:G132,"&gt;0")</f>
        <v>24</v>
      </c>
      <c r="H138" s="14" t="s">
        <v>25</v>
      </c>
      <c r="K138">
        <f>COUNTIFS(G2:G132,"&gt;0",S2:S132,"&lt;&gt;TRUE")</f>
        <v>20</v>
      </c>
    </row>
    <row r="139" spans="1:21" x14ac:dyDescent="0.25">
      <c r="A139" s="14" t="s">
        <v>26</v>
      </c>
      <c r="F139">
        <f>COUNTIFS(F2:F132,"&lt;&gt;-1",F2:F132,"&lt;&gt;0",F2:F132,"&lt;2")</f>
        <v>0</v>
      </c>
      <c r="H139" s="14" t="s">
        <v>26</v>
      </c>
      <c r="K139">
        <f>COUNTIFS(F2:F132,"&lt;&gt;-1",F2:F132,"&lt;&gt;0",F2:F132,"&lt;2",R2:R132,"&lt;&gt;TRUE")</f>
        <v>0</v>
      </c>
    </row>
    <row r="140" spans="1:21" x14ac:dyDescent="0.25">
      <c r="A140" s="14" t="s">
        <v>27</v>
      </c>
      <c r="F140">
        <f>COUNTIFS(G2:G132,"&lt;&gt;-1",G2:G132,"&lt;&gt;0",G2:G132,"&lt;2")</f>
        <v>1</v>
      </c>
      <c r="H140" s="14" t="s">
        <v>27</v>
      </c>
      <c r="K140">
        <f>COUNTIFS(G2:G132,"&lt;&gt;-1",G2:G132,"&lt;&gt;0",G2:G132,"&lt;2",S2:S132,"&lt;&gt;TRUE")</f>
        <v>1</v>
      </c>
    </row>
    <row r="141" spans="1:21" x14ac:dyDescent="0.25">
      <c r="A141" s="14" t="s">
        <v>28</v>
      </c>
      <c r="F141">
        <f>COUNTIFS(F2:F132,"=-1")+COUNTIFS(F2:F132,"=-3")</f>
        <v>7</v>
      </c>
      <c r="H141" s="14" t="s">
        <v>28</v>
      </c>
      <c r="K141">
        <f>COUNTIFS(F2:F132,"=-1",R2:R132,"&lt;&gt;TRUE")+COUNTIFS(F2:F132,"=-3",R2:R132,"&lt;&gt;TRUE")</f>
        <v>4</v>
      </c>
    </row>
    <row r="142" spans="1:21" x14ac:dyDescent="0.25">
      <c r="A142" s="14" t="s">
        <v>29</v>
      </c>
      <c r="F142">
        <f>COUNTIFS(G2:G132,"=-1")+COUNTIFS(G2:G132,"=-3")</f>
        <v>49</v>
      </c>
      <c r="H142" s="14" t="s">
        <v>29</v>
      </c>
      <c r="K142">
        <f>COUNTIFS(G2:G132,"=-1",S2:S132,"&lt;&gt;TRUE")+COUNTIFS(G2:G132,"=-3",S2:S132,"&lt;&gt;TRUE")</f>
        <v>31</v>
      </c>
    </row>
    <row r="143" spans="1:21" x14ac:dyDescent="0.25">
      <c r="A143" s="14" t="s">
        <v>30</v>
      </c>
      <c r="F143" s="8">
        <f>F137/F136</f>
        <v>0.90410958904109584</v>
      </c>
      <c r="H143" s="14" t="s">
        <v>30</v>
      </c>
      <c r="K143" s="8">
        <f>K137/K136</f>
        <v>0.92156862745098034</v>
      </c>
    </row>
    <row r="144" spans="1:21" x14ac:dyDescent="0.25">
      <c r="A144" s="14" t="s">
        <v>31</v>
      </c>
      <c r="F144" s="8">
        <f>F138/F136</f>
        <v>0.32876712328767121</v>
      </c>
      <c r="H144" s="14" t="s">
        <v>32</v>
      </c>
      <c r="K144" s="8">
        <f>K138/K136</f>
        <v>0.39215686274509803</v>
      </c>
    </row>
    <row r="145" spans="1:11" x14ac:dyDescent="0.25">
      <c r="A145" s="14" t="s">
        <v>33</v>
      </c>
      <c r="F145" s="8">
        <f>F137/(F137+F139)</f>
        <v>1</v>
      </c>
      <c r="H145" s="14" t="s">
        <v>33</v>
      </c>
      <c r="K145" s="8">
        <f>K137/(K137+K139)</f>
        <v>1</v>
      </c>
    </row>
    <row r="146" spans="1:11" x14ac:dyDescent="0.25">
      <c r="A146" s="14" t="s">
        <v>34</v>
      </c>
      <c r="F146" s="8">
        <f>F138/(F138+F140)</f>
        <v>0.96</v>
      </c>
      <c r="H146" s="14" t="s">
        <v>34</v>
      </c>
      <c r="K146" s="8">
        <f>K138/(K138+K140)</f>
        <v>0.95238095238095233</v>
      </c>
    </row>
    <row r="149" spans="1:11" ht="15.75" x14ac:dyDescent="0.25">
      <c r="A149" s="13" t="s">
        <v>35</v>
      </c>
      <c r="H149" s="13" t="s">
        <v>36</v>
      </c>
    </row>
    <row r="150" spans="1:11" x14ac:dyDescent="0.25">
      <c r="A150" s="14" t="s">
        <v>23</v>
      </c>
      <c r="F150">
        <f>COUNTIFS(H2:H132,"&lt;&gt;*_FP",H2:H132,"&lt;&gt;",H2:H132,"&lt;&gt;no structure")</f>
        <v>105</v>
      </c>
      <c r="H150" s="14" t="s">
        <v>23</v>
      </c>
      <c r="K150">
        <f>COUNTIFS(H2:H132,"&lt;&gt;*_FP",H2:H132,"&lt;&gt;",H2:H132,"&lt;&gt;no structure",T2:T132,"&lt;&gt;TRUE")</f>
        <v>76</v>
      </c>
    </row>
    <row r="151" spans="1:11" x14ac:dyDescent="0.25">
      <c r="A151" s="14" t="s">
        <v>24</v>
      </c>
      <c r="F151">
        <f>COUNTIFS(K2:K132,"&gt;0")</f>
        <v>77</v>
      </c>
      <c r="H151" s="14" t="s">
        <v>24</v>
      </c>
      <c r="K151">
        <f>COUNTIFS(K2:K132,"&gt;0",T2:T132,"&lt;&gt;TRUE")</f>
        <v>61</v>
      </c>
    </row>
    <row r="152" spans="1:11" x14ac:dyDescent="0.25">
      <c r="A152" s="14" t="s">
        <v>25</v>
      </c>
      <c r="F152">
        <f>COUNTIFS(L2:L132,"&gt;0")</f>
        <v>29</v>
      </c>
      <c r="H152" s="14" t="s">
        <v>25</v>
      </c>
      <c r="K152">
        <f>COUNTIFS(L2:L132,"&gt;0",U2:U132,"&lt;&gt;TRUE")</f>
        <v>28</v>
      </c>
    </row>
    <row r="153" spans="1:11" x14ac:dyDescent="0.25">
      <c r="A153" s="14" t="s">
        <v>26</v>
      </c>
      <c r="F153">
        <f>COUNTIFS(K2:K132,"&lt;&gt;-1",K2:K132,"&lt;&gt;0",K2:K132,"&lt;2")</f>
        <v>13</v>
      </c>
      <c r="H153" s="14" t="s">
        <v>26</v>
      </c>
      <c r="K153">
        <f>COUNTIFS(K2:K132,"&lt;&gt;-1",K2:K132,"&lt;&gt;0",K2:K132,"&lt;2",T2:T132,"&lt;&gt;TRUE")</f>
        <v>13</v>
      </c>
    </row>
    <row r="154" spans="1:11" x14ac:dyDescent="0.25">
      <c r="A154" s="14" t="s">
        <v>27</v>
      </c>
      <c r="F154">
        <f>COUNTIFS(L2:L132,"&lt;&gt;-1",L2:L132,"&lt;&gt;0",L2:L132,"&lt;2")</f>
        <v>3</v>
      </c>
      <c r="H154" s="14" t="s">
        <v>27</v>
      </c>
      <c r="K154">
        <f>COUNTIFS(L2:L132,"&lt;&gt;-1",L2:L132,"&lt;&gt;0",L2:L132,"&lt;2",U2:U132,"&lt;&gt;TRUE")</f>
        <v>3</v>
      </c>
    </row>
    <row r="155" spans="1:11" x14ac:dyDescent="0.25">
      <c r="A155" s="14" t="s">
        <v>28</v>
      </c>
      <c r="F155">
        <f>COUNTIFS(K2:K132,"=-1")+COUNTIFS(K2:K132,"=-3")</f>
        <v>28</v>
      </c>
      <c r="H155" s="14" t="s">
        <v>28</v>
      </c>
      <c r="K155">
        <f>COUNTIFS(K2:K132,"=-1",T2:T132,"&lt;&gt;TRUE")+COUNTIFS(K2:K132,"=-3",T2:T132,"&lt;&gt;TRUE")</f>
        <v>15</v>
      </c>
    </row>
    <row r="156" spans="1:11" x14ac:dyDescent="0.25">
      <c r="A156" s="14" t="s">
        <v>29</v>
      </c>
      <c r="F156">
        <f>COUNTIFS(L2:L132,"=-1")+COUNTIFS(L2:L132,"=-3")</f>
        <v>76</v>
      </c>
      <c r="H156" s="14" t="s">
        <v>29</v>
      </c>
      <c r="K156">
        <f>COUNTIFS(L2:L132,"=-1",U2:U132,"&lt;&gt;TRUE")+COUNTIFS(L2:L132,"=-3",U2:U132,"&lt;&gt;TRUE")</f>
        <v>48</v>
      </c>
    </row>
    <row r="157" spans="1:11" x14ac:dyDescent="0.25">
      <c r="A157" s="14" t="s">
        <v>30</v>
      </c>
      <c r="F157" s="8">
        <f>F151/F150</f>
        <v>0.73333333333333328</v>
      </c>
      <c r="H157" s="14" t="s">
        <v>30</v>
      </c>
      <c r="K157" s="8">
        <f>K151/K150</f>
        <v>0.80263157894736847</v>
      </c>
    </row>
    <row r="158" spans="1:11" x14ac:dyDescent="0.25">
      <c r="A158" s="14" t="s">
        <v>31</v>
      </c>
      <c r="F158" s="8">
        <f>F152/F150</f>
        <v>0.27619047619047621</v>
      </c>
      <c r="H158" s="14" t="s">
        <v>32</v>
      </c>
      <c r="K158" s="8">
        <f>K152/K150</f>
        <v>0.36842105263157893</v>
      </c>
    </row>
    <row r="159" spans="1:11" x14ac:dyDescent="0.25">
      <c r="A159" s="14" t="s">
        <v>33</v>
      </c>
      <c r="F159" s="8">
        <f>F151/(F151+F153)</f>
        <v>0.85555555555555551</v>
      </c>
      <c r="H159" s="14" t="s">
        <v>33</v>
      </c>
      <c r="K159" s="8">
        <f>K151/(K151+K153)</f>
        <v>0.82432432432432434</v>
      </c>
    </row>
    <row r="160" spans="1:11" x14ac:dyDescent="0.25">
      <c r="A160" s="14" t="s">
        <v>34</v>
      </c>
      <c r="F160" s="8">
        <f>F152/(F152+F154)</f>
        <v>0.90625</v>
      </c>
      <c r="H160" s="14" t="s">
        <v>34</v>
      </c>
      <c r="K160" s="8">
        <f>K152/(K152+K154)</f>
        <v>0.90322580645161288</v>
      </c>
    </row>
    <row r="163" spans="1:1" ht="15.75" x14ac:dyDescent="0.25">
      <c r="A163" s="13" t="s">
        <v>37</v>
      </c>
    </row>
    <row r="164" spans="1:1" x14ac:dyDescent="0.25">
      <c r="A164" s="15" t="s">
        <v>38</v>
      </c>
    </row>
    <row r="165" spans="1:1" x14ac:dyDescent="0.25">
      <c r="A165" s="16" t="s">
        <v>39</v>
      </c>
    </row>
    <row r="167" spans="1:1" x14ac:dyDescent="0.25">
      <c r="A167" s="15" t="s">
        <v>40</v>
      </c>
    </row>
    <row r="168" spans="1:1" x14ac:dyDescent="0.25">
      <c r="A168" s="17" t="s">
        <v>41</v>
      </c>
    </row>
    <row r="169" spans="1:1" x14ac:dyDescent="0.25">
      <c r="A169" s="18" t="s">
        <v>42</v>
      </c>
    </row>
    <row r="170" spans="1:1" x14ac:dyDescent="0.25">
      <c r="A170" s="16" t="s">
        <v>43</v>
      </c>
    </row>
    <row r="172" spans="1:1" x14ac:dyDescent="0.25">
      <c r="A172" s="14" t="s">
        <v>44</v>
      </c>
    </row>
    <row r="173" spans="1:1" x14ac:dyDescent="0.25">
      <c r="A173" t="s">
        <v>45</v>
      </c>
    </row>
    <row r="174" spans="1:1" x14ac:dyDescent="0.25">
      <c r="A174" t="s">
        <v>46</v>
      </c>
    </row>
    <row r="175" spans="1:1" x14ac:dyDescent="0.25">
      <c r="A175" t="s">
        <v>47</v>
      </c>
    </row>
    <row r="176" spans="1:1" x14ac:dyDescent="0.25">
      <c r="A176" t="s">
        <v>48</v>
      </c>
    </row>
    <row r="177" spans="1:1" x14ac:dyDescent="0.25">
      <c r="A177" t="s">
        <v>49</v>
      </c>
    </row>
    <row r="178" spans="1:1" x14ac:dyDescent="0.25">
      <c r="A178" t="s">
        <v>50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/>
  </sheetViews>
  <sheetFormatPr defaultColWidth="9.140625" defaultRowHeight="15" x14ac:dyDescent="0.25"/>
  <cols>
    <col min="2" max="2" width="11" customWidth="1"/>
    <col min="5" max="5" width="11" customWidth="1"/>
    <col min="7" max="8" width="13" customWidth="1"/>
    <col min="9" max="9" width="7.7109375" customWidth="1"/>
    <col min="10" max="10" width="10.7109375" customWidth="1"/>
    <col min="11" max="11" width="23" customWidth="1"/>
    <col min="12" max="12" width="13" customWidth="1"/>
    <col min="13" max="13" width="23" customWidth="1"/>
    <col min="14" max="14" width="8.5703125" customWidth="1"/>
    <col min="15" max="15" width="9.5703125" customWidth="1"/>
    <col min="16" max="19" width="10" customWidth="1"/>
    <col min="20" max="20" width="27" customWidth="1"/>
    <col min="21" max="24" width="17" customWidth="1"/>
  </cols>
  <sheetData>
    <row r="1" spans="1:24" ht="15.75" x14ac:dyDescent="0.25">
      <c r="A1" s="12" t="s">
        <v>0</v>
      </c>
      <c r="B1" s="12" t="s">
        <v>1</v>
      </c>
      <c r="C1" s="12" t="s">
        <v>2</v>
      </c>
      <c r="D1" s="12" t="s">
        <v>0</v>
      </c>
      <c r="E1" s="12" t="s">
        <v>1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2" t="s">
        <v>3</v>
      </c>
      <c r="M1" s="12" t="s">
        <v>4</v>
      </c>
      <c r="N1" s="12" t="s">
        <v>5</v>
      </c>
      <c r="O1" s="12" t="s">
        <v>6</v>
      </c>
      <c r="P1" s="12" t="s">
        <v>10</v>
      </c>
      <c r="Q1" s="12" t="s">
        <v>11</v>
      </c>
      <c r="R1" s="12" t="s">
        <v>12</v>
      </c>
      <c r="S1" s="12" t="s">
        <v>13</v>
      </c>
      <c r="T1" s="12" t="s">
        <v>14</v>
      </c>
      <c r="U1" s="12" t="s">
        <v>15</v>
      </c>
      <c r="V1" s="12" t="s">
        <v>16</v>
      </c>
      <c r="W1" s="12" t="s">
        <v>8</v>
      </c>
      <c r="X1" s="12" t="s">
        <v>9</v>
      </c>
    </row>
    <row r="2" spans="1:24" x14ac:dyDescent="0.25">
      <c r="A2" t="s">
        <v>394</v>
      </c>
      <c r="B2" s="15" t="s">
        <v>395</v>
      </c>
      <c r="C2" t="s">
        <v>53</v>
      </c>
      <c r="D2" s="15" t="s">
        <v>395</v>
      </c>
      <c r="E2" s="16" t="s">
        <v>19</v>
      </c>
      <c r="F2" s="15">
        <v>2</v>
      </c>
      <c r="G2" s="16">
        <v>-1</v>
      </c>
      <c r="H2" s="15" t="s">
        <v>396</v>
      </c>
      <c r="I2" s="15" t="s">
        <v>396</v>
      </c>
      <c r="J2" s="16" t="s">
        <v>19</v>
      </c>
      <c r="K2" s="15">
        <v>2</v>
      </c>
      <c r="L2" s="16">
        <v>-1</v>
      </c>
      <c r="M2" t="s">
        <v>397</v>
      </c>
      <c r="N2" t="s">
        <v>398</v>
      </c>
      <c r="O2" t="s">
        <v>17</v>
      </c>
      <c r="S2" t="b">
        <v>1</v>
      </c>
      <c r="U2" t="b">
        <v>1</v>
      </c>
    </row>
    <row r="3" spans="1:24" x14ac:dyDescent="0.25">
      <c r="A3" t="s">
        <v>394</v>
      </c>
      <c r="B3" s="15" t="s">
        <v>395</v>
      </c>
      <c r="C3" t="s">
        <v>18</v>
      </c>
      <c r="D3" s="15" t="s">
        <v>395</v>
      </c>
      <c r="E3" s="15" t="s">
        <v>395</v>
      </c>
      <c r="F3" s="15">
        <v>2</v>
      </c>
      <c r="G3" s="15">
        <v>2</v>
      </c>
      <c r="H3" s="15" t="s">
        <v>396</v>
      </c>
      <c r="I3" s="15" t="s">
        <v>396</v>
      </c>
      <c r="J3" s="15" t="s">
        <v>396</v>
      </c>
      <c r="K3" s="15">
        <v>2</v>
      </c>
      <c r="L3" s="15">
        <v>2</v>
      </c>
      <c r="M3" t="s">
        <v>397</v>
      </c>
      <c r="N3" t="s">
        <v>398</v>
      </c>
      <c r="O3" t="s">
        <v>399</v>
      </c>
      <c r="P3">
        <v>8.1</v>
      </c>
      <c r="R3" t="b">
        <v>1</v>
      </c>
      <c r="T3" t="b">
        <v>1</v>
      </c>
    </row>
    <row r="4" spans="1:24" x14ac:dyDescent="0.25">
      <c r="H4" s="16" t="s">
        <v>400</v>
      </c>
      <c r="I4" t="s">
        <v>19</v>
      </c>
      <c r="J4" s="16" t="s">
        <v>401</v>
      </c>
      <c r="K4">
        <v>0</v>
      </c>
      <c r="L4" s="16">
        <v>-2</v>
      </c>
      <c r="M4" t="s">
        <v>17</v>
      </c>
      <c r="N4" t="s">
        <v>17</v>
      </c>
      <c r="O4" t="s">
        <v>402</v>
      </c>
      <c r="P4">
        <v>6.1</v>
      </c>
      <c r="Q4" t="s">
        <v>1593</v>
      </c>
    </row>
    <row r="5" spans="1:24" x14ac:dyDescent="0.25">
      <c r="A5" t="s">
        <v>394</v>
      </c>
      <c r="B5" s="15" t="s">
        <v>403</v>
      </c>
      <c r="C5" t="s">
        <v>53</v>
      </c>
      <c r="D5" t="s">
        <v>120</v>
      </c>
      <c r="E5" t="s">
        <v>19</v>
      </c>
      <c r="F5">
        <v>0</v>
      </c>
      <c r="G5">
        <v>0</v>
      </c>
      <c r="M5" t="s">
        <v>113</v>
      </c>
      <c r="N5" t="s">
        <v>404</v>
      </c>
      <c r="O5" t="s">
        <v>17</v>
      </c>
      <c r="Q5" t="s">
        <v>252</v>
      </c>
    </row>
    <row r="6" spans="1:24" x14ac:dyDescent="0.25">
      <c r="A6" t="s">
        <v>394</v>
      </c>
      <c r="B6" s="15" t="s">
        <v>147</v>
      </c>
      <c r="C6" t="s">
        <v>53</v>
      </c>
      <c r="D6" s="15" t="s">
        <v>147</v>
      </c>
      <c r="E6" s="16" t="s">
        <v>19</v>
      </c>
      <c r="F6" s="15">
        <v>2</v>
      </c>
      <c r="G6" s="16">
        <v>-1</v>
      </c>
      <c r="H6" s="15" t="s">
        <v>148</v>
      </c>
      <c r="I6" s="15" t="s">
        <v>148</v>
      </c>
      <c r="J6" s="16" t="s">
        <v>19</v>
      </c>
      <c r="K6" s="15">
        <v>2</v>
      </c>
      <c r="L6" s="16">
        <v>-1</v>
      </c>
      <c r="M6" t="s">
        <v>375</v>
      </c>
      <c r="N6" t="s">
        <v>405</v>
      </c>
      <c r="O6" t="s">
        <v>17</v>
      </c>
    </row>
    <row r="7" spans="1:24" x14ac:dyDescent="0.25">
      <c r="H7" s="16" t="s">
        <v>406</v>
      </c>
      <c r="I7" s="16" t="s">
        <v>407</v>
      </c>
      <c r="J7" t="s">
        <v>17</v>
      </c>
      <c r="K7" s="16">
        <v>-2</v>
      </c>
      <c r="L7">
        <v>0</v>
      </c>
      <c r="M7" t="s">
        <v>17</v>
      </c>
      <c r="N7" t="s">
        <v>405</v>
      </c>
      <c r="O7" t="s">
        <v>17</v>
      </c>
      <c r="Q7" t="s">
        <v>1778</v>
      </c>
    </row>
    <row r="8" spans="1:24" x14ac:dyDescent="0.25">
      <c r="A8" t="s">
        <v>394</v>
      </c>
      <c r="B8" s="15" t="s">
        <v>150</v>
      </c>
      <c r="C8" t="s">
        <v>53</v>
      </c>
      <c r="D8" s="15" t="s">
        <v>150</v>
      </c>
      <c r="E8" s="16" t="s">
        <v>19</v>
      </c>
      <c r="F8" s="15">
        <v>2</v>
      </c>
      <c r="G8" s="16">
        <v>-1</v>
      </c>
      <c r="H8" s="15" t="s">
        <v>151</v>
      </c>
      <c r="I8" s="15" t="s">
        <v>151</v>
      </c>
      <c r="J8" s="16" t="s">
        <v>19</v>
      </c>
      <c r="K8" s="15">
        <v>2</v>
      </c>
      <c r="L8" s="16">
        <v>-1</v>
      </c>
      <c r="M8" t="s">
        <v>138</v>
      </c>
      <c r="N8" t="s">
        <v>408</v>
      </c>
      <c r="O8" t="s">
        <v>17</v>
      </c>
    </row>
    <row r="9" spans="1:24" x14ac:dyDescent="0.25">
      <c r="A9" t="s">
        <v>394</v>
      </c>
      <c r="B9" s="15" t="s">
        <v>150</v>
      </c>
      <c r="C9" t="s">
        <v>18</v>
      </c>
      <c r="D9" s="15" t="s">
        <v>150</v>
      </c>
      <c r="E9" s="16" t="s">
        <v>19</v>
      </c>
      <c r="F9" s="15">
        <v>2</v>
      </c>
      <c r="G9" s="16">
        <v>-1</v>
      </c>
      <c r="H9" s="15" t="s">
        <v>151</v>
      </c>
      <c r="I9" s="15" t="s">
        <v>151</v>
      </c>
      <c r="J9" s="16" t="s">
        <v>19</v>
      </c>
      <c r="K9" s="15">
        <v>2</v>
      </c>
      <c r="L9" s="16">
        <v>-1</v>
      </c>
      <c r="M9" t="s">
        <v>138</v>
      </c>
      <c r="N9" t="s">
        <v>409</v>
      </c>
      <c r="O9" t="s">
        <v>17</v>
      </c>
      <c r="R9" t="b">
        <v>1</v>
      </c>
      <c r="S9" t="b">
        <v>1</v>
      </c>
      <c r="T9" t="b">
        <v>1</v>
      </c>
      <c r="U9" t="b">
        <v>1</v>
      </c>
    </row>
    <row r="10" spans="1:24" x14ac:dyDescent="0.25">
      <c r="A10" t="s">
        <v>394</v>
      </c>
      <c r="B10" s="15" t="s">
        <v>155</v>
      </c>
      <c r="C10" t="s">
        <v>53</v>
      </c>
      <c r="D10" s="15" t="s">
        <v>155</v>
      </c>
      <c r="E10" s="16" t="s">
        <v>19</v>
      </c>
      <c r="F10" s="15">
        <v>2</v>
      </c>
      <c r="G10" s="16">
        <v>-1</v>
      </c>
      <c r="H10" s="1" t="s">
        <v>156</v>
      </c>
      <c r="I10" s="5" t="s">
        <v>19</v>
      </c>
      <c r="J10" s="5" t="s">
        <v>19</v>
      </c>
      <c r="K10" s="5">
        <v>-1</v>
      </c>
      <c r="L10" s="5">
        <v>-1</v>
      </c>
      <c r="M10" t="s">
        <v>225</v>
      </c>
      <c r="N10" t="s">
        <v>1777</v>
      </c>
      <c r="O10" t="s">
        <v>17</v>
      </c>
    </row>
    <row r="11" spans="1:24" x14ac:dyDescent="0.25">
      <c r="A11" t="s">
        <v>394</v>
      </c>
      <c r="B11" s="15" t="s">
        <v>186</v>
      </c>
      <c r="C11" t="s">
        <v>53</v>
      </c>
      <c r="D11" s="15" t="s">
        <v>186</v>
      </c>
      <c r="E11" s="16" t="s">
        <v>19</v>
      </c>
      <c r="F11" s="15">
        <v>2</v>
      </c>
      <c r="G11" s="16">
        <v>-1</v>
      </c>
      <c r="M11" t="s">
        <v>55</v>
      </c>
      <c r="N11" t="s">
        <v>422</v>
      </c>
      <c r="O11" t="s">
        <v>17</v>
      </c>
    </row>
    <row r="12" spans="1:24" x14ac:dyDescent="0.25">
      <c r="A12" t="s">
        <v>394</v>
      </c>
      <c r="B12" s="15" t="s">
        <v>20</v>
      </c>
      <c r="C12" t="s">
        <v>53</v>
      </c>
      <c r="D12" s="15" t="s">
        <v>20</v>
      </c>
      <c r="E12" s="16" t="s">
        <v>19</v>
      </c>
      <c r="F12" s="15">
        <v>2</v>
      </c>
      <c r="G12" s="16">
        <v>-1</v>
      </c>
      <c r="H12" s="1" t="s">
        <v>202</v>
      </c>
      <c r="I12" s="5" t="s">
        <v>19</v>
      </c>
      <c r="J12" s="5" t="s">
        <v>19</v>
      </c>
      <c r="K12" s="5">
        <v>-1</v>
      </c>
      <c r="L12" s="5">
        <v>-1</v>
      </c>
      <c r="M12" t="s">
        <v>410</v>
      </c>
      <c r="N12" t="s">
        <v>17</v>
      </c>
      <c r="O12" t="s">
        <v>17</v>
      </c>
    </row>
    <row r="13" spans="1:24" x14ac:dyDescent="0.25">
      <c r="B13" s="15"/>
      <c r="D13" s="15"/>
      <c r="E13" s="16"/>
      <c r="F13" s="15"/>
      <c r="G13" s="16"/>
      <c r="H13" s="1" t="s">
        <v>209</v>
      </c>
      <c r="I13" s="5" t="s">
        <v>19</v>
      </c>
      <c r="J13" s="5" t="s">
        <v>19</v>
      </c>
      <c r="K13" s="5">
        <v>-1</v>
      </c>
      <c r="L13" s="5">
        <v>-1</v>
      </c>
      <c r="M13" t="s">
        <v>207</v>
      </c>
    </row>
    <row r="14" spans="1:24" x14ac:dyDescent="0.25">
      <c r="A14" t="s">
        <v>394</v>
      </c>
      <c r="B14" s="15" t="s">
        <v>205</v>
      </c>
      <c r="C14" t="s">
        <v>53</v>
      </c>
      <c r="D14" s="15" t="s">
        <v>205</v>
      </c>
      <c r="E14" s="16" t="s">
        <v>19</v>
      </c>
      <c r="F14" s="15">
        <v>2</v>
      </c>
      <c r="G14" s="16">
        <v>-1</v>
      </c>
      <c r="H14" s="15" t="s">
        <v>206</v>
      </c>
      <c r="I14" s="15" t="s">
        <v>206</v>
      </c>
      <c r="J14" s="16" t="s">
        <v>19</v>
      </c>
      <c r="K14" s="15">
        <v>2</v>
      </c>
      <c r="L14" s="16">
        <v>-1</v>
      </c>
      <c r="M14" t="s">
        <v>182</v>
      </c>
      <c r="N14" t="s">
        <v>183</v>
      </c>
      <c r="O14" t="s">
        <v>17</v>
      </c>
    </row>
    <row r="15" spans="1:24" x14ac:dyDescent="0.25">
      <c r="A15" t="s">
        <v>394</v>
      </c>
      <c r="B15" s="15" t="s">
        <v>205</v>
      </c>
      <c r="C15" t="s">
        <v>18</v>
      </c>
      <c r="D15" s="15" t="s">
        <v>205</v>
      </c>
      <c r="E15" s="16" t="s">
        <v>19</v>
      </c>
      <c r="F15" s="15">
        <v>2</v>
      </c>
      <c r="G15" s="16">
        <v>-1</v>
      </c>
      <c r="H15" s="15" t="s">
        <v>206</v>
      </c>
      <c r="I15" s="15" t="s">
        <v>206</v>
      </c>
      <c r="J15" s="16" t="s">
        <v>19</v>
      </c>
      <c r="K15" s="15">
        <v>2</v>
      </c>
      <c r="L15" s="16">
        <v>-1</v>
      </c>
      <c r="M15" t="s">
        <v>182</v>
      </c>
      <c r="N15" t="s">
        <v>183</v>
      </c>
      <c r="O15" t="s">
        <v>17</v>
      </c>
      <c r="R15" t="b">
        <v>1</v>
      </c>
      <c r="S15" t="b">
        <v>1</v>
      </c>
      <c r="T15" t="b">
        <v>1</v>
      </c>
      <c r="U15" t="b">
        <v>1</v>
      </c>
    </row>
    <row r="16" spans="1:24" x14ac:dyDescent="0.25">
      <c r="A16" t="s">
        <v>394</v>
      </c>
      <c r="B16" s="15" t="s">
        <v>212</v>
      </c>
      <c r="C16" t="s">
        <v>53</v>
      </c>
      <c r="D16" s="15" t="s">
        <v>212</v>
      </c>
      <c r="E16" s="16" t="s">
        <v>19</v>
      </c>
      <c r="F16" s="15">
        <v>2</v>
      </c>
      <c r="G16" s="16">
        <v>-1</v>
      </c>
      <c r="H16" s="15" t="s">
        <v>217</v>
      </c>
      <c r="I16" s="15" t="s">
        <v>217</v>
      </c>
      <c r="J16" s="16" t="s">
        <v>19</v>
      </c>
      <c r="K16" s="15">
        <v>2</v>
      </c>
      <c r="L16" s="16">
        <v>-1</v>
      </c>
      <c r="M16" t="s">
        <v>72</v>
      </c>
      <c r="N16" t="s">
        <v>412</v>
      </c>
      <c r="O16" t="s">
        <v>17</v>
      </c>
    </row>
    <row r="17" spans="1:21" x14ac:dyDescent="0.25">
      <c r="B17" s="15"/>
      <c r="D17" s="15"/>
      <c r="E17" s="16"/>
      <c r="F17" s="15"/>
      <c r="G17" s="16"/>
      <c r="H17" s="1" t="s">
        <v>213</v>
      </c>
      <c r="I17" s="5" t="s">
        <v>19</v>
      </c>
      <c r="J17" s="5" t="s">
        <v>19</v>
      </c>
      <c r="K17" s="5">
        <v>-1</v>
      </c>
      <c r="L17" s="5">
        <v>-1</v>
      </c>
      <c r="M17" t="s">
        <v>296</v>
      </c>
    </row>
    <row r="18" spans="1:21" x14ac:dyDescent="0.25">
      <c r="A18" t="s">
        <v>394</v>
      </c>
      <c r="B18" s="1" t="s">
        <v>212</v>
      </c>
      <c r="C18" t="s">
        <v>18</v>
      </c>
      <c r="D18" s="5" t="s">
        <v>19</v>
      </c>
      <c r="E18" s="5" t="s">
        <v>19</v>
      </c>
      <c r="F18" s="5">
        <v>-1</v>
      </c>
      <c r="G18" s="5">
        <v>-1</v>
      </c>
      <c r="H18" s="1" t="s">
        <v>217</v>
      </c>
      <c r="I18" s="5" t="s">
        <v>19</v>
      </c>
      <c r="J18" s="5" t="s">
        <v>19</v>
      </c>
      <c r="K18" s="5">
        <v>-1</v>
      </c>
      <c r="L18" s="5">
        <v>-1</v>
      </c>
      <c r="M18" t="s">
        <v>72</v>
      </c>
      <c r="N18" t="s">
        <v>17</v>
      </c>
      <c r="Q18" t="s">
        <v>1594</v>
      </c>
      <c r="R18" t="b">
        <v>1</v>
      </c>
      <c r="S18" t="b">
        <v>1</v>
      </c>
      <c r="T18" t="b">
        <v>1</v>
      </c>
      <c r="U18" t="b">
        <v>1</v>
      </c>
    </row>
    <row r="19" spans="1:21" x14ac:dyDescent="0.25">
      <c r="A19" t="s">
        <v>394</v>
      </c>
      <c r="B19" s="15" t="s">
        <v>52</v>
      </c>
      <c r="C19" t="s">
        <v>53</v>
      </c>
      <c r="D19" s="15" t="s">
        <v>52</v>
      </c>
      <c r="E19" s="16" t="s">
        <v>19</v>
      </c>
      <c r="F19" s="15">
        <v>2</v>
      </c>
      <c r="G19" s="16">
        <v>-1</v>
      </c>
      <c r="H19" s="15" t="s">
        <v>218</v>
      </c>
      <c r="I19" s="15" t="s">
        <v>218</v>
      </c>
      <c r="J19" s="16" t="s">
        <v>19</v>
      </c>
      <c r="K19" s="15">
        <v>2</v>
      </c>
      <c r="L19" s="16">
        <v>-1</v>
      </c>
      <c r="M19" t="s">
        <v>138</v>
      </c>
      <c r="N19" t="s">
        <v>409</v>
      </c>
      <c r="O19" t="s">
        <v>17</v>
      </c>
    </row>
    <row r="20" spans="1:21" x14ac:dyDescent="0.25">
      <c r="H20" s="15" t="s">
        <v>220</v>
      </c>
      <c r="I20" s="15" t="s">
        <v>220</v>
      </c>
      <c r="J20" s="16" t="s">
        <v>19</v>
      </c>
      <c r="K20" s="15">
        <v>2</v>
      </c>
      <c r="L20" s="16">
        <v>-1</v>
      </c>
      <c r="M20" t="s">
        <v>413</v>
      </c>
      <c r="N20" t="s">
        <v>414</v>
      </c>
      <c r="O20" t="s">
        <v>17</v>
      </c>
    </row>
    <row r="21" spans="1:21" x14ac:dyDescent="0.25">
      <c r="H21" s="16" t="s">
        <v>415</v>
      </c>
      <c r="I21" s="16" t="s">
        <v>416</v>
      </c>
      <c r="J21" t="s">
        <v>17</v>
      </c>
      <c r="K21" s="16">
        <v>-2</v>
      </c>
      <c r="L21">
        <v>0</v>
      </c>
      <c r="M21" t="s">
        <v>17</v>
      </c>
      <c r="N21" t="s">
        <v>414</v>
      </c>
      <c r="O21" t="s">
        <v>17</v>
      </c>
      <c r="Q21" t="s">
        <v>1587</v>
      </c>
    </row>
    <row r="22" spans="1:21" x14ac:dyDescent="0.25">
      <c r="A22" t="s">
        <v>394</v>
      </c>
      <c r="B22" s="15" t="s">
        <v>52</v>
      </c>
      <c r="C22" t="s">
        <v>18</v>
      </c>
      <c r="D22" s="15" t="s">
        <v>52</v>
      </c>
      <c r="E22" s="16" t="s">
        <v>19</v>
      </c>
      <c r="F22" s="15">
        <v>2</v>
      </c>
      <c r="G22" s="16">
        <v>-1</v>
      </c>
      <c r="H22" s="15" t="s">
        <v>218</v>
      </c>
      <c r="I22" s="15" t="s">
        <v>218</v>
      </c>
      <c r="J22" s="16" t="s">
        <v>19</v>
      </c>
      <c r="K22" s="15">
        <v>2</v>
      </c>
      <c r="L22" s="16">
        <v>-1</v>
      </c>
      <c r="M22" t="s">
        <v>138</v>
      </c>
      <c r="N22" t="s">
        <v>417</v>
      </c>
      <c r="O22" t="s">
        <v>17</v>
      </c>
      <c r="R22" t="b">
        <v>1</v>
      </c>
      <c r="S22" t="b">
        <v>1</v>
      </c>
      <c r="T22" t="b">
        <v>1</v>
      </c>
      <c r="U22" t="b">
        <v>1</v>
      </c>
    </row>
    <row r="23" spans="1:21" x14ac:dyDescent="0.25">
      <c r="A23" t="s">
        <v>394</v>
      </c>
      <c r="B23" s="15" t="s">
        <v>223</v>
      </c>
      <c r="C23" t="s">
        <v>53</v>
      </c>
      <c r="D23" s="15" t="s">
        <v>223</v>
      </c>
      <c r="E23" s="16" t="s">
        <v>19</v>
      </c>
      <c r="F23" s="15">
        <v>2</v>
      </c>
      <c r="G23" s="16">
        <v>-1</v>
      </c>
      <c r="H23" s="15" t="s">
        <v>227</v>
      </c>
      <c r="I23" s="15" t="s">
        <v>418</v>
      </c>
      <c r="J23" s="16" t="s">
        <v>19</v>
      </c>
      <c r="K23" s="15">
        <v>2</v>
      </c>
      <c r="L23" s="16">
        <v>-1</v>
      </c>
      <c r="M23" t="s">
        <v>105</v>
      </c>
      <c r="N23" t="s">
        <v>419</v>
      </c>
      <c r="O23" t="s">
        <v>17</v>
      </c>
    </row>
    <row r="24" spans="1:21" x14ac:dyDescent="0.25">
      <c r="H24" s="15" t="s">
        <v>224</v>
      </c>
      <c r="I24" s="15" t="s">
        <v>420</v>
      </c>
      <c r="J24" s="16" t="s">
        <v>19</v>
      </c>
      <c r="K24" s="15">
        <v>2</v>
      </c>
      <c r="L24" s="16">
        <v>-1</v>
      </c>
      <c r="M24" t="s">
        <v>222</v>
      </c>
      <c r="N24" t="s">
        <v>419</v>
      </c>
      <c r="O24" t="s">
        <v>17</v>
      </c>
    </row>
    <row r="25" spans="1:21" x14ac:dyDescent="0.25">
      <c r="A25" t="s">
        <v>394</v>
      </c>
      <c r="B25" s="15" t="s">
        <v>262</v>
      </c>
      <c r="C25" t="s">
        <v>53</v>
      </c>
      <c r="D25" s="15" t="s">
        <v>262</v>
      </c>
      <c r="E25" s="16" t="s">
        <v>19</v>
      </c>
      <c r="F25" s="15">
        <v>2</v>
      </c>
      <c r="G25" s="16">
        <v>-1</v>
      </c>
      <c r="H25" s="1" t="s">
        <v>263</v>
      </c>
      <c r="I25" s="5" t="s">
        <v>19</v>
      </c>
      <c r="J25" s="5" t="s">
        <v>19</v>
      </c>
      <c r="K25" s="5">
        <v>-1</v>
      </c>
      <c r="L25" s="5">
        <v>-1</v>
      </c>
      <c r="M25" t="s">
        <v>55</v>
      </c>
      <c r="N25" t="s">
        <v>17</v>
      </c>
      <c r="Q25" t="s">
        <v>1598</v>
      </c>
    </row>
    <row r="26" spans="1:21" x14ac:dyDescent="0.25">
      <c r="A26" t="s">
        <v>394</v>
      </c>
      <c r="B26" s="15" t="s">
        <v>421</v>
      </c>
      <c r="C26" t="s">
        <v>18</v>
      </c>
      <c r="D26" t="s">
        <v>262</v>
      </c>
      <c r="E26" t="s">
        <v>19</v>
      </c>
      <c r="F26">
        <v>0</v>
      </c>
      <c r="G26">
        <v>0</v>
      </c>
      <c r="M26" t="s">
        <v>55</v>
      </c>
      <c r="N26" t="s">
        <v>422</v>
      </c>
      <c r="O26" t="s">
        <v>17</v>
      </c>
      <c r="Q26" t="s">
        <v>252</v>
      </c>
      <c r="R26" t="b">
        <v>1</v>
      </c>
      <c r="S26" t="b">
        <v>1</v>
      </c>
    </row>
    <row r="27" spans="1:21" x14ac:dyDescent="0.25">
      <c r="A27" t="s">
        <v>394</v>
      </c>
      <c r="B27" s="15" t="s">
        <v>423</v>
      </c>
      <c r="C27" t="s">
        <v>53</v>
      </c>
      <c r="D27" t="s">
        <v>269</v>
      </c>
      <c r="E27" t="s">
        <v>19</v>
      </c>
      <c r="F27">
        <v>0</v>
      </c>
      <c r="G27">
        <v>0</v>
      </c>
      <c r="M27" t="s">
        <v>141</v>
      </c>
      <c r="N27" t="s">
        <v>424</v>
      </c>
      <c r="O27" t="s">
        <v>17</v>
      </c>
      <c r="Q27" t="s">
        <v>252</v>
      </c>
    </row>
    <row r="28" spans="1:21" x14ac:dyDescent="0.25">
      <c r="A28" t="s">
        <v>394</v>
      </c>
      <c r="B28" s="15" t="s">
        <v>276</v>
      </c>
      <c r="C28" t="s">
        <v>53</v>
      </c>
      <c r="D28" t="s">
        <v>274</v>
      </c>
      <c r="E28" t="s">
        <v>19</v>
      </c>
      <c r="F28">
        <v>0</v>
      </c>
      <c r="G28">
        <v>0</v>
      </c>
      <c r="M28" t="s">
        <v>425</v>
      </c>
      <c r="N28" t="s">
        <v>426</v>
      </c>
      <c r="O28" t="s">
        <v>17</v>
      </c>
      <c r="Q28" t="s">
        <v>252</v>
      </c>
    </row>
    <row r="29" spans="1:21" x14ac:dyDescent="0.25">
      <c r="A29" t="s">
        <v>394</v>
      </c>
      <c r="B29" s="15" t="s">
        <v>286</v>
      </c>
      <c r="C29" t="s">
        <v>53</v>
      </c>
      <c r="D29" t="s">
        <v>277</v>
      </c>
      <c r="E29" t="s">
        <v>19</v>
      </c>
      <c r="F29">
        <v>0</v>
      </c>
      <c r="G29">
        <v>0</v>
      </c>
      <c r="M29" t="s">
        <v>250</v>
      </c>
      <c r="N29" t="s">
        <v>427</v>
      </c>
      <c r="O29" t="s">
        <v>17</v>
      </c>
      <c r="Q29" t="s">
        <v>252</v>
      </c>
    </row>
    <row r="30" spans="1:21" x14ac:dyDescent="0.25">
      <c r="A30" t="s">
        <v>394</v>
      </c>
      <c r="B30" s="15" t="s">
        <v>287</v>
      </c>
      <c r="C30" t="s">
        <v>53</v>
      </c>
      <c r="D30" s="15" t="s">
        <v>287</v>
      </c>
      <c r="E30" s="16" t="s">
        <v>19</v>
      </c>
      <c r="F30" s="15">
        <v>2</v>
      </c>
      <c r="G30" s="16">
        <v>-1</v>
      </c>
      <c r="H30" s="15" t="s">
        <v>288</v>
      </c>
      <c r="I30" s="15" t="s">
        <v>291</v>
      </c>
      <c r="J30" s="16" t="s">
        <v>19</v>
      </c>
      <c r="K30" s="15">
        <v>2</v>
      </c>
      <c r="L30" s="16">
        <v>-1</v>
      </c>
      <c r="M30" t="s">
        <v>255</v>
      </c>
      <c r="N30" t="s">
        <v>256</v>
      </c>
      <c r="O30" t="s">
        <v>17</v>
      </c>
    </row>
    <row r="31" spans="1:21" x14ac:dyDescent="0.25">
      <c r="A31" t="s">
        <v>394</v>
      </c>
      <c r="B31" s="1" t="s">
        <v>287</v>
      </c>
      <c r="C31" t="s">
        <v>18</v>
      </c>
      <c r="D31" s="5" t="s">
        <v>19</v>
      </c>
      <c r="E31" s="5" t="s">
        <v>19</v>
      </c>
      <c r="F31" s="5">
        <v>-1</v>
      </c>
      <c r="G31" s="5">
        <v>-1</v>
      </c>
      <c r="H31" s="1" t="s">
        <v>288</v>
      </c>
      <c r="I31" s="5" t="s">
        <v>19</v>
      </c>
      <c r="J31" s="5" t="s">
        <v>19</v>
      </c>
      <c r="K31" s="5">
        <v>-1</v>
      </c>
      <c r="L31" s="5">
        <v>-1</v>
      </c>
      <c r="M31" t="s">
        <v>255</v>
      </c>
      <c r="N31" t="s">
        <v>17</v>
      </c>
      <c r="R31" t="b">
        <v>1</v>
      </c>
      <c r="S31" t="b">
        <v>1</v>
      </c>
      <c r="T31" t="b">
        <v>1</v>
      </c>
      <c r="U31" t="b">
        <v>1</v>
      </c>
    </row>
    <row r="32" spans="1:21" x14ac:dyDescent="0.25">
      <c r="H32" s="1" t="s">
        <v>293</v>
      </c>
      <c r="I32" s="5" t="s">
        <v>19</v>
      </c>
      <c r="J32" s="5" t="s">
        <v>19</v>
      </c>
      <c r="K32" s="5">
        <v>-1</v>
      </c>
      <c r="L32" s="5">
        <v>-1</v>
      </c>
      <c r="M32" t="s">
        <v>258</v>
      </c>
      <c r="N32" t="s">
        <v>17</v>
      </c>
    </row>
    <row r="33" spans="1:21" x14ac:dyDescent="0.25">
      <c r="A33" t="s">
        <v>394</v>
      </c>
      <c r="B33" s="15" t="s">
        <v>57</v>
      </c>
      <c r="C33" t="s">
        <v>53</v>
      </c>
      <c r="D33" s="15" t="s">
        <v>57</v>
      </c>
      <c r="E33" s="16" t="s">
        <v>19</v>
      </c>
      <c r="F33" s="15">
        <v>2</v>
      </c>
      <c r="G33" s="16">
        <v>-1</v>
      </c>
      <c r="H33" s="15" t="s">
        <v>95</v>
      </c>
      <c r="I33" s="15" t="s">
        <v>95</v>
      </c>
      <c r="J33" s="16" t="s">
        <v>19</v>
      </c>
      <c r="K33" s="15">
        <v>2</v>
      </c>
      <c r="L33" s="16">
        <v>-1</v>
      </c>
      <c r="M33" t="s">
        <v>182</v>
      </c>
      <c r="N33" t="s">
        <v>183</v>
      </c>
      <c r="O33" t="s">
        <v>17</v>
      </c>
    </row>
    <row r="34" spans="1:21" x14ac:dyDescent="0.25">
      <c r="B34" s="15"/>
      <c r="D34" s="15"/>
      <c r="E34" s="16"/>
      <c r="F34" s="15"/>
      <c r="G34" s="16"/>
      <c r="H34" s="1" t="s">
        <v>96</v>
      </c>
      <c r="I34" s="5" t="s">
        <v>19</v>
      </c>
      <c r="J34" s="5" t="s">
        <v>19</v>
      </c>
      <c r="K34" s="5">
        <v>-1</v>
      </c>
      <c r="L34" s="5">
        <v>-1</v>
      </c>
      <c r="M34" t="s">
        <v>260</v>
      </c>
    </row>
    <row r="35" spans="1:21" x14ac:dyDescent="0.25">
      <c r="A35" t="s">
        <v>394</v>
      </c>
      <c r="B35" s="15" t="s">
        <v>57</v>
      </c>
      <c r="C35" t="s">
        <v>18</v>
      </c>
      <c r="D35" s="15" t="s">
        <v>57</v>
      </c>
      <c r="E35" s="16" t="s">
        <v>19</v>
      </c>
      <c r="F35" s="15">
        <v>2</v>
      </c>
      <c r="G35" s="16">
        <v>-1</v>
      </c>
      <c r="H35" s="15" t="s">
        <v>95</v>
      </c>
      <c r="I35" s="15" t="s">
        <v>95</v>
      </c>
      <c r="J35" s="16" t="s">
        <v>19</v>
      </c>
      <c r="K35" s="15">
        <v>2</v>
      </c>
      <c r="L35" s="16">
        <v>-1</v>
      </c>
      <c r="M35" t="s">
        <v>182</v>
      </c>
      <c r="N35" t="s">
        <v>428</v>
      </c>
      <c r="O35" t="s">
        <v>17</v>
      </c>
      <c r="R35" t="b">
        <v>1</v>
      </c>
      <c r="S35" t="b">
        <v>1</v>
      </c>
      <c r="T35" t="b">
        <v>1</v>
      </c>
      <c r="U35" t="b">
        <v>1</v>
      </c>
    </row>
    <row r="36" spans="1:21" x14ac:dyDescent="0.25">
      <c r="A36" t="s">
        <v>394</v>
      </c>
      <c r="B36" s="15" t="s">
        <v>65</v>
      </c>
      <c r="C36" t="s">
        <v>53</v>
      </c>
      <c r="D36" s="15" t="s">
        <v>65</v>
      </c>
      <c r="E36" s="16" t="s">
        <v>19</v>
      </c>
      <c r="F36" s="15">
        <v>2</v>
      </c>
      <c r="G36" s="16">
        <v>-1</v>
      </c>
      <c r="H36" s="15" t="s">
        <v>297</v>
      </c>
      <c r="I36" s="15" t="s">
        <v>429</v>
      </c>
      <c r="J36" s="16" t="s">
        <v>19</v>
      </c>
      <c r="K36" s="15">
        <v>2</v>
      </c>
      <c r="L36" s="16">
        <v>-1</v>
      </c>
      <c r="M36" t="s">
        <v>72</v>
      </c>
      <c r="N36" t="s">
        <v>412</v>
      </c>
      <c r="O36" t="s">
        <v>17</v>
      </c>
    </row>
    <row r="37" spans="1:21" x14ac:dyDescent="0.25">
      <c r="B37" s="15"/>
      <c r="D37" s="15"/>
      <c r="E37" s="16"/>
      <c r="F37" s="15"/>
      <c r="G37" s="16"/>
      <c r="H37" s="1" t="s">
        <v>298</v>
      </c>
      <c r="I37" s="5" t="s">
        <v>19</v>
      </c>
      <c r="J37" s="5" t="s">
        <v>19</v>
      </c>
      <c r="K37" s="5">
        <v>-1</v>
      </c>
      <c r="L37" s="5">
        <v>-1</v>
      </c>
      <c r="M37" t="s">
        <v>296</v>
      </c>
    </row>
    <row r="38" spans="1:21" x14ac:dyDescent="0.25">
      <c r="A38" t="s">
        <v>394</v>
      </c>
      <c r="B38" s="15" t="s">
        <v>65</v>
      </c>
      <c r="C38" t="s">
        <v>18</v>
      </c>
      <c r="D38" s="15" t="s">
        <v>65</v>
      </c>
      <c r="E38" s="16" t="s">
        <v>19</v>
      </c>
      <c r="F38" s="15">
        <v>2</v>
      </c>
      <c r="G38" s="16">
        <v>-1</v>
      </c>
      <c r="H38" s="15" t="s">
        <v>297</v>
      </c>
      <c r="I38" s="15" t="s">
        <v>297</v>
      </c>
      <c r="J38" s="16" t="s">
        <v>19</v>
      </c>
      <c r="K38" s="15">
        <v>2</v>
      </c>
      <c r="L38" s="16">
        <v>-1</v>
      </c>
      <c r="M38" t="s">
        <v>72</v>
      </c>
      <c r="N38" t="s">
        <v>73</v>
      </c>
      <c r="O38" t="s">
        <v>17</v>
      </c>
      <c r="R38" t="b">
        <v>1</v>
      </c>
      <c r="S38" t="b">
        <v>1</v>
      </c>
      <c r="T38" t="b">
        <v>1</v>
      </c>
      <c r="U38" t="b">
        <v>1</v>
      </c>
    </row>
    <row r="39" spans="1:21" x14ac:dyDescent="0.25">
      <c r="A39" t="s">
        <v>394</v>
      </c>
      <c r="B39" s="15" t="s">
        <v>70</v>
      </c>
      <c r="C39" t="s">
        <v>53</v>
      </c>
      <c r="D39" s="15" t="s">
        <v>70</v>
      </c>
      <c r="E39" s="16" t="s">
        <v>19</v>
      </c>
      <c r="F39" s="15">
        <v>2</v>
      </c>
      <c r="G39" s="16">
        <v>-1</v>
      </c>
      <c r="H39" s="15" t="s">
        <v>302</v>
      </c>
      <c r="I39" s="15" t="s">
        <v>302</v>
      </c>
      <c r="J39" s="16" t="s">
        <v>19</v>
      </c>
      <c r="K39" s="15">
        <v>2</v>
      </c>
      <c r="L39" s="16">
        <v>-1</v>
      </c>
      <c r="M39" t="s">
        <v>430</v>
      </c>
      <c r="N39" t="s">
        <v>154</v>
      </c>
      <c r="O39" t="s">
        <v>17</v>
      </c>
    </row>
    <row r="40" spans="1:21" x14ac:dyDescent="0.25">
      <c r="H40" s="15" t="s">
        <v>306</v>
      </c>
      <c r="I40" s="15" t="s">
        <v>306</v>
      </c>
      <c r="J40" s="16" t="s">
        <v>19</v>
      </c>
      <c r="K40" s="15">
        <v>2</v>
      </c>
      <c r="L40" s="16">
        <v>-1</v>
      </c>
      <c r="M40" t="s">
        <v>413</v>
      </c>
      <c r="N40" t="s">
        <v>431</v>
      </c>
      <c r="O40" t="s">
        <v>17</v>
      </c>
    </row>
    <row r="41" spans="1:21" x14ac:dyDescent="0.25">
      <c r="A41" t="s">
        <v>394</v>
      </c>
      <c r="B41" s="15" t="s">
        <v>70</v>
      </c>
      <c r="C41" t="s">
        <v>18</v>
      </c>
      <c r="D41" s="15" t="s">
        <v>70</v>
      </c>
      <c r="E41" s="16" t="s">
        <v>19</v>
      </c>
      <c r="F41" s="15">
        <v>2</v>
      </c>
      <c r="G41" s="16">
        <v>-1</v>
      </c>
      <c r="H41" s="15" t="s">
        <v>302</v>
      </c>
      <c r="I41" s="15" t="s">
        <v>302</v>
      </c>
      <c r="J41" s="16" t="s">
        <v>19</v>
      </c>
      <c r="K41" s="15">
        <v>2</v>
      </c>
      <c r="L41" s="16">
        <v>-1</v>
      </c>
      <c r="M41" t="s">
        <v>430</v>
      </c>
      <c r="N41" t="s">
        <v>432</v>
      </c>
      <c r="O41" t="s">
        <v>17</v>
      </c>
      <c r="R41" t="b">
        <v>1</v>
      </c>
      <c r="S41" t="b">
        <v>1</v>
      </c>
      <c r="T41" t="b">
        <v>1</v>
      </c>
      <c r="U41" t="b">
        <v>1</v>
      </c>
    </row>
    <row r="42" spans="1:21" x14ac:dyDescent="0.25">
      <c r="B42" s="15"/>
      <c r="D42" s="15"/>
      <c r="E42" s="16"/>
      <c r="F42" s="15"/>
      <c r="G42" s="16"/>
      <c r="H42" s="1" t="s">
        <v>306</v>
      </c>
      <c r="I42" s="5" t="s">
        <v>19</v>
      </c>
      <c r="J42" s="5" t="s">
        <v>19</v>
      </c>
      <c r="K42" s="5">
        <v>-1</v>
      </c>
      <c r="L42" s="5">
        <v>-1</v>
      </c>
      <c r="M42" t="s">
        <v>413</v>
      </c>
      <c r="T42" t="b">
        <v>1</v>
      </c>
      <c r="U42" t="b">
        <v>1</v>
      </c>
    </row>
    <row r="43" spans="1:21" x14ac:dyDescent="0.25">
      <c r="A43" t="s">
        <v>394</v>
      </c>
      <c r="B43" s="15" t="s">
        <v>308</v>
      </c>
      <c r="C43" t="s">
        <v>53</v>
      </c>
      <c r="D43" s="15" t="s">
        <v>308</v>
      </c>
      <c r="E43" s="16" t="s">
        <v>19</v>
      </c>
      <c r="F43" s="15">
        <v>2</v>
      </c>
      <c r="G43" s="16">
        <v>-1</v>
      </c>
      <c r="H43" s="15" t="s">
        <v>309</v>
      </c>
      <c r="I43" s="15" t="s">
        <v>433</v>
      </c>
      <c r="J43" s="16" t="s">
        <v>19</v>
      </c>
      <c r="K43" s="15">
        <v>2</v>
      </c>
      <c r="L43" s="16">
        <v>-1</v>
      </c>
      <c r="M43" t="s">
        <v>434</v>
      </c>
      <c r="N43" t="s">
        <v>435</v>
      </c>
      <c r="O43" t="s">
        <v>17</v>
      </c>
    </row>
    <row r="44" spans="1:21" x14ac:dyDescent="0.25">
      <c r="A44" t="s">
        <v>394</v>
      </c>
      <c r="B44" s="15" t="s">
        <v>311</v>
      </c>
      <c r="C44" t="s">
        <v>18</v>
      </c>
      <c r="D44" t="s">
        <v>308</v>
      </c>
      <c r="E44" t="s">
        <v>19</v>
      </c>
      <c r="F44">
        <v>0</v>
      </c>
      <c r="G44">
        <v>0</v>
      </c>
      <c r="M44" t="s">
        <v>434</v>
      </c>
      <c r="N44" t="s">
        <v>436</v>
      </c>
      <c r="O44" t="s">
        <v>17</v>
      </c>
      <c r="Q44" t="s">
        <v>252</v>
      </c>
      <c r="R44" t="b">
        <v>1</v>
      </c>
      <c r="S44" t="b">
        <v>1</v>
      </c>
    </row>
    <row r="45" spans="1:21" x14ac:dyDescent="0.25">
      <c r="A45" t="s">
        <v>394</v>
      </c>
      <c r="B45" s="15" t="s">
        <v>316</v>
      </c>
      <c r="C45" t="s">
        <v>53</v>
      </c>
      <c r="D45" s="5" t="s">
        <v>19</v>
      </c>
      <c r="E45" s="5" t="s">
        <v>19</v>
      </c>
      <c r="F45" s="5">
        <v>-1</v>
      </c>
      <c r="G45" s="5">
        <v>-1</v>
      </c>
      <c r="H45" s="1" t="s">
        <v>317</v>
      </c>
      <c r="I45" s="5" t="s">
        <v>19</v>
      </c>
      <c r="J45" s="5" t="s">
        <v>19</v>
      </c>
      <c r="K45" s="5">
        <v>-1</v>
      </c>
      <c r="L45" s="5">
        <v>-1</v>
      </c>
      <c r="M45" t="s">
        <v>333</v>
      </c>
      <c r="N45" t="s">
        <v>495</v>
      </c>
      <c r="O45" t="s">
        <v>17</v>
      </c>
    </row>
    <row r="46" spans="1:21" x14ac:dyDescent="0.25">
      <c r="A46" t="s">
        <v>394</v>
      </c>
      <c r="B46" s="15" t="s">
        <v>320</v>
      </c>
      <c r="C46" t="s">
        <v>53</v>
      </c>
      <c r="D46" s="15" t="s">
        <v>320</v>
      </c>
      <c r="E46" s="16" t="s">
        <v>19</v>
      </c>
      <c r="F46" s="15">
        <v>2</v>
      </c>
      <c r="G46" s="16">
        <v>-1</v>
      </c>
      <c r="H46" s="15" t="s">
        <v>321</v>
      </c>
      <c r="I46" s="15" t="s">
        <v>437</v>
      </c>
      <c r="J46" s="16" t="s">
        <v>19</v>
      </c>
      <c r="K46" s="15">
        <v>2</v>
      </c>
      <c r="L46" s="16">
        <v>-1</v>
      </c>
      <c r="M46" t="s">
        <v>117</v>
      </c>
      <c r="N46" t="s">
        <v>438</v>
      </c>
      <c r="O46" t="s">
        <v>17</v>
      </c>
    </row>
    <row r="47" spans="1:21" x14ac:dyDescent="0.25">
      <c r="A47" t="s">
        <v>394</v>
      </c>
      <c r="B47" s="15" t="s">
        <v>322</v>
      </c>
      <c r="C47" t="s">
        <v>18</v>
      </c>
      <c r="D47" t="s">
        <v>320</v>
      </c>
      <c r="E47" t="s">
        <v>19</v>
      </c>
      <c r="F47">
        <v>0</v>
      </c>
      <c r="G47">
        <v>0</v>
      </c>
      <c r="M47" t="s">
        <v>117</v>
      </c>
      <c r="N47" t="s">
        <v>439</v>
      </c>
      <c r="O47" t="s">
        <v>17</v>
      </c>
      <c r="Q47" t="s">
        <v>252</v>
      </c>
      <c r="R47" t="b">
        <v>1</v>
      </c>
      <c r="S47" t="b">
        <v>1</v>
      </c>
    </row>
    <row r="48" spans="1:21" x14ac:dyDescent="0.25">
      <c r="A48" t="s">
        <v>394</v>
      </c>
      <c r="B48" s="15" t="s">
        <v>440</v>
      </c>
      <c r="C48" t="s">
        <v>53</v>
      </c>
      <c r="D48" t="s">
        <v>324</v>
      </c>
      <c r="E48" t="s">
        <v>19</v>
      </c>
      <c r="F48">
        <v>0</v>
      </c>
      <c r="G48">
        <v>0</v>
      </c>
      <c r="M48" t="s">
        <v>413</v>
      </c>
      <c r="N48" t="s">
        <v>441</v>
      </c>
      <c r="O48" t="s">
        <v>17</v>
      </c>
      <c r="Q48" t="s">
        <v>252</v>
      </c>
    </row>
    <row r="49" spans="1:21" x14ac:dyDescent="0.25">
      <c r="A49" t="s">
        <v>394</v>
      </c>
      <c r="B49" s="15" t="s">
        <v>331</v>
      </c>
      <c r="C49" t="s">
        <v>53</v>
      </c>
      <c r="D49" s="15" t="s">
        <v>331</v>
      </c>
      <c r="E49" s="16" t="s">
        <v>19</v>
      </c>
      <c r="F49" s="15">
        <v>2</v>
      </c>
      <c r="G49" s="16">
        <v>-1</v>
      </c>
      <c r="H49" s="1" t="s">
        <v>332</v>
      </c>
      <c r="I49" s="5" t="s">
        <v>19</v>
      </c>
      <c r="J49" s="5" t="s">
        <v>19</v>
      </c>
      <c r="K49" s="5">
        <v>-1</v>
      </c>
      <c r="L49" s="5">
        <v>-1</v>
      </c>
      <c r="M49" t="s">
        <v>279</v>
      </c>
      <c r="N49" t="s">
        <v>17</v>
      </c>
      <c r="Q49" t="s">
        <v>1595</v>
      </c>
    </row>
    <row r="50" spans="1:21" x14ac:dyDescent="0.25">
      <c r="A50" t="s">
        <v>394</v>
      </c>
      <c r="B50" s="15" t="s">
        <v>337</v>
      </c>
      <c r="C50" t="s">
        <v>18</v>
      </c>
      <c r="D50" t="s">
        <v>331</v>
      </c>
      <c r="E50" t="s">
        <v>19</v>
      </c>
      <c r="F50">
        <v>0</v>
      </c>
      <c r="G50">
        <v>0</v>
      </c>
      <c r="M50" t="s">
        <v>279</v>
      </c>
      <c r="N50" t="s">
        <v>442</v>
      </c>
      <c r="O50" t="s">
        <v>17</v>
      </c>
      <c r="Q50" t="s">
        <v>252</v>
      </c>
      <c r="R50" t="b">
        <v>1</v>
      </c>
      <c r="S50" t="b">
        <v>1</v>
      </c>
    </row>
    <row r="51" spans="1:21" x14ac:dyDescent="0.25">
      <c r="A51" t="s">
        <v>394</v>
      </c>
      <c r="B51" s="15" t="s">
        <v>338</v>
      </c>
      <c r="C51" t="s">
        <v>53</v>
      </c>
      <c r="D51" s="15" t="s">
        <v>338</v>
      </c>
      <c r="E51" s="16" t="s">
        <v>19</v>
      </c>
      <c r="F51" s="15">
        <v>2</v>
      </c>
      <c r="G51" s="16">
        <v>-1</v>
      </c>
      <c r="H51" s="15" t="s">
        <v>339</v>
      </c>
      <c r="I51" s="15" t="s">
        <v>443</v>
      </c>
      <c r="J51" s="16" t="s">
        <v>19</v>
      </c>
      <c r="K51" s="15">
        <v>2</v>
      </c>
      <c r="L51" s="16">
        <v>-1</v>
      </c>
      <c r="M51" t="s">
        <v>333</v>
      </c>
      <c r="N51" t="s">
        <v>444</v>
      </c>
      <c r="O51" t="s">
        <v>17</v>
      </c>
      <c r="Q51" t="s">
        <v>1779</v>
      </c>
    </row>
    <row r="52" spans="1:21" x14ac:dyDescent="0.25">
      <c r="B52" s="15"/>
      <c r="D52" s="15"/>
      <c r="E52" s="16"/>
      <c r="F52" s="15"/>
      <c r="G52" s="16"/>
      <c r="H52" s="1" t="s">
        <v>447</v>
      </c>
      <c r="I52" s="5" t="s">
        <v>19</v>
      </c>
      <c r="J52" s="5" t="s">
        <v>19</v>
      </c>
      <c r="K52" s="5">
        <v>-1</v>
      </c>
      <c r="L52" s="5">
        <v>-1</v>
      </c>
      <c r="M52" t="s">
        <v>17</v>
      </c>
      <c r="N52" t="s">
        <v>17</v>
      </c>
      <c r="Q52" t="s">
        <v>1596</v>
      </c>
    </row>
    <row r="53" spans="1:21" x14ac:dyDescent="0.25">
      <c r="H53" s="16" t="s">
        <v>445</v>
      </c>
      <c r="I53" s="16" t="s">
        <v>446</v>
      </c>
      <c r="J53" t="s">
        <v>17</v>
      </c>
      <c r="K53" s="16">
        <v>-2</v>
      </c>
      <c r="L53">
        <v>0</v>
      </c>
      <c r="M53" t="s">
        <v>17</v>
      </c>
      <c r="N53" t="s">
        <v>369</v>
      </c>
      <c r="O53" t="s">
        <v>17</v>
      </c>
      <c r="Q53" t="s">
        <v>1587</v>
      </c>
    </row>
    <row r="54" spans="1:21" x14ac:dyDescent="0.25">
      <c r="A54" t="s">
        <v>394</v>
      </c>
      <c r="B54" s="15" t="s">
        <v>340</v>
      </c>
      <c r="C54" t="s">
        <v>18</v>
      </c>
      <c r="D54" t="s">
        <v>338</v>
      </c>
      <c r="E54" t="s">
        <v>19</v>
      </c>
      <c r="F54">
        <v>0</v>
      </c>
      <c r="G54">
        <v>0</v>
      </c>
      <c r="M54" t="s">
        <v>333</v>
      </c>
      <c r="N54" t="s">
        <v>448</v>
      </c>
      <c r="O54" t="s">
        <v>17</v>
      </c>
      <c r="Q54" t="s">
        <v>252</v>
      </c>
      <c r="R54" t="b">
        <v>1</v>
      </c>
      <c r="S54" t="b">
        <v>1</v>
      </c>
    </row>
    <row r="55" spans="1:21" x14ac:dyDescent="0.25">
      <c r="A55" t="s">
        <v>394</v>
      </c>
      <c r="B55" s="15" t="s">
        <v>97</v>
      </c>
      <c r="C55" t="s">
        <v>53</v>
      </c>
      <c r="D55" s="15" t="s">
        <v>97</v>
      </c>
      <c r="E55" s="16" t="s">
        <v>19</v>
      </c>
      <c r="F55" s="15">
        <v>2</v>
      </c>
      <c r="G55" s="16">
        <v>-1</v>
      </c>
      <c r="H55" s="15" t="s">
        <v>449</v>
      </c>
      <c r="I55" s="15" t="s">
        <v>341</v>
      </c>
      <c r="J55" s="16" t="s">
        <v>19</v>
      </c>
      <c r="K55" s="15">
        <v>2</v>
      </c>
      <c r="L55" s="16">
        <v>-1</v>
      </c>
      <c r="M55" t="s">
        <v>411</v>
      </c>
      <c r="N55" t="s">
        <v>450</v>
      </c>
      <c r="O55" t="s">
        <v>17</v>
      </c>
    </row>
    <row r="56" spans="1:21" x14ac:dyDescent="0.25">
      <c r="B56" s="15"/>
      <c r="D56" s="15"/>
      <c r="E56" s="16"/>
      <c r="F56" s="15"/>
      <c r="G56" s="16"/>
      <c r="H56" s="1" t="s">
        <v>344</v>
      </c>
      <c r="I56" s="5" t="s">
        <v>19</v>
      </c>
      <c r="J56" s="5" t="s">
        <v>19</v>
      </c>
      <c r="K56" s="5">
        <v>-1</v>
      </c>
      <c r="L56" s="5">
        <v>-1</v>
      </c>
      <c r="M56" t="s">
        <v>260</v>
      </c>
      <c r="N56" t="s">
        <v>17</v>
      </c>
      <c r="Q56" t="s">
        <v>1597</v>
      </c>
    </row>
    <row r="57" spans="1:21" x14ac:dyDescent="0.25">
      <c r="A57" t="s">
        <v>394</v>
      </c>
      <c r="B57" s="15" t="s">
        <v>97</v>
      </c>
      <c r="C57" t="s">
        <v>18</v>
      </c>
      <c r="D57" s="15" t="s">
        <v>97</v>
      </c>
      <c r="E57" s="16" t="s">
        <v>19</v>
      </c>
      <c r="F57" s="15">
        <v>2</v>
      </c>
      <c r="G57" s="16">
        <v>-1</v>
      </c>
      <c r="H57" s="15" t="s">
        <v>449</v>
      </c>
      <c r="I57" s="15" t="s">
        <v>341</v>
      </c>
      <c r="J57" s="16" t="s">
        <v>19</v>
      </c>
      <c r="K57" s="15">
        <v>2</v>
      </c>
      <c r="L57" s="16">
        <v>-1</v>
      </c>
      <c r="M57" t="s">
        <v>411</v>
      </c>
      <c r="N57" t="s">
        <v>451</v>
      </c>
      <c r="O57" t="s">
        <v>17</v>
      </c>
      <c r="R57" t="b">
        <v>1</v>
      </c>
      <c r="S57" t="b">
        <v>1</v>
      </c>
      <c r="T57" t="b">
        <v>1</v>
      </c>
      <c r="U57" t="b">
        <v>1</v>
      </c>
    </row>
    <row r="58" spans="1:21" x14ac:dyDescent="0.25">
      <c r="A58" t="s">
        <v>394</v>
      </c>
      <c r="B58" s="15" t="s">
        <v>346</v>
      </c>
      <c r="C58" t="s">
        <v>53</v>
      </c>
      <c r="D58" s="15" t="s">
        <v>346</v>
      </c>
      <c r="E58" s="16" t="s">
        <v>19</v>
      </c>
      <c r="F58" s="15">
        <v>2</v>
      </c>
      <c r="G58" s="16">
        <v>-1</v>
      </c>
      <c r="H58" s="15" t="s">
        <v>347</v>
      </c>
      <c r="I58" s="15" t="s">
        <v>347</v>
      </c>
      <c r="J58" s="16" t="s">
        <v>19</v>
      </c>
      <c r="K58" s="15">
        <v>2</v>
      </c>
      <c r="L58" s="16">
        <v>-1</v>
      </c>
      <c r="M58" t="s">
        <v>138</v>
      </c>
      <c r="N58" t="s">
        <v>417</v>
      </c>
      <c r="O58" t="s">
        <v>17</v>
      </c>
    </row>
    <row r="59" spans="1:21" x14ac:dyDescent="0.25">
      <c r="A59" t="s">
        <v>394</v>
      </c>
      <c r="B59" s="15" t="s">
        <v>346</v>
      </c>
      <c r="C59" t="s">
        <v>18</v>
      </c>
      <c r="D59" s="15" t="s">
        <v>346</v>
      </c>
      <c r="E59" s="16" t="s">
        <v>19</v>
      </c>
      <c r="F59" s="15">
        <v>2</v>
      </c>
      <c r="G59" s="16">
        <v>-1</v>
      </c>
      <c r="H59" s="15" t="s">
        <v>347</v>
      </c>
      <c r="I59" s="15" t="s">
        <v>347</v>
      </c>
      <c r="J59" s="16" t="s">
        <v>19</v>
      </c>
      <c r="K59" s="15">
        <v>2</v>
      </c>
      <c r="L59" s="16">
        <v>-1</v>
      </c>
      <c r="M59" t="s">
        <v>138</v>
      </c>
      <c r="N59" t="s">
        <v>417</v>
      </c>
      <c r="O59" t="s">
        <v>17</v>
      </c>
      <c r="R59" t="b">
        <v>1</v>
      </c>
      <c r="S59" t="b">
        <v>1</v>
      </c>
      <c r="T59" t="b">
        <v>1</v>
      </c>
      <c r="U59" t="b">
        <v>1</v>
      </c>
    </row>
    <row r="60" spans="1:21" x14ac:dyDescent="0.25">
      <c r="A60" t="s">
        <v>394</v>
      </c>
      <c r="B60" s="15" t="s">
        <v>351</v>
      </c>
      <c r="C60" t="s">
        <v>53</v>
      </c>
      <c r="D60" s="15" t="s">
        <v>351</v>
      </c>
      <c r="E60" s="16" t="s">
        <v>19</v>
      </c>
      <c r="F60" s="15">
        <v>2</v>
      </c>
      <c r="G60" s="16">
        <v>-1</v>
      </c>
      <c r="H60" s="15" t="s">
        <v>352</v>
      </c>
      <c r="I60" s="15" t="s">
        <v>353</v>
      </c>
      <c r="J60" s="16" t="s">
        <v>19</v>
      </c>
      <c r="K60" s="15">
        <v>2</v>
      </c>
      <c r="L60" s="16">
        <v>-1</v>
      </c>
      <c r="M60" t="s">
        <v>141</v>
      </c>
      <c r="N60" t="s">
        <v>142</v>
      </c>
      <c r="O60" t="s">
        <v>17</v>
      </c>
    </row>
    <row r="61" spans="1:21" x14ac:dyDescent="0.25">
      <c r="A61" t="s">
        <v>394</v>
      </c>
      <c r="B61" s="15" t="s">
        <v>452</v>
      </c>
      <c r="C61" t="s">
        <v>53</v>
      </c>
      <c r="D61" t="s">
        <v>359</v>
      </c>
      <c r="E61" t="s">
        <v>19</v>
      </c>
      <c r="F61">
        <v>0</v>
      </c>
      <c r="G61">
        <v>0</v>
      </c>
      <c r="M61" t="s">
        <v>170</v>
      </c>
      <c r="N61" t="s">
        <v>453</v>
      </c>
      <c r="O61" t="s">
        <v>17</v>
      </c>
      <c r="Q61" t="s">
        <v>252</v>
      </c>
    </row>
    <row r="64" spans="1:21" ht="15.75" x14ac:dyDescent="0.25">
      <c r="A64" s="13" t="s">
        <v>21</v>
      </c>
      <c r="H64" s="13" t="s">
        <v>22</v>
      </c>
    </row>
    <row r="65" spans="1:11" x14ac:dyDescent="0.25">
      <c r="A65" s="14" t="s">
        <v>23</v>
      </c>
      <c r="F65">
        <f>COUNTIFS(B2:B61,"&lt;&gt;*_*",B2:B61,"&lt;&gt;")</f>
        <v>34</v>
      </c>
      <c r="H65" s="14" t="s">
        <v>23</v>
      </c>
      <c r="K65">
        <f>COUNTIFS(B2:B61,"&lt;&gt;*_*",B2:B61,"&lt;&gt;",R2:R61,"&lt;&gt;TRUE")</f>
        <v>23</v>
      </c>
    </row>
    <row r="66" spans="1:11" x14ac:dyDescent="0.25">
      <c r="A66" s="14" t="s">
        <v>24</v>
      </c>
      <c r="F66">
        <f>COUNTIFS(F2:F61,"&gt;0")</f>
        <v>31</v>
      </c>
      <c r="H66" s="14" t="s">
        <v>24</v>
      </c>
      <c r="K66">
        <f>COUNTIFS(F2:F61,"&gt;0",R2:R61,"&lt;&gt;TRUE")</f>
        <v>22</v>
      </c>
    </row>
    <row r="67" spans="1:11" x14ac:dyDescent="0.25">
      <c r="A67" s="14" t="s">
        <v>25</v>
      </c>
      <c r="F67">
        <f>COUNTIFS(G2:G61,"&gt;0")</f>
        <v>1</v>
      </c>
      <c r="H67" s="14" t="s">
        <v>25</v>
      </c>
      <c r="K67">
        <f>COUNTIFS(G2:G61,"&gt;0",S2:S61,"&lt;&gt;TRUE")</f>
        <v>1</v>
      </c>
    </row>
    <row r="68" spans="1:11" x14ac:dyDescent="0.25">
      <c r="A68" s="14" t="s">
        <v>26</v>
      </c>
      <c r="F68">
        <f>COUNTIFS(F2:F61,"&lt;&gt;-1",F2:F61,"&lt;&gt;0",F2:F61,"&lt;2")</f>
        <v>0</v>
      </c>
      <c r="H68" s="14" t="s">
        <v>26</v>
      </c>
      <c r="K68">
        <f>COUNTIFS(F2:F61,"&lt;&gt;-1",F2:F61,"&lt;&gt;0",F2:F61,"&lt;2",R2:R61,"&lt;&gt;TRUE")</f>
        <v>0</v>
      </c>
    </row>
    <row r="69" spans="1:11" x14ac:dyDescent="0.25">
      <c r="A69" s="14" t="s">
        <v>27</v>
      </c>
      <c r="F69">
        <f>COUNTIFS(G2:G61,"&lt;&gt;-1",G2:G61,"&lt;&gt;0",G2:G61,"&lt;2")</f>
        <v>0</v>
      </c>
      <c r="H69" s="14" t="s">
        <v>27</v>
      </c>
      <c r="K69">
        <f>COUNTIFS(G2:G61,"&lt;&gt;-1",G2:G61,"&lt;&gt;0",G2:G61,"&lt;2",S2:S61,"&lt;&gt;TRUE")</f>
        <v>0</v>
      </c>
    </row>
    <row r="70" spans="1:11" x14ac:dyDescent="0.25">
      <c r="A70" s="14" t="s">
        <v>28</v>
      </c>
      <c r="F70">
        <f>COUNTIFS(F2:F61,"=-1")+COUNTIFS(F2:F61,"=-3")</f>
        <v>3</v>
      </c>
      <c r="H70" s="14" t="s">
        <v>28</v>
      </c>
      <c r="K70">
        <f>COUNTIFS(F2:F61,"=-1",R2:R61,"&lt;&gt;TRUE")+COUNTIFS(F2:F61,"=-3",R2:R61,"&lt;&gt;TRUE")</f>
        <v>1</v>
      </c>
    </row>
    <row r="71" spans="1:11" x14ac:dyDescent="0.25">
      <c r="A71" s="14" t="s">
        <v>29</v>
      </c>
      <c r="F71">
        <f>COUNTIFS(G2:G61,"=-1")+COUNTIFS(G2:G61,"=-3")</f>
        <v>33</v>
      </c>
      <c r="H71" s="14" t="s">
        <v>29</v>
      </c>
      <c r="K71">
        <f>COUNTIFS(G2:G61,"=-1",S2:S61,"&lt;&gt;TRUE")+COUNTIFS(G2:G61,"=-3",S2:S61,"&lt;&gt;TRUE")</f>
        <v>22</v>
      </c>
    </row>
    <row r="72" spans="1:11" x14ac:dyDescent="0.25">
      <c r="A72" s="14" t="s">
        <v>30</v>
      </c>
      <c r="F72" s="8">
        <f>F66/F65</f>
        <v>0.91176470588235292</v>
      </c>
      <c r="H72" s="14" t="s">
        <v>30</v>
      </c>
      <c r="K72" s="8">
        <f>K66/K65</f>
        <v>0.95652173913043481</v>
      </c>
    </row>
    <row r="73" spans="1:11" x14ac:dyDescent="0.25">
      <c r="A73" s="14" t="s">
        <v>31</v>
      </c>
      <c r="F73" s="8">
        <f>F67/F65</f>
        <v>2.9411764705882353E-2</v>
      </c>
      <c r="H73" s="14" t="s">
        <v>32</v>
      </c>
      <c r="K73" s="8">
        <f>K67/K65</f>
        <v>4.3478260869565216E-2</v>
      </c>
    </row>
    <row r="74" spans="1:11" x14ac:dyDescent="0.25">
      <c r="A74" s="14" t="s">
        <v>33</v>
      </c>
      <c r="F74" s="8">
        <f>F66/(F66+F68)</f>
        <v>1</v>
      </c>
      <c r="H74" s="14" t="s">
        <v>33</v>
      </c>
      <c r="K74" s="8">
        <f>K66/(K66+K68)</f>
        <v>1</v>
      </c>
    </row>
    <row r="75" spans="1:11" x14ac:dyDescent="0.25">
      <c r="A75" s="14" t="s">
        <v>34</v>
      </c>
      <c r="F75" s="8">
        <f>F67/(F67+F69)</f>
        <v>1</v>
      </c>
      <c r="H75" s="14" t="s">
        <v>34</v>
      </c>
      <c r="K75" s="8">
        <f>K67/(K67+K69)</f>
        <v>1</v>
      </c>
    </row>
    <row r="78" spans="1:11" ht="15.75" x14ac:dyDescent="0.25">
      <c r="A78" s="13" t="s">
        <v>35</v>
      </c>
      <c r="H78" s="13" t="s">
        <v>36</v>
      </c>
    </row>
    <row r="79" spans="1:11" x14ac:dyDescent="0.25">
      <c r="A79" s="14" t="s">
        <v>23</v>
      </c>
      <c r="F79">
        <f>COUNTIFS(H2:H61,"&lt;&gt;*_FP",H2:H61,"&lt;&gt;",H2:H61,"&lt;&gt;no structure")</f>
        <v>44</v>
      </c>
      <c r="H79" s="14" t="s">
        <v>23</v>
      </c>
      <c r="K79">
        <f>COUNTIFS(H2:H61,"&lt;&gt;*_FP",H2:H61,"&lt;&gt;",H2:H61,"&lt;&gt;no structure",T2:T61,"&lt;&gt;TRUE")</f>
        <v>32</v>
      </c>
    </row>
    <row r="80" spans="1:11" x14ac:dyDescent="0.25">
      <c r="A80" s="14" t="s">
        <v>24</v>
      </c>
      <c r="F80">
        <f>COUNTIFS(K2:K61,"&gt;0")</f>
        <v>29</v>
      </c>
      <c r="H80" s="14" t="s">
        <v>24</v>
      </c>
      <c r="K80">
        <f>COUNTIFS(K2:K61,"&gt;0",T2:T61,"&lt;&gt;TRUE")</f>
        <v>20</v>
      </c>
    </row>
    <row r="81" spans="1:11" x14ac:dyDescent="0.25">
      <c r="A81" s="14" t="s">
        <v>25</v>
      </c>
      <c r="F81">
        <f>COUNTIFS(L2:L61,"&gt;0")</f>
        <v>1</v>
      </c>
      <c r="H81" s="14" t="s">
        <v>25</v>
      </c>
      <c r="K81">
        <f>COUNTIFS(L2:L61,"&gt;0",U2:U61,"&lt;&gt;TRUE")</f>
        <v>1</v>
      </c>
    </row>
    <row r="82" spans="1:11" x14ac:dyDescent="0.25">
      <c r="A82" s="14" t="s">
        <v>26</v>
      </c>
      <c r="F82">
        <f>COUNTIFS(K2:K61,"&lt;&gt;-1",K2:K61,"&lt;&gt;0",K2:K61,"&lt;2")</f>
        <v>3</v>
      </c>
      <c r="H82" s="14" t="s">
        <v>26</v>
      </c>
      <c r="K82">
        <f>COUNTIFS(K2:K61,"&lt;&gt;-1",K2:K61,"&lt;&gt;0",K2:K61,"&lt;2",T2:T61,"&lt;&gt;TRUE")</f>
        <v>3</v>
      </c>
    </row>
    <row r="83" spans="1:11" x14ac:dyDescent="0.25">
      <c r="A83" s="14" t="s">
        <v>27</v>
      </c>
      <c r="F83">
        <f>COUNTIFS(L2:L61,"&lt;&gt;-1",L2:L61,"&lt;&gt;0",L2:L61,"&lt;2")</f>
        <v>1</v>
      </c>
      <c r="H83" s="14" t="s">
        <v>27</v>
      </c>
      <c r="K83">
        <f>COUNTIFS(L2:L61,"&lt;&gt;-1",L2:L61,"&lt;&gt;0",L2:L61,"&lt;2",U2:U61,"&lt;&gt;TRUE")</f>
        <v>1</v>
      </c>
    </row>
    <row r="84" spans="1:11" x14ac:dyDescent="0.25">
      <c r="A84" s="14" t="s">
        <v>28</v>
      </c>
      <c r="F84">
        <f>COUNTIFS(K2:K61,"=-1")+COUNTIFS(K2:K61,"=-3")</f>
        <v>15</v>
      </c>
      <c r="H84" s="14" t="s">
        <v>28</v>
      </c>
      <c r="K84">
        <f>COUNTIFS(K2:K61,"=-1",T2:T61,"&lt;&gt;TRUE")+COUNTIFS(K2:K61,"=-3",T2:T61,"&lt;&gt;TRUE")</f>
        <v>12</v>
      </c>
    </row>
    <row r="85" spans="1:11" x14ac:dyDescent="0.25">
      <c r="A85" s="14" t="s">
        <v>29</v>
      </c>
      <c r="F85">
        <f>COUNTIFS(L2:L61,"=-1")+COUNTIFS(L2:L61,"=-3")</f>
        <v>43</v>
      </c>
      <c r="H85" s="14" t="s">
        <v>29</v>
      </c>
      <c r="K85">
        <f>COUNTIFS(L2:L61,"=-1",U2:U61,"&lt;&gt;TRUE")+COUNTIFS(L2:L61,"=-3",U2:U61,"&lt;&gt;TRUE")</f>
        <v>31</v>
      </c>
    </row>
    <row r="86" spans="1:11" x14ac:dyDescent="0.25">
      <c r="A86" s="14" t="s">
        <v>30</v>
      </c>
      <c r="F86" s="8">
        <f>F80/F79</f>
        <v>0.65909090909090906</v>
      </c>
      <c r="H86" s="14" t="s">
        <v>30</v>
      </c>
      <c r="K86" s="8">
        <f>K80/K79</f>
        <v>0.625</v>
      </c>
    </row>
    <row r="87" spans="1:11" x14ac:dyDescent="0.25">
      <c r="A87" s="14" t="s">
        <v>31</v>
      </c>
      <c r="F87" s="8">
        <f>F81/F79</f>
        <v>2.2727272727272728E-2</v>
      </c>
      <c r="H87" s="14" t="s">
        <v>32</v>
      </c>
      <c r="K87" s="8">
        <f>K81/K79</f>
        <v>3.125E-2</v>
      </c>
    </row>
    <row r="88" spans="1:11" x14ac:dyDescent="0.25">
      <c r="A88" s="14" t="s">
        <v>33</v>
      </c>
      <c r="F88" s="8">
        <f>F80/(F80+F82)</f>
        <v>0.90625</v>
      </c>
      <c r="H88" s="14" t="s">
        <v>33</v>
      </c>
      <c r="K88" s="8">
        <f>K80/(K80+K82)</f>
        <v>0.86956521739130432</v>
      </c>
    </row>
    <row r="89" spans="1:11" x14ac:dyDescent="0.25">
      <c r="A89" s="14" t="s">
        <v>34</v>
      </c>
      <c r="F89" s="8">
        <f>F81/(F81+F83)</f>
        <v>0.5</v>
      </c>
      <c r="H89" s="14" t="s">
        <v>34</v>
      </c>
      <c r="K89" s="8">
        <f>K81/(K81+K83)</f>
        <v>0.5</v>
      </c>
    </row>
    <row r="92" spans="1:11" ht="15.75" x14ac:dyDescent="0.25">
      <c r="A92" s="13" t="s">
        <v>37</v>
      </c>
    </row>
    <row r="93" spans="1:11" x14ac:dyDescent="0.25">
      <c r="A93" s="15" t="s">
        <v>38</v>
      </c>
    </row>
    <row r="94" spans="1:11" x14ac:dyDescent="0.25">
      <c r="A94" s="16" t="s">
        <v>39</v>
      </c>
    </row>
    <row r="96" spans="1:11" x14ac:dyDescent="0.25">
      <c r="A96" s="15" t="s">
        <v>40</v>
      </c>
    </row>
    <row r="97" spans="1:1" x14ac:dyDescent="0.25">
      <c r="A97" s="17" t="s">
        <v>41</v>
      </c>
    </row>
    <row r="98" spans="1:1" x14ac:dyDescent="0.25">
      <c r="A98" s="18" t="s">
        <v>42</v>
      </c>
    </row>
    <row r="99" spans="1:1" x14ac:dyDescent="0.25">
      <c r="A99" s="16" t="s">
        <v>43</v>
      </c>
    </row>
    <row r="101" spans="1:1" x14ac:dyDescent="0.25">
      <c r="A101" s="14" t="s">
        <v>44</v>
      </c>
    </row>
    <row r="102" spans="1:1" x14ac:dyDescent="0.25">
      <c r="A102" t="s">
        <v>45</v>
      </c>
    </row>
    <row r="103" spans="1:1" x14ac:dyDescent="0.25">
      <c r="A103" t="s">
        <v>46</v>
      </c>
    </row>
    <row r="104" spans="1:1" x14ac:dyDescent="0.25">
      <c r="A104" t="s">
        <v>47</v>
      </c>
    </row>
    <row r="105" spans="1:1" x14ac:dyDescent="0.25">
      <c r="A105" t="s">
        <v>48</v>
      </c>
    </row>
    <row r="106" spans="1:1" x14ac:dyDescent="0.25">
      <c r="A106" t="s">
        <v>49</v>
      </c>
    </row>
    <row r="107" spans="1:1" x14ac:dyDescent="0.25">
      <c r="A107" t="s">
        <v>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workbookViewId="0"/>
  </sheetViews>
  <sheetFormatPr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488</v>
      </c>
      <c r="B2" s="15" t="s">
        <v>115</v>
      </c>
      <c r="C2" t="s">
        <v>18</v>
      </c>
      <c r="D2" s="15" t="s">
        <v>115</v>
      </c>
      <c r="E2" s="16" t="s">
        <v>19</v>
      </c>
      <c r="F2" s="15">
        <v>2</v>
      </c>
      <c r="G2" s="16">
        <v>-1</v>
      </c>
      <c r="H2" s="15" t="s">
        <v>489</v>
      </c>
      <c r="I2" s="15" t="s">
        <v>489</v>
      </c>
      <c r="J2" s="16" t="s">
        <v>19</v>
      </c>
      <c r="K2" s="15">
        <v>2</v>
      </c>
      <c r="L2" s="16">
        <v>-1</v>
      </c>
      <c r="M2" t="s">
        <v>490</v>
      </c>
      <c r="N2" t="s">
        <v>491</v>
      </c>
      <c r="O2" t="s">
        <v>17</v>
      </c>
    </row>
    <row r="3" spans="1:21" x14ac:dyDescent="0.25">
      <c r="A3" t="s">
        <v>488</v>
      </c>
      <c r="B3" s="15" t="s">
        <v>115</v>
      </c>
      <c r="C3" t="s">
        <v>492</v>
      </c>
      <c r="D3" s="15" t="s">
        <v>115</v>
      </c>
      <c r="E3" s="16" t="s">
        <v>19</v>
      </c>
      <c r="F3" s="15">
        <v>2</v>
      </c>
      <c r="G3" s="16">
        <v>-1</v>
      </c>
      <c r="M3" t="s">
        <v>490</v>
      </c>
      <c r="N3" t="s">
        <v>493</v>
      </c>
      <c r="O3" t="s">
        <v>17</v>
      </c>
      <c r="R3" t="b">
        <v>1</v>
      </c>
      <c r="S3" t="b">
        <v>1</v>
      </c>
    </row>
    <row r="4" spans="1:21" x14ac:dyDescent="0.25">
      <c r="A4" t="s">
        <v>488</v>
      </c>
      <c r="B4" s="15" t="s">
        <v>403</v>
      </c>
      <c r="C4" t="s">
        <v>18</v>
      </c>
      <c r="D4" t="s">
        <v>120</v>
      </c>
      <c r="E4" t="s">
        <v>19</v>
      </c>
      <c r="F4">
        <v>0</v>
      </c>
      <c r="G4">
        <v>0</v>
      </c>
      <c r="M4" t="s">
        <v>203</v>
      </c>
      <c r="N4" t="s">
        <v>494</v>
      </c>
      <c r="O4" t="s">
        <v>17</v>
      </c>
      <c r="Q4" t="s">
        <v>252</v>
      </c>
    </row>
    <row r="5" spans="1:21" x14ac:dyDescent="0.25">
      <c r="A5" t="s">
        <v>488</v>
      </c>
      <c r="B5" s="15" t="s">
        <v>403</v>
      </c>
      <c r="C5" t="s">
        <v>492</v>
      </c>
      <c r="D5" t="s">
        <v>120</v>
      </c>
      <c r="E5" t="s">
        <v>19</v>
      </c>
      <c r="F5">
        <v>0</v>
      </c>
      <c r="G5">
        <v>0</v>
      </c>
      <c r="M5" t="s">
        <v>203</v>
      </c>
      <c r="N5" t="s">
        <v>495</v>
      </c>
      <c r="O5" t="s">
        <v>17</v>
      </c>
      <c r="Q5" t="s">
        <v>252</v>
      </c>
      <c r="R5" t="b">
        <v>1</v>
      </c>
      <c r="S5" t="b">
        <v>1</v>
      </c>
    </row>
    <row r="6" spans="1:21" x14ac:dyDescent="0.25">
      <c r="A6" t="s">
        <v>488</v>
      </c>
      <c r="B6" s="15" t="s">
        <v>496</v>
      </c>
      <c r="C6" t="s">
        <v>18</v>
      </c>
      <c r="D6" t="s">
        <v>125</v>
      </c>
      <c r="E6" t="s">
        <v>19</v>
      </c>
      <c r="F6">
        <v>0</v>
      </c>
      <c r="G6">
        <v>0</v>
      </c>
      <c r="M6" t="s">
        <v>411</v>
      </c>
      <c r="N6" t="s">
        <v>497</v>
      </c>
      <c r="O6" t="s">
        <v>17</v>
      </c>
      <c r="Q6" t="s">
        <v>252</v>
      </c>
    </row>
    <row r="7" spans="1:21" x14ac:dyDescent="0.25">
      <c r="A7" t="s">
        <v>488</v>
      </c>
      <c r="B7" s="15" t="s">
        <v>496</v>
      </c>
      <c r="C7" t="s">
        <v>492</v>
      </c>
      <c r="D7" t="s">
        <v>125</v>
      </c>
      <c r="E7" t="s">
        <v>19</v>
      </c>
      <c r="F7">
        <v>0</v>
      </c>
      <c r="G7">
        <v>0</v>
      </c>
      <c r="M7" t="s">
        <v>411</v>
      </c>
      <c r="N7" t="s">
        <v>498</v>
      </c>
      <c r="O7" t="s">
        <v>17</v>
      </c>
      <c r="Q7" t="s">
        <v>252</v>
      </c>
      <c r="R7" t="b">
        <v>1</v>
      </c>
      <c r="S7" t="b">
        <v>1</v>
      </c>
    </row>
    <row r="8" spans="1:21" x14ac:dyDescent="0.25">
      <c r="A8" t="s">
        <v>488</v>
      </c>
      <c r="B8" s="15" t="s">
        <v>143</v>
      </c>
      <c r="C8" t="s">
        <v>18</v>
      </c>
      <c r="D8" s="15" t="s">
        <v>143</v>
      </c>
      <c r="E8" s="16" t="s">
        <v>19</v>
      </c>
      <c r="F8" s="15">
        <v>2</v>
      </c>
      <c r="G8" s="16">
        <v>-1</v>
      </c>
      <c r="H8" s="15" t="s">
        <v>499</v>
      </c>
      <c r="I8" s="15" t="s">
        <v>499</v>
      </c>
      <c r="J8" s="16" t="s">
        <v>19</v>
      </c>
      <c r="K8" s="15">
        <v>2</v>
      </c>
      <c r="L8" s="16">
        <v>-1</v>
      </c>
      <c r="M8" t="s">
        <v>500</v>
      </c>
      <c r="N8" t="s">
        <v>501</v>
      </c>
      <c r="O8" t="s">
        <v>17</v>
      </c>
    </row>
    <row r="9" spans="1:21" x14ac:dyDescent="0.25">
      <c r="A9" t="s">
        <v>488</v>
      </c>
      <c r="B9" s="15" t="s">
        <v>502</v>
      </c>
      <c r="C9" t="s">
        <v>492</v>
      </c>
      <c r="D9" t="s">
        <v>143</v>
      </c>
      <c r="E9" t="s">
        <v>19</v>
      </c>
      <c r="F9">
        <v>0</v>
      </c>
      <c r="G9">
        <v>0</v>
      </c>
      <c r="M9" t="s">
        <v>500</v>
      </c>
      <c r="N9" t="s">
        <v>503</v>
      </c>
      <c r="O9" t="s">
        <v>17</v>
      </c>
      <c r="Q9" t="s">
        <v>252</v>
      </c>
      <c r="R9" t="b">
        <v>1</v>
      </c>
      <c r="S9" t="b">
        <v>1</v>
      </c>
    </row>
    <row r="10" spans="1:21" x14ac:dyDescent="0.25">
      <c r="A10" t="s">
        <v>488</v>
      </c>
      <c r="B10" s="15" t="s">
        <v>147</v>
      </c>
      <c r="C10" t="s">
        <v>18</v>
      </c>
      <c r="D10" s="15" t="s">
        <v>147</v>
      </c>
      <c r="E10" s="16" t="s">
        <v>19</v>
      </c>
      <c r="F10" s="15">
        <v>2</v>
      </c>
      <c r="G10" s="16">
        <v>-1</v>
      </c>
      <c r="H10" s="15" t="s">
        <v>504</v>
      </c>
      <c r="I10" s="15" t="s">
        <v>504</v>
      </c>
      <c r="J10" s="16" t="s">
        <v>19</v>
      </c>
      <c r="K10" s="15">
        <v>2</v>
      </c>
      <c r="L10" s="16">
        <v>-1</v>
      </c>
      <c r="M10" t="s">
        <v>505</v>
      </c>
      <c r="N10" t="s">
        <v>506</v>
      </c>
      <c r="O10" t="s">
        <v>17</v>
      </c>
    </row>
    <row r="11" spans="1:21" x14ac:dyDescent="0.25">
      <c r="A11" t="s">
        <v>488</v>
      </c>
      <c r="B11" s="1" t="s">
        <v>147</v>
      </c>
      <c r="C11" t="s">
        <v>492</v>
      </c>
      <c r="D11" s="5" t="s">
        <v>19</v>
      </c>
      <c r="E11" s="5" t="s">
        <v>19</v>
      </c>
      <c r="F11" s="5">
        <v>-1</v>
      </c>
      <c r="G11" s="5">
        <v>-1</v>
      </c>
      <c r="H11" s="5"/>
      <c r="J11" s="5"/>
      <c r="L11" s="5"/>
      <c r="O11" s="11"/>
      <c r="Q11" t="s">
        <v>1781</v>
      </c>
      <c r="R11" t="b">
        <v>1</v>
      </c>
      <c r="S11" t="b">
        <v>1</v>
      </c>
    </row>
    <row r="12" spans="1:21" x14ac:dyDescent="0.25">
      <c r="A12" t="s">
        <v>488</v>
      </c>
      <c r="B12" s="15" t="s">
        <v>150</v>
      </c>
      <c r="C12" t="s">
        <v>18</v>
      </c>
      <c r="D12" s="15" t="s">
        <v>150</v>
      </c>
      <c r="E12" s="16" t="s">
        <v>19</v>
      </c>
      <c r="F12" s="15">
        <v>2</v>
      </c>
      <c r="G12" s="16">
        <v>-1</v>
      </c>
      <c r="H12" s="15" t="s">
        <v>507</v>
      </c>
      <c r="I12" s="15" t="s">
        <v>507</v>
      </c>
      <c r="J12" s="16" t="s">
        <v>19</v>
      </c>
      <c r="K12" s="15">
        <v>2</v>
      </c>
      <c r="L12" s="16">
        <v>-1</v>
      </c>
      <c r="M12" t="s">
        <v>283</v>
      </c>
      <c r="N12" t="s">
        <v>508</v>
      </c>
      <c r="O12" t="s">
        <v>17</v>
      </c>
    </row>
    <row r="13" spans="1:21" x14ac:dyDescent="0.25">
      <c r="A13" t="s">
        <v>488</v>
      </c>
      <c r="B13" s="1" t="s">
        <v>150</v>
      </c>
      <c r="C13" t="s">
        <v>492</v>
      </c>
      <c r="D13" s="5" t="s">
        <v>19</v>
      </c>
      <c r="E13" s="5" t="s">
        <v>19</v>
      </c>
      <c r="F13" s="5">
        <v>-1</v>
      </c>
      <c r="G13" s="5">
        <v>-1</v>
      </c>
      <c r="H13" s="5"/>
      <c r="J13" s="5"/>
      <c r="L13" s="5"/>
      <c r="Q13" t="s">
        <v>1782</v>
      </c>
      <c r="R13" t="b">
        <v>1</v>
      </c>
      <c r="S13" t="b">
        <v>1</v>
      </c>
    </row>
    <row r="14" spans="1:21" x14ac:dyDescent="0.25">
      <c r="A14" t="s">
        <v>488</v>
      </c>
      <c r="B14" s="15" t="s">
        <v>155</v>
      </c>
      <c r="C14" t="s">
        <v>18</v>
      </c>
      <c r="D14" s="15" t="s">
        <v>155</v>
      </c>
      <c r="E14" s="16" t="s">
        <v>19</v>
      </c>
      <c r="F14" s="15">
        <v>2</v>
      </c>
      <c r="G14" s="16">
        <v>-1</v>
      </c>
      <c r="H14" s="15" t="s">
        <v>509</v>
      </c>
      <c r="I14" s="15" t="s">
        <v>510</v>
      </c>
      <c r="J14" s="16" t="s">
        <v>19</v>
      </c>
      <c r="K14" s="15">
        <v>2</v>
      </c>
      <c r="L14" s="16">
        <v>-1</v>
      </c>
      <c r="M14" t="s">
        <v>182</v>
      </c>
      <c r="N14" t="s">
        <v>511</v>
      </c>
      <c r="O14" t="s">
        <v>17</v>
      </c>
    </row>
    <row r="15" spans="1:21" x14ac:dyDescent="0.25">
      <c r="A15" t="s">
        <v>488</v>
      </c>
      <c r="B15" s="15" t="s">
        <v>155</v>
      </c>
      <c r="C15" t="s">
        <v>492</v>
      </c>
      <c r="D15" s="15" t="s">
        <v>155</v>
      </c>
      <c r="E15" s="16" t="s">
        <v>19</v>
      </c>
      <c r="F15" s="15">
        <v>2</v>
      </c>
      <c r="G15" s="16">
        <v>-1</v>
      </c>
      <c r="H15" s="1" t="s">
        <v>509</v>
      </c>
      <c r="I15" s="5" t="s">
        <v>19</v>
      </c>
      <c r="J15" s="5" t="s">
        <v>19</v>
      </c>
      <c r="K15" s="5">
        <v>-1</v>
      </c>
      <c r="L15" s="5">
        <v>-1</v>
      </c>
      <c r="M15" t="s">
        <v>182</v>
      </c>
      <c r="N15" t="s">
        <v>17</v>
      </c>
      <c r="O15" s="11">
        <v>27.453357</v>
      </c>
      <c r="P15">
        <v>25</v>
      </c>
      <c r="Q15" t="s">
        <v>1699</v>
      </c>
      <c r="R15" t="b">
        <v>1</v>
      </c>
      <c r="S15" t="b">
        <v>1</v>
      </c>
      <c r="T15" t="b">
        <v>1</v>
      </c>
      <c r="U15" t="b">
        <v>1</v>
      </c>
    </row>
    <row r="16" spans="1:21" x14ac:dyDescent="0.25">
      <c r="A16" t="s">
        <v>488</v>
      </c>
      <c r="B16" s="15" t="s">
        <v>201</v>
      </c>
      <c r="C16" t="s">
        <v>18</v>
      </c>
      <c r="D16" t="s">
        <v>197</v>
      </c>
      <c r="E16" t="s">
        <v>19</v>
      </c>
      <c r="F16">
        <v>0</v>
      </c>
      <c r="G16">
        <v>0</v>
      </c>
      <c r="M16" t="s">
        <v>512</v>
      </c>
      <c r="N16" t="s">
        <v>513</v>
      </c>
      <c r="O16" t="s">
        <v>17</v>
      </c>
      <c r="Q16" t="s">
        <v>252</v>
      </c>
      <c r="R16" t="b">
        <v>1</v>
      </c>
      <c r="S16" t="b">
        <v>1</v>
      </c>
    </row>
    <row r="17" spans="1:21" x14ac:dyDescent="0.25">
      <c r="A17" t="s">
        <v>488</v>
      </c>
      <c r="B17" s="15" t="s">
        <v>197</v>
      </c>
      <c r="C17" t="s">
        <v>492</v>
      </c>
      <c r="D17" s="15" t="s">
        <v>197</v>
      </c>
      <c r="E17" s="16" t="s">
        <v>19</v>
      </c>
      <c r="F17" s="15">
        <v>2</v>
      </c>
      <c r="G17" s="16">
        <v>-1</v>
      </c>
      <c r="M17" t="s">
        <v>512</v>
      </c>
      <c r="N17" t="s">
        <v>513</v>
      </c>
      <c r="O17" t="s">
        <v>17</v>
      </c>
    </row>
    <row r="18" spans="1:21" x14ac:dyDescent="0.25">
      <c r="A18" t="s">
        <v>488</v>
      </c>
      <c r="B18" s="15" t="s">
        <v>20</v>
      </c>
      <c r="C18" t="s">
        <v>18</v>
      </c>
      <c r="D18" s="15" t="s">
        <v>20</v>
      </c>
      <c r="E18" s="16" t="s">
        <v>19</v>
      </c>
      <c r="F18" s="15">
        <v>2</v>
      </c>
      <c r="G18" s="16">
        <v>-1</v>
      </c>
      <c r="H18" s="15" t="s">
        <v>514</v>
      </c>
      <c r="I18" s="15" t="s">
        <v>514</v>
      </c>
      <c r="J18" s="16" t="s">
        <v>19</v>
      </c>
      <c r="K18" s="15">
        <v>2</v>
      </c>
      <c r="L18" s="16">
        <v>-1</v>
      </c>
      <c r="M18" t="s">
        <v>515</v>
      </c>
      <c r="N18" t="s">
        <v>516</v>
      </c>
      <c r="O18" t="s">
        <v>17</v>
      </c>
    </row>
    <row r="19" spans="1:21" x14ac:dyDescent="0.25">
      <c r="A19" t="s">
        <v>488</v>
      </c>
      <c r="B19" s="15" t="s">
        <v>20</v>
      </c>
      <c r="C19" t="s">
        <v>492</v>
      </c>
      <c r="D19" s="15" t="s">
        <v>20</v>
      </c>
      <c r="E19" s="16" t="s">
        <v>19</v>
      </c>
      <c r="F19" s="15">
        <v>2</v>
      </c>
      <c r="G19" s="16">
        <v>-1</v>
      </c>
      <c r="M19" t="s">
        <v>515</v>
      </c>
      <c r="N19" t="s">
        <v>1780</v>
      </c>
      <c r="O19" t="s">
        <v>17</v>
      </c>
      <c r="R19" t="b">
        <v>1</v>
      </c>
      <c r="S19" t="b">
        <v>1</v>
      </c>
    </row>
    <row r="20" spans="1:21" x14ac:dyDescent="0.25">
      <c r="A20" t="s">
        <v>488</v>
      </c>
      <c r="B20" s="15" t="s">
        <v>205</v>
      </c>
      <c r="C20" t="s">
        <v>18</v>
      </c>
      <c r="D20" s="15" t="s">
        <v>205</v>
      </c>
      <c r="E20" s="16" t="s">
        <v>19</v>
      </c>
      <c r="F20" s="15">
        <v>2</v>
      </c>
      <c r="G20" s="16">
        <v>-1</v>
      </c>
      <c r="H20" s="15" t="s">
        <v>517</v>
      </c>
      <c r="I20" s="15" t="s">
        <v>517</v>
      </c>
      <c r="J20" s="16" t="s">
        <v>19</v>
      </c>
      <c r="K20" s="15">
        <v>2</v>
      </c>
      <c r="L20" s="16">
        <v>-1</v>
      </c>
      <c r="M20" t="s">
        <v>518</v>
      </c>
      <c r="N20" t="s">
        <v>519</v>
      </c>
      <c r="O20" t="s">
        <v>17</v>
      </c>
    </row>
    <row r="21" spans="1:21" x14ac:dyDescent="0.25">
      <c r="H21" s="15" t="s">
        <v>520</v>
      </c>
      <c r="I21" s="15" t="s">
        <v>520</v>
      </c>
      <c r="J21" s="16" t="s">
        <v>19</v>
      </c>
      <c r="K21" s="15">
        <v>2</v>
      </c>
      <c r="L21" s="16">
        <v>-1</v>
      </c>
      <c r="M21" t="s">
        <v>518</v>
      </c>
      <c r="N21" t="s">
        <v>519</v>
      </c>
      <c r="O21" t="s">
        <v>17</v>
      </c>
    </row>
    <row r="22" spans="1:21" x14ac:dyDescent="0.25">
      <c r="A22" t="s">
        <v>488</v>
      </c>
      <c r="B22" s="1" t="s">
        <v>205</v>
      </c>
      <c r="C22" t="s">
        <v>492</v>
      </c>
      <c r="D22" s="5" t="s">
        <v>19</v>
      </c>
      <c r="E22" s="5" t="s">
        <v>19</v>
      </c>
      <c r="F22" s="5">
        <v>-1</v>
      </c>
      <c r="G22" s="5">
        <v>-1</v>
      </c>
      <c r="H22" s="5"/>
      <c r="J22" s="5"/>
      <c r="L22" s="5"/>
      <c r="Q22" t="s">
        <v>1782</v>
      </c>
      <c r="R22" t="b">
        <v>1</v>
      </c>
      <c r="S22" t="b">
        <v>1</v>
      </c>
    </row>
    <row r="23" spans="1:21" x14ac:dyDescent="0.25">
      <c r="A23" t="s">
        <v>488</v>
      </c>
      <c r="B23" s="15" t="s">
        <v>212</v>
      </c>
      <c r="C23" t="s">
        <v>18</v>
      </c>
      <c r="D23" s="15" t="s">
        <v>212</v>
      </c>
      <c r="E23" s="16" t="s">
        <v>19</v>
      </c>
      <c r="F23" s="15">
        <v>2</v>
      </c>
      <c r="G23" s="16">
        <v>-1</v>
      </c>
      <c r="H23" s="15" t="s">
        <v>521</v>
      </c>
      <c r="I23" s="15" t="s">
        <v>521</v>
      </c>
      <c r="J23" s="16" t="s">
        <v>19</v>
      </c>
      <c r="K23" s="15">
        <v>2</v>
      </c>
      <c r="L23" s="16">
        <v>-1</v>
      </c>
      <c r="M23" t="s">
        <v>522</v>
      </c>
      <c r="N23" t="s">
        <v>523</v>
      </c>
      <c r="O23" t="s">
        <v>17</v>
      </c>
    </row>
    <row r="24" spans="1:21" x14ac:dyDescent="0.25">
      <c r="A24" t="s">
        <v>488</v>
      </c>
      <c r="B24" s="15" t="s">
        <v>212</v>
      </c>
      <c r="C24" t="s">
        <v>492</v>
      </c>
      <c r="D24" s="15" t="s">
        <v>212</v>
      </c>
      <c r="E24" s="16" t="s">
        <v>19</v>
      </c>
      <c r="F24" s="15">
        <v>2</v>
      </c>
      <c r="G24" s="16">
        <v>-1</v>
      </c>
      <c r="H24" s="15" t="s">
        <v>521</v>
      </c>
      <c r="I24" s="15" t="s">
        <v>524</v>
      </c>
      <c r="J24" s="16" t="s">
        <v>19</v>
      </c>
      <c r="K24" s="15">
        <v>2</v>
      </c>
      <c r="L24" s="16">
        <v>-1</v>
      </c>
      <c r="M24" t="s">
        <v>522</v>
      </c>
      <c r="N24" t="s">
        <v>523</v>
      </c>
      <c r="O24" t="s">
        <v>17</v>
      </c>
      <c r="R24" t="b">
        <v>1</v>
      </c>
      <c r="S24" t="b">
        <v>1</v>
      </c>
      <c r="T24" t="b">
        <v>1</v>
      </c>
      <c r="U24" t="b">
        <v>1</v>
      </c>
    </row>
    <row r="25" spans="1:21" x14ac:dyDescent="0.25">
      <c r="A25" t="s">
        <v>488</v>
      </c>
      <c r="B25" s="15" t="s">
        <v>52</v>
      </c>
      <c r="C25" t="s">
        <v>18</v>
      </c>
      <c r="D25" s="15" t="s">
        <v>52</v>
      </c>
      <c r="E25" s="16" t="s">
        <v>19</v>
      </c>
      <c r="F25" s="15">
        <v>2</v>
      </c>
      <c r="G25" s="16">
        <v>-1</v>
      </c>
      <c r="H25" s="15" t="s">
        <v>525</v>
      </c>
      <c r="I25" s="15" t="s">
        <v>525</v>
      </c>
      <c r="J25" s="16" t="s">
        <v>19</v>
      </c>
      <c r="K25" s="15">
        <v>2</v>
      </c>
      <c r="L25" s="16">
        <v>-1</v>
      </c>
      <c r="M25" t="s">
        <v>258</v>
      </c>
      <c r="N25" t="s">
        <v>146</v>
      </c>
      <c r="O25" t="s">
        <v>17</v>
      </c>
    </row>
    <row r="26" spans="1:21" x14ac:dyDescent="0.25">
      <c r="H26" s="15" t="s">
        <v>526</v>
      </c>
      <c r="I26" s="15" t="s">
        <v>526</v>
      </c>
      <c r="J26" s="16" t="s">
        <v>19</v>
      </c>
      <c r="K26" s="15">
        <v>2</v>
      </c>
      <c r="L26" s="16">
        <v>-1</v>
      </c>
      <c r="M26" t="s">
        <v>279</v>
      </c>
      <c r="N26" t="s">
        <v>527</v>
      </c>
      <c r="O26" t="s">
        <v>17</v>
      </c>
    </row>
    <row r="27" spans="1:21" x14ac:dyDescent="0.25">
      <c r="A27" t="s">
        <v>488</v>
      </c>
      <c r="B27" s="15" t="s">
        <v>52</v>
      </c>
      <c r="C27" t="s">
        <v>492</v>
      </c>
      <c r="D27" s="15" t="s">
        <v>52</v>
      </c>
      <c r="E27" s="16" t="s">
        <v>19</v>
      </c>
      <c r="F27" s="15">
        <v>2</v>
      </c>
      <c r="G27" s="16">
        <v>-1</v>
      </c>
      <c r="H27" s="15" t="s">
        <v>525</v>
      </c>
      <c r="I27" s="15" t="s">
        <v>220</v>
      </c>
      <c r="J27" s="16" t="s">
        <v>19</v>
      </c>
      <c r="K27" s="15">
        <v>2</v>
      </c>
      <c r="L27" s="16">
        <v>-1</v>
      </c>
      <c r="M27" t="s">
        <v>258</v>
      </c>
      <c r="N27" t="s">
        <v>146</v>
      </c>
      <c r="O27" t="s">
        <v>17</v>
      </c>
      <c r="R27" t="b">
        <v>1</v>
      </c>
      <c r="S27" t="b">
        <v>1</v>
      </c>
      <c r="T27" t="b">
        <v>1</v>
      </c>
      <c r="U27" t="b">
        <v>1</v>
      </c>
    </row>
    <row r="28" spans="1:21" x14ac:dyDescent="0.25">
      <c r="H28" s="15" t="s">
        <v>526</v>
      </c>
      <c r="I28" s="15" t="s">
        <v>528</v>
      </c>
      <c r="J28" s="16" t="s">
        <v>19</v>
      </c>
      <c r="K28" s="15">
        <v>2</v>
      </c>
      <c r="L28" s="16">
        <v>-1</v>
      </c>
      <c r="M28" t="s">
        <v>279</v>
      </c>
      <c r="N28" t="s">
        <v>527</v>
      </c>
      <c r="O28" t="s">
        <v>17</v>
      </c>
      <c r="T28" t="b">
        <v>1</v>
      </c>
      <c r="U28" t="b">
        <v>1</v>
      </c>
    </row>
    <row r="29" spans="1:21" x14ac:dyDescent="0.25">
      <c r="A29" t="s">
        <v>488</v>
      </c>
      <c r="B29" s="15" t="s">
        <v>57</v>
      </c>
      <c r="C29" t="s">
        <v>18</v>
      </c>
      <c r="D29" s="15" t="s">
        <v>57</v>
      </c>
      <c r="E29" s="16" t="s">
        <v>19</v>
      </c>
      <c r="F29" s="15">
        <v>2</v>
      </c>
      <c r="G29" s="16">
        <v>-1</v>
      </c>
      <c r="H29" s="15" t="s">
        <v>529</v>
      </c>
      <c r="I29" s="15" t="s">
        <v>529</v>
      </c>
      <c r="J29" s="16" t="s">
        <v>19</v>
      </c>
      <c r="K29" s="15">
        <v>2</v>
      </c>
      <c r="L29" s="16">
        <v>-1</v>
      </c>
      <c r="M29" t="s">
        <v>425</v>
      </c>
      <c r="N29" t="s">
        <v>530</v>
      </c>
      <c r="O29" t="s">
        <v>17</v>
      </c>
    </row>
    <row r="30" spans="1:21" x14ac:dyDescent="0.25">
      <c r="A30" t="s">
        <v>488</v>
      </c>
      <c r="B30" s="15" t="s">
        <v>57</v>
      </c>
      <c r="C30" t="s">
        <v>492</v>
      </c>
      <c r="D30" s="15" t="s">
        <v>57</v>
      </c>
      <c r="E30" s="16" t="s">
        <v>19</v>
      </c>
      <c r="F30" s="15">
        <v>2</v>
      </c>
      <c r="G30" s="16">
        <v>-1</v>
      </c>
      <c r="H30" s="1" t="s">
        <v>529</v>
      </c>
      <c r="I30" s="5" t="s">
        <v>19</v>
      </c>
      <c r="J30" s="5" t="s">
        <v>19</v>
      </c>
      <c r="K30" s="5">
        <v>-1</v>
      </c>
      <c r="L30" s="5">
        <v>-1</v>
      </c>
      <c r="M30" t="s">
        <v>425</v>
      </c>
      <c r="N30" t="s">
        <v>531</v>
      </c>
      <c r="O30" t="s">
        <v>17</v>
      </c>
      <c r="Q30" t="s">
        <v>1701</v>
      </c>
      <c r="R30" t="b">
        <v>1</v>
      </c>
      <c r="S30" t="b">
        <v>1</v>
      </c>
      <c r="T30" t="b">
        <v>1</v>
      </c>
      <c r="U30" t="b">
        <v>1</v>
      </c>
    </row>
    <row r="31" spans="1:21" x14ac:dyDescent="0.25">
      <c r="A31" t="s">
        <v>488</v>
      </c>
      <c r="B31" s="15" t="s">
        <v>65</v>
      </c>
      <c r="C31" t="s">
        <v>18</v>
      </c>
      <c r="D31" s="15" t="s">
        <v>65</v>
      </c>
      <c r="E31" s="16" t="s">
        <v>19</v>
      </c>
      <c r="F31" s="15">
        <v>2</v>
      </c>
      <c r="G31" s="16">
        <v>-1</v>
      </c>
      <c r="H31" s="15" t="s">
        <v>532</v>
      </c>
      <c r="I31" s="15" t="s">
        <v>532</v>
      </c>
      <c r="J31" s="16" t="s">
        <v>19</v>
      </c>
      <c r="K31" s="15">
        <v>2</v>
      </c>
      <c r="L31" s="16">
        <v>-1</v>
      </c>
      <c r="M31" t="s">
        <v>250</v>
      </c>
      <c r="N31" t="s">
        <v>533</v>
      </c>
      <c r="O31" t="s">
        <v>17</v>
      </c>
    </row>
    <row r="32" spans="1:21" x14ac:dyDescent="0.25">
      <c r="H32" s="15" t="s">
        <v>534</v>
      </c>
      <c r="I32" s="15" t="s">
        <v>534</v>
      </c>
      <c r="J32" s="16" t="s">
        <v>19</v>
      </c>
      <c r="K32" s="15">
        <v>2</v>
      </c>
      <c r="L32" s="16">
        <v>-1</v>
      </c>
      <c r="M32" t="s">
        <v>250</v>
      </c>
      <c r="N32" t="s">
        <v>533</v>
      </c>
      <c r="O32" t="s">
        <v>17</v>
      </c>
    </row>
    <row r="33" spans="1:21" x14ac:dyDescent="0.25">
      <c r="A33" t="s">
        <v>488</v>
      </c>
      <c r="B33" s="15" t="s">
        <v>65</v>
      </c>
      <c r="C33" t="s">
        <v>492</v>
      </c>
      <c r="D33" s="15" t="s">
        <v>65</v>
      </c>
      <c r="E33" s="16" t="s">
        <v>19</v>
      </c>
      <c r="F33" s="15">
        <v>2</v>
      </c>
      <c r="G33" s="16">
        <v>-1</v>
      </c>
      <c r="H33" s="1" t="s">
        <v>532</v>
      </c>
      <c r="I33" s="5" t="s">
        <v>19</v>
      </c>
      <c r="J33" s="5" t="s">
        <v>19</v>
      </c>
      <c r="K33" s="5">
        <v>-1</v>
      </c>
      <c r="L33" s="5">
        <v>-1</v>
      </c>
      <c r="M33" t="s">
        <v>250</v>
      </c>
      <c r="N33" t="s">
        <v>17</v>
      </c>
      <c r="Q33" t="s">
        <v>1700</v>
      </c>
      <c r="R33" t="b">
        <v>1</v>
      </c>
      <c r="S33" t="b">
        <v>1</v>
      </c>
      <c r="T33" t="b">
        <v>1</v>
      </c>
      <c r="U33" t="b">
        <v>1</v>
      </c>
    </row>
    <row r="34" spans="1:21" x14ac:dyDescent="0.25">
      <c r="B34" s="15"/>
      <c r="D34" s="15"/>
      <c r="E34" s="16"/>
      <c r="F34" s="15"/>
      <c r="G34" s="16"/>
      <c r="H34" s="16" t="s">
        <v>535</v>
      </c>
      <c r="I34" s="16" t="s">
        <v>536</v>
      </c>
      <c r="J34" t="s">
        <v>17</v>
      </c>
      <c r="K34" s="16">
        <v>-2</v>
      </c>
      <c r="L34">
        <v>0</v>
      </c>
      <c r="M34" t="s">
        <v>17</v>
      </c>
      <c r="N34" t="s">
        <v>533</v>
      </c>
    </row>
    <row r="35" spans="1:21" x14ac:dyDescent="0.25">
      <c r="A35" t="s">
        <v>488</v>
      </c>
      <c r="B35" s="15" t="s">
        <v>70</v>
      </c>
      <c r="C35" t="s">
        <v>18</v>
      </c>
      <c r="D35" s="15" t="s">
        <v>70</v>
      </c>
      <c r="E35" s="16" t="s">
        <v>19</v>
      </c>
      <c r="F35" s="15">
        <v>2</v>
      </c>
      <c r="G35" s="16">
        <v>-1</v>
      </c>
      <c r="H35" s="15" t="s">
        <v>537</v>
      </c>
      <c r="I35" s="15" t="s">
        <v>537</v>
      </c>
      <c r="J35" s="16" t="s">
        <v>19</v>
      </c>
      <c r="K35" s="15">
        <v>2</v>
      </c>
      <c r="L35" s="16">
        <v>-1</v>
      </c>
      <c r="M35" t="s">
        <v>333</v>
      </c>
      <c r="N35" t="s">
        <v>334</v>
      </c>
      <c r="O35" t="s">
        <v>17</v>
      </c>
    </row>
    <row r="36" spans="1:21" x14ac:dyDescent="0.25">
      <c r="H36" s="15" t="s">
        <v>538</v>
      </c>
      <c r="I36" s="15" t="s">
        <v>538</v>
      </c>
      <c r="J36" s="16" t="s">
        <v>19</v>
      </c>
      <c r="K36" s="15">
        <v>2</v>
      </c>
      <c r="L36" s="16">
        <v>-1</v>
      </c>
      <c r="M36" t="s">
        <v>62</v>
      </c>
      <c r="N36" t="s">
        <v>539</v>
      </c>
      <c r="O36" t="s">
        <v>17</v>
      </c>
    </row>
    <row r="37" spans="1:21" x14ac:dyDescent="0.25">
      <c r="A37" t="s">
        <v>488</v>
      </c>
      <c r="B37" s="15" t="s">
        <v>70</v>
      </c>
      <c r="C37" t="s">
        <v>492</v>
      </c>
      <c r="D37" s="15" t="s">
        <v>70</v>
      </c>
      <c r="E37" s="16" t="s">
        <v>19</v>
      </c>
      <c r="F37" s="15">
        <v>2</v>
      </c>
      <c r="G37" s="16">
        <v>-1</v>
      </c>
      <c r="H37" s="15" t="s">
        <v>537</v>
      </c>
      <c r="I37" s="15" t="s">
        <v>540</v>
      </c>
      <c r="J37" s="16" t="s">
        <v>19</v>
      </c>
      <c r="K37" s="15">
        <v>2</v>
      </c>
      <c r="L37" s="16">
        <v>-1</v>
      </c>
      <c r="M37" t="s">
        <v>333</v>
      </c>
      <c r="N37" t="s">
        <v>334</v>
      </c>
      <c r="O37" t="s">
        <v>17</v>
      </c>
      <c r="R37" t="b">
        <v>1</v>
      </c>
      <c r="S37" t="b">
        <v>1</v>
      </c>
      <c r="T37" t="b">
        <v>1</v>
      </c>
      <c r="U37" t="b">
        <v>1</v>
      </c>
    </row>
    <row r="38" spans="1:21" x14ac:dyDescent="0.25">
      <c r="H38" s="16" t="s">
        <v>541</v>
      </c>
      <c r="I38" s="16" t="s">
        <v>542</v>
      </c>
      <c r="J38" t="s">
        <v>17</v>
      </c>
      <c r="K38" s="16">
        <v>-2</v>
      </c>
      <c r="L38">
        <v>0</v>
      </c>
      <c r="M38" t="s">
        <v>17</v>
      </c>
      <c r="N38" t="s">
        <v>539</v>
      </c>
      <c r="O38" t="s">
        <v>17</v>
      </c>
    </row>
    <row r="39" spans="1:21" x14ac:dyDescent="0.25">
      <c r="A39" t="s">
        <v>488</v>
      </c>
      <c r="B39" s="15" t="s">
        <v>97</v>
      </c>
      <c r="C39" t="s">
        <v>18</v>
      </c>
      <c r="D39" s="15" t="s">
        <v>97</v>
      </c>
      <c r="E39" s="16" t="s">
        <v>19</v>
      </c>
      <c r="F39" s="15">
        <v>2</v>
      </c>
      <c r="G39" s="16">
        <v>-1</v>
      </c>
      <c r="H39" s="15" t="s">
        <v>543</v>
      </c>
      <c r="I39" s="15" t="s">
        <v>543</v>
      </c>
      <c r="J39" s="16" t="s">
        <v>19</v>
      </c>
      <c r="K39" s="15">
        <v>2</v>
      </c>
      <c r="L39" s="16">
        <v>-1</v>
      </c>
      <c r="M39" t="s">
        <v>275</v>
      </c>
      <c r="N39" t="s">
        <v>544</v>
      </c>
      <c r="O39" t="s">
        <v>17</v>
      </c>
    </row>
    <row r="40" spans="1:21" x14ac:dyDescent="0.25">
      <c r="A40" t="s">
        <v>488</v>
      </c>
      <c r="B40" s="15" t="s">
        <v>545</v>
      </c>
      <c r="C40" t="s">
        <v>492</v>
      </c>
      <c r="D40" t="s">
        <v>97</v>
      </c>
      <c r="E40" t="s">
        <v>19</v>
      </c>
      <c r="F40">
        <v>0</v>
      </c>
      <c r="G40">
        <v>0</v>
      </c>
      <c r="M40" t="s">
        <v>275</v>
      </c>
      <c r="N40" t="s">
        <v>546</v>
      </c>
      <c r="O40" t="s">
        <v>17</v>
      </c>
      <c r="Q40" t="s">
        <v>252</v>
      </c>
      <c r="R40" t="b">
        <v>1</v>
      </c>
      <c r="S40" t="b">
        <v>1</v>
      </c>
    </row>
    <row r="41" spans="1:21" x14ac:dyDescent="0.25">
      <c r="A41" t="s">
        <v>488</v>
      </c>
      <c r="B41" s="15" t="s">
        <v>346</v>
      </c>
      <c r="C41" t="s">
        <v>18</v>
      </c>
      <c r="D41" s="15" t="s">
        <v>346</v>
      </c>
      <c r="E41" s="16" t="s">
        <v>19</v>
      </c>
      <c r="F41" s="15">
        <v>2</v>
      </c>
      <c r="G41" s="16">
        <v>-1</v>
      </c>
      <c r="H41" s="15" t="s">
        <v>547</v>
      </c>
      <c r="I41" s="15" t="s">
        <v>547</v>
      </c>
      <c r="J41" s="16" t="s">
        <v>19</v>
      </c>
      <c r="K41" s="15">
        <v>2</v>
      </c>
      <c r="L41" s="16">
        <v>-1</v>
      </c>
      <c r="M41" t="s">
        <v>279</v>
      </c>
      <c r="N41" t="s">
        <v>548</v>
      </c>
      <c r="O41" t="s">
        <v>17</v>
      </c>
    </row>
    <row r="42" spans="1:21" x14ac:dyDescent="0.25">
      <c r="A42" t="s">
        <v>488</v>
      </c>
      <c r="B42" s="15" t="s">
        <v>549</v>
      </c>
      <c r="C42" t="s">
        <v>492</v>
      </c>
      <c r="D42" t="s">
        <v>346</v>
      </c>
      <c r="E42" t="s">
        <v>19</v>
      </c>
      <c r="F42">
        <v>0</v>
      </c>
      <c r="G42">
        <v>0</v>
      </c>
      <c r="M42" t="s">
        <v>279</v>
      </c>
      <c r="N42" t="s">
        <v>550</v>
      </c>
      <c r="O42" t="s">
        <v>17</v>
      </c>
      <c r="Q42" t="s">
        <v>252</v>
      </c>
      <c r="R42" t="b">
        <v>1</v>
      </c>
      <c r="S42" t="b">
        <v>1</v>
      </c>
    </row>
    <row r="43" spans="1:21" x14ac:dyDescent="0.25">
      <c r="A43" t="s">
        <v>488</v>
      </c>
      <c r="B43" s="15" t="s">
        <v>351</v>
      </c>
      <c r="C43" t="s">
        <v>18</v>
      </c>
      <c r="D43" s="15" t="s">
        <v>351</v>
      </c>
      <c r="E43" s="16" t="s">
        <v>19</v>
      </c>
      <c r="F43" s="15">
        <v>2</v>
      </c>
      <c r="G43" s="16">
        <v>-1</v>
      </c>
      <c r="H43" s="15" t="s">
        <v>551</v>
      </c>
      <c r="I43" s="15" t="s">
        <v>551</v>
      </c>
      <c r="J43" s="16" t="s">
        <v>19</v>
      </c>
      <c r="K43" s="15">
        <v>2</v>
      </c>
      <c r="L43" s="16">
        <v>-1</v>
      </c>
      <c r="M43" t="s">
        <v>552</v>
      </c>
      <c r="N43" t="s">
        <v>553</v>
      </c>
      <c r="O43" t="s">
        <v>17</v>
      </c>
    </row>
    <row r="44" spans="1:21" x14ac:dyDescent="0.25">
      <c r="H44" s="16" t="s">
        <v>554</v>
      </c>
      <c r="I44" s="16" t="s">
        <v>555</v>
      </c>
      <c r="J44" t="s">
        <v>17</v>
      </c>
      <c r="K44" s="16">
        <v>-2</v>
      </c>
      <c r="L44">
        <v>0</v>
      </c>
      <c r="M44" t="s">
        <v>17</v>
      </c>
      <c r="N44" t="s">
        <v>553</v>
      </c>
      <c r="O44" t="s">
        <v>17</v>
      </c>
    </row>
    <row r="45" spans="1:21" x14ac:dyDescent="0.25">
      <c r="A45" t="s">
        <v>488</v>
      </c>
      <c r="B45" s="15" t="s">
        <v>351</v>
      </c>
      <c r="C45" t="s">
        <v>492</v>
      </c>
      <c r="D45" s="15" t="s">
        <v>351</v>
      </c>
      <c r="E45" s="16" t="s">
        <v>19</v>
      </c>
      <c r="F45" s="15">
        <v>2</v>
      </c>
      <c r="G45" s="16">
        <v>-1</v>
      </c>
      <c r="H45" s="15" t="s">
        <v>551</v>
      </c>
      <c r="I45" s="15" t="s">
        <v>353</v>
      </c>
      <c r="J45" s="16" t="s">
        <v>19</v>
      </c>
      <c r="K45" s="15">
        <v>2</v>
      </c>
      <c r="L45" s="16">
        <v>-1</v>
      </c>
      <c r="M45" t="s">
        <v>552</v>
      </c>
      <c r="N45" t="s">
        <v>556</v>
      </c>
      <c r="O45" t="s">
        <v>17</v>
      </c>
      <c r="R45" t="b">
        <v>1</v>
      </c>
      <c r="S45" t="b">
        <v>1</v>
      </c>
      <c r="T45" t="b">
        <v>1</v>
      </c>
      <c r="U45" t="b">
        <v>1</v>
      </c>
    </row>
    <row r="48" spans="1:21" ht="15.75" x14ac:dyDescent="0.25">
      <c r="A48" s="13" t="s">
        <v>21</v>
      </c>
      <c r="H48" s="13" t="s">
        <v>22</v>
      </c>
    </row>
    <row r="49" spans="1:11" x14ac:dyDescent="0.25">
      <c r="A49" s="14" t="s">
        <v>23</v>
      </c>
      <c r="F49">
        <f>COUNTIFS(B2:B45,"&lt;&gt;*_*",B2:B45,"&lt;&gt;")</f>
        <v>28</v>
      </c>
      <c r="H49" s="14" t="s">
        <v>23</v>
      </c>
      <c r="K49">
        <f>COUNTIFS(B2:B45,"&lt;&gt;*_*",B2:B45,"&lt;&gt;",R2:R45,"&lt;&gt;TRUE")</f>
        <v>16</v>
      </c>
    </row>
    <row r="50" spans="1:11" x14ac:dyDescent="0.25">
      <c r="A50" s="14" t="s">
        <v>24</v>
      </c>
      <c r="F50">
        <f>COUNTIFS(F2:F45,"&gt;0")</f>
        <v>25</v>
      </c>
      <c r="H50" s="14" t="s">
        <v>24</v>
      </c>
      <c r="K50">
        <f>COUNTIFS(F2:F45,"&gt;0",R2:R45,"&lt;&gt;TRUE")</f>
        <v>16</v>
      </c>
    </row>
    <row r="51" spans="1:11" x14ac:dyDescent="0.25">
      <c r="A51" s="14" t="s">
        <v>25</v>
      </c>
      <c r="F51">
        <f>COUNTIFS(G2:G45,"&gt;0")</f>
        <v>0</v>
      </c>
      <c r="H51" s="14" t="s">
        <v>25</v>
      </c>
      <c r="K51">
        <f>COUNTIFS(G2:G45,"&gt;0",S2:S45,"&lt;&gt;TRUE")</f>
        <v>0</v>
      </c>
    </row>
    <row r="52" spans="1:11" x14ac:dyDescent="0.25">
      <c r="A52" s="14" t="s">
        <v>26</v>
      </c>
      <c r="F52">
        <f>COUNTIFS(F2:F45,"&lt;&gt;-1",F2:F45,"&lt;&gt;0",F2:F45,"&lt;2")</f>
        <v>0</v>
      </c>
      <c r="H52" s="14" t="s">
        <v>26</v>
      </c>
      <c r="K52">
        <f>COUNTIFS(F2:F45,"&lt;&gt;-1",F2:F45,"&lt;&gt;0",F2:F45,"&lt;2",R2:R45,"&lt;&gt;TRUE")</f>
        <v>0</v>
      </c>
    </row>
    <row r="53" spans="1:11" x14ac:dyDescent="0.25">
      <c r="A53" s="14" t="s">
        <v>27</v>
      </c>
      <c r="F53">
        <f>COUNTIFS(G2:G45,"&lt;&gt;-1",G2:G45,"&lt;&gt;0",G2:G45,"&lt;2")</f>
        <v>0</v>
      </c>
      <c r="H53" s="14" t="s">
        <v>27</v>
      </c>
      <c r="K53">
        <f>COUNTIFS(G2:G45,"&lt;&gt;-1",G2:G45,"&lt;&gt;0",G2:G45,"&lt;2",S2:S45,"&lt;&gt;TRUE")</f>
        <v>0</v>
      </c>
    </row>
    <row r="54" spans="1:11" x14ac:dyDescent="0.25">
      <c r="A54" s="14" t="s">
        <v>28</v>
      </c>
      <c r="F54">
        <f>COUNTIFS(F2:F45,"=-1")+COUNTIFS(F2:F45,"=-3")</f>
        <v>3</v>
      </c>
      <c r="H54" s="14" t="s">
        <v>28</v>
      </c>
      <c r="K54">
        <f>COUNTIFS(F2:F45,"=-1",R2:R45,"&lt;&gt;TRUE")+COUNTIFS(F2:F45,"=-3",R2:R45,"&lt;&gt;TRUE")</f>
        <v>0</v>
      </c>
    </row>
    <row r="55" spans="1:11" x14ac:dyDescent="0.25">
      <c r="A55" s="14" t="s">
        <v>29</v>
      </c>
      <c r="F55">
        <f>COUNTIFS(G2:G45,"=-1")+COUNTIFS(G2:G45,"=-3")</f>
        <v>28</v>
      </c>
      <c r="H55" s="14" t="s">
        <v>29</v>
      </c>
      <c r="K55">
        <f>COUNTIFS(G2:G45,"=-1",S2:S45,"&lt;&gt;TRUE")+COUNTIFS(G2:G45,"=-3",S2:S45,"&lt;&gt;TRUE")</f>
        <v>16</v>
      </c>
    </row>
    <row r="56" spans="1:11" x14ac:dyDescent="0.25">
      <c r="A56" s="14" t="s">
        <v>30</v>
      </c>
      <c r="F56" s="8">
        <f>F50/F49</f>
        <v>0.8928571428571429</v>
      </c>
      <c r="H56" s="14" t="s">
        <v>30</v>
      </c>
      <c r="K56" s="8">
        <f>K50/K49</f>
        <v>1</v>
      </c>
    </row>
    <row r="57" spans="1:11" x14ac:dyDescent="0.25">
      <c r="A57" s="14" t="s">
        <v>31</v>
      </c>
      <c r="F57" s="8">
        <f>F51/F49</f>
        <v>0</v>
      </c>
      <c r="H57" s="14" t="s">
        <v>32</v>
      </c>
      <c r="K57" s="8">
        <f>K51/K49</f>
        <v>0</v>
      </c>
    </row>
    <row r="58" spans="1:11" x14ac:dyDescent="0.25">
      <c r="A58" s="14" t="s">
        <v>33</v>
      </c>
      <c r="F58" s="8">
        <f>F50/(F50+F52)</f>
        <v>1</v>
      </c>
      <c r="H58" s="14" t="s">
        <v>33</v>
      </c>
      <c r="K58" s="8">
        <f>K50/(K50+K52)</f>
        <v>1</v>
      </c>
    </row>
    <row r="59" spans="1:11" x14ac:dyDescent="0.25">
      <c r="A59" s="14" t="s">
        <v>34</v>
      </c>
      <c r="F59" s="9" t="s">
        <v>1589</v>
      </c>
      <c r="H59" s="14" t="s">
        <v>34</v>
      </c>
      <c r="K59" s="9" t="s">
        <v>1589</v>
      </c>
    </row>
    <row r="62" spans="1:11" ht="15.75" x14ac:dyDescent="0.25">
      <c r="A62" s="13" t="s">
        <v>35</v>
      </c>
      <c r="H62" s="13" t="s">
        <v>36</v>
      </c>
    </row>
    <row r="63" spans="1:11" x14ac:dyDescent="0.25">
      <c r="A63" s="14" t="s">
        <v>23</v>
      </c>
      <c r="F63">
        <f>COUNTIFS(H2:H45,"&lt;&gt;*_FP",H2:H45,"&lt;&gt;",H2:H45,"&lt;&gt;no structure")</f>
        <v>27</v>
      </c>
      <c r="H63" s="14" t="s">
        <v>23</v>
      </c>
      <c r="K63">
        <f>COUNTIFS(H2:H45,"&lt;&gt;*_FP",H2:H45,"&lt;&gt;",H2:H45,"&lt;&gt;no structure",T2:T45,"&lt;&gt;TRUE")</f>
        <v>19</v>
      </c>
    </row>
    <row r="64" spans="1:11" x14ac:dyDescent="0.25">
      <c r="A64" s="14" t="s">
        <v>24</v>
      </c>
      <c r="F64">
        <f>COUNTIFS(K2:K45,"&gt;0")</f>
        <v>24</v>
      </c>
      <c r="H64" s="14" t="s">
        <v>24</v>
      </c>
      <c r="K64">
        <f>COUNTIFS(K2:K45,"&gt;0",T2:T45,"&lt;&gt;TRUE")</f>
        <v>19</v>
      </c>
    </row>
    <row r="65" spans="1:11" x14ac:dyDescent="0.25">
      <c r="A65" s="14" t="s">
        <v>25</v>
      </c>
      <c r="F65">
        <f>COUNTIFS(L2:L45,"&gt;0")</f>
        <v>0</v>
      </c>
      <c r="H65" s="14" t="s">
        <v>25</v>
      </c>
      <c r="K65">
        <f>COUNTIFS(L2:L45,"&gt;0",U2:U45,"&lt;&gt;TRUE")</f>
        <v>0</v>
      </c>
    </row>
    <row r="66" spans="1:11" x14ac:dyDescent="0.25">
      <c r="A66" s="14" t="s">
        <v>26</v>
      </c>
      <c r="F66">
        <f>COUNTIFS(K2:K45,"&lt;&gt;-1",K2:K45,"&lt;&gt;0",K2:K45,"&lt;2")</f>
        <v>3</v>
      </c>
      <c r="H66" s="14" t="s">
        <v>26</v>
      </c>
      <c r="K66">
        <f>COUNTIFS(K2:K45,"&lt;&gt;-1",K2:K45,"&lt;&gt;0",K2:K45,"&lt;2",T2:T45,"&lt;&gt;TRUE")</f>
        <v>3</v>
      </c>
    </row>
    <row r="67" spans="1:11" x14ac:dyDescent="0.25">
      <c r="A67" s="14" t="s">
        <v>27</v>
      </c>
      <c r="F67">
        <f>COUNTIFS(L2:L45,"&lt;&gt;-1",L2:L45,"&lt;&gt;0",L2:L45,"&lt;2")</f>
        <v>0</v>
      </c>
      <c r="H67" s="14" t="s">
        <v>27</v>
      </c>
      <c r="K67">
        <f>COUNTIFS(L2:L45,"&lt;&gt;-1",L2:L45,"&lt;&gt;0",L2:L45,"&lt;2",U2:U45,"&lt;&gt;TRUE")</f>
        <v>0</v>
      </c>
    </row>
    <row r="68" spans="1:11" x14ac:dyDescent="0.25">
      <c r="A68" s="14" t="s">
        <v>28</v>
      </c>
      <c r="F68">
        <f>COUNTIFS(K2:K45,"=-1")+COUNTIFS(K2:K45,"=-3")</f>
        <v>3</v>
      </c>
      <c r="H68" s="14" t="s">
        <v>28</v>
      </c>
      <c r="K68">
        <f>COUNTIFS(K2:K45,"=-1",T2:T45,"&lt;&gt;TRUE")+COUNTIFS(K2:K45,"=-3",T2:T45,"&lt;&gt;TRUE")</f>
        <v>0</v>
      </c>
    </row>
    <row r="69" spans="1:11" x14ac:dyDescent="0.25">
      <c r="A69" s="14" t="s">
        <v>29</v>
      </c>
      <c r="F69">
        <f>COUNTIFS(L2:L45,"=-1")+COUNTIFS(L2:L45,"=-3")</f>
        <v>27</v>
      </c>
      <c r="H69" s="14" t="s">
        <v>29</v>
      </c>
      <c r="K69">
        <f>COUNTIFS(L2:L45,"=-1",U2:U45,"&lt;&gt;TRUE")+COUNTIFS(L2:L45,"=-3",U2:U45,"&lt;&gt;TRUE")</f>
        <v>19</v>
      </c>
    </row>
    <row r="70" spans="1:11" x14ac:dyDescent="0.25">
      <c r="A70" s="14" t="s">
        <v>30</v>
      </c>
      <c r="F70" s="8">
        <f>F64/F63</f>
        <v>0.88888888888888884</v>
      </c>
      <c r="H70" s="14" t="s">
        <v>30</v>
      </c>
      <c r="K70" s="8">
        <f>K64/K63</f>
        <v>1</v>
      </c>
    </row>
    <row r="71" spans="1:11" x14ac:dyDescent="0.25">
      <c r="A71" s="14" t="s">
        <v>31</v>
      </c>
      <c r="F71" s="8">
        <f>F65/F63</f>
        <v>0</v>
      </c>
      <c r="H71" s="14" t="s">
        <v>32</v>
      </c>
      <c r="K71" s="8">
        <f>K65/K63</f>
        <v>0</v>
      </c>
    </row>
    <row r="72" spans="1:11" x14ac:dyDescent="0.25">
      <c r="A72" s="14" t="s">
        <v>33</v>
      </c>
      <c r="F72" s="8">
        <f>F64/(F64+F66)</f>
        <v>0.88888888888888884</v>
      </c>
      <c r="H72" s="14" t="s">
        <v>33</v>
      </c>
      <c r="K72" s="8">
        <f>K64/(K64+K66)</f>
        <v>0.86363636363636365</v>
      </c>
    </row>
    <row r="73" spans="1:11" x14ac:dyDescent="0.25">
      <c r="A73" s="14" t="s">
        <v>34</v>
      </c>
      <c r="F73" s="9" t="s">
        <v>1589</v>
      </c>
      <c r="H73" s="14" t="s">
        <v>34</v>
      </c>
      <c r="K73" s="9" t="s">
        <v>1589</v>
      </c>
    </row>
    <row r="76" spans="1:11" ht="15.75" x14ac:dyDescent="0.25">
      <c r="A76" s="13" t="s">
        <v>37</v>
      </c>
    </row>
    <row r="77" spans="1:11" x14ac:dyDescent="0.25">
      <c r="A77" s="15" t="s">
        <v>38</v>
      </c>
    </row>
    <row r="78" spans="1:11" x14ac:dyDescent="0.25">
      <c r="A78" s="16" t="s">
        <v>39</v>
      </c>
    </row>
    <row r="80" spans="1:11" x14ac:dyDescent="0.25">
      <c r="A80" s="15" t="s">
        <v>40</v>
      </c>
    </row>
    <row r="81" spans="1:1" x14ac:dyDescent="0.25">
      <c r="A81" s="17" t="s">
        <v>41</v>
      </c>
    </row>
    <row r="82" spans="1:1" x14ac:dyDescent="0.25">
      <c r="A82" s="18" t="s">
        <v>42</v>
      </c>
    </row>
    <row r="83" spans="1:1" x14ac:dyDescent="0.25">
      <c r="A83" s="16" t="s">
        <v>43</v>
      </c>
    </row>
    <row r="85" spans="1:1" x14ac:dyDescent="0.25">
      <c r="A85" s="14" t="s">
        <v>44</v>
      </c>
    </row>
    <row r="86" spans="1:1" x14ac:dyDescent="0.25">
      <c r="A86" t="s">
        <v>45</v>
      </c>
    </row>
    <row r="87" spans="1:1" x14ac:dyDescent="0.25">
      <c r="A87" t="s">
        <v>46</v>
      </c>
    </row>
    <row r="88" spans="1:1" x14ac:dyDescent="0.25">
      <c r="A88" t="s">
        <v>47</v>
      </c>
    </row>
    <row r="89" spans="1:1" x14ac:dyDescent="0.25">
      <c r="A89" t="s">
        <v>48</v>
      </c>
    </row>
    <row r="90" spans="1:1" x14ac:dyDescent="0.25">
      <c r="A90" t="s">
        <v>49</v>
      </c>
    </row>
    <row r="91" spans="1:1" x14ac:dyDescent="0.25">
      <c r="A91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P-PC</vt:lpstr>
      <vt:lpstr>P-PE</vt:lpstr>
      <vt:lpstr>LPC</vt:lpstr>
      <vt:lpstr>LPE</vt:lpstr>
      <vt:lpstr>PS</vt:lpstr>
      <vt:lpstr>PC</vt:lpstr>
      <vt:lpstr>PE</vt:lpstr>
      <vt:lpstr>DG</vt:lpstr>
      <vt:lpstr>TG</vt:lpstr>
      <vt:lpstr>SM</vt:lpstr>
      <vt:lpstr>Cer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2016-05-31T08:26:23Z</dcterms:created>
  <dcterms:modified xsi:type="dcterms:W3CDTF">2016-08-18T11:18:25Z</dcterms:modified>
</cp:coreProperties>
</file>