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L:\Biological_Experiment_LDA2\LipidBlast\Orbitrap_CID\positive\"/>
    </mc:Choice>
  </mc:AlternateContent>
  <bookViews>
    <workbookView xWindow="0" yWindow="0" windowWidth="28770" windowHeight="12525" activeTab="8"/>
  </bookViews>
  <sheets>
    <sheet name="Summary" sheetId="22" r:id="rId1"/>
    <sheet name="P-PC" sheetId="1" r:id="rId2"/>
    <sheet name="P-PE" sheetId="16" r:id="rId3"/>
    <sheet name="LPC" sheetId="12" r:id="rId4"/>
    <sheet name="LPE" sheetId="13" r:id="rId5"/>
    <sheet name="PS" sheetId="4" r:id="rId6"/>
    <sheet name="PC" sheetId="19" r:id="rId7"/>
    <sheet name="PE" sheetId="17" r:id="rId8"/>
    <sheet name="DG" sheetId="20" r:id="rId9"/>
    <sheet name="TG" sheetId="18" r:id="rId10"/>
    <sheet name="SM" sheetId="14" r:id="rId11"/>
    <sheet name="Cer" sheetId="15" r:id="rId12"/>
  </sheets>
  <calcPr calcId="152511"/>
</workbook>
</file>

<file path=xl/calcChain.xml><?xml version="1.0" encoding="utf-8"?>
<calcChain xmlns="http://schemas.openxmlformats.org/spreadsheetml/2006/main">
  <c r="K878" i="18" l="1"/>
  <c r="K883" i="18" l="1"/>
  <c r="K882" i="18"/>
  <c r="K881" i="18"/>
  <c r="K880" i="18"/>
  <c r="K886" i="18" s="1"/>
  <c r="K879" i="18"/>
  <c r="K887" i="18" s="1"/>
  <c r="K877" i="18" l="1"/>
  <c r="K884" i="18" l="1"/>
  <c r="K885" i="18"/>
  <c r="K86" i="20"/>
  <c r="F86" i="20"/>
  <c r="K85" i="20"/>
  <c r="F85" i="20"/>
  <c r="K84" i="20"/>
  <c r="F84" i="20"/>
  <c r="K83" i="20"/>
  <c r="F83" i="20"/>
  <c r="K82" i="20"/>
  <c r="F82" i="20"/>
  <c r="K81" i="20"/>
  <c r="F81" i="20"/>
  <c r="K80" i="20"/>
  <c r="F80" i="20"/>
  <c r="K72" i="20"/>
  <c r="F72" i="20"/>
  <c r="K71" i="20"/>
  <c r="F71" i="20"/>
  <c r="K70" i="20"/>
  <c r="F70" i="20"/>
  <c r="K69" i="20"/>
  <c r="F69" i="20"/>
  <c r="K68" i="20"/>
  <c r="F68" i="20"/>
  <c r="K67" i="20"/>
  <c r="F67" i="20"/>
  <c r="K66" i="20"/>
  <c r="F66" i="20"/>
  <c r="F73" i="20" s="1"/>
  <c r="K73" i="20" l="1"/>
  <c r="K74" i="20"/>
  <c r="K87" i="20"/>
  <c r="F75" i="20"/>
  <c r="F74" i="20"/>
  <c r="F90" i="20"/>
  <c r="F88" i="20"/>
  <c r="K88" i="20"/>
  <c r="F87" i="20"/>
  <c r="F89" i="20"/>
  <c r="K89" i="20"/>
  <c r="K75" i="20"/>
  <c r="K90" i="20"/>
  <c r="K76" i="20"/>
  <c r="F76" i="20"/>
  <c r="K216" i="19"/>
  <c r="F216" i="19"/>
  <c r="K215" i="19"/>
  <c r="F215" i="19"/>
  <c r="K214" i="19"/>
  <c r="F214" i="19"/>
  <c r="K213" i="19"/>
  <c r="F213" i="19"/>
  <c r="K212" i="19"/>
  <c r="F212" i="19"/>
  <c r="K211" i="19"/>
  <c r="F211" i="19"/>
  <c r="K210" i="19"/>
  <c r="F210" i="19"/>
  <c r="K202" i="19"/>
  <c r="F202" i="19"/>
  <c r="K201" i="19"/>
  <c r="F201" i="19"/>
  <c r="K200" i="19"/>
  <c r="F200" i="19"/>
  <c r="K199" i="19"/>
  <c r="F199" i="19"/>
  <c r="K198" i="19"/>
  <c r="F198" i="19"/>
  <c r="K197" i="19"/>
  <c r="F197" i="19"/>
  <c r="K196" i="19"/>
  <c r="F196" i="19"/>
  <c r="K203" i="19" l="1"/>
  <c r="K206" i="19"/>
  <c r="F206" i="19"/>
  <c r="K205" i="19"/>
  <c r="F203" i="19"/>
  <c r="F218" i="19"/>
  <c r="K219" i="19"/>
  <c r="F219" i="19"/>
  <c r="K220" i="19"/>
  <c r="K218" i="19"/>
  <c r="F204" i="19"/>
  <c r="K204" i="19"/>
  <c r="F205" i="19"/>
  <c r="F217" i="19"/>
  <c r="F220" i="19"/>
  <c r="K217" i="19"/>
  <c r="F883" i="18" l="1"/>
  <c r="F882" i="18"/>
  <c r="F881" i="18"/>
  <c r="F880" i="18"/>
  <c r="F879" i="18"/>
  <c r="F878" i="18"/>
  <c r="F877" i="18"/>
  <c r="K869" i="18"/>
  <c r="F869" i="18"/>
  <c r="K868" i="18"/>
  <c r="F868" i="18"/>
  <c r="K867" i="18"/>
  <c r="F867" i="18"/>
  <c r="K866" i="18"/>
  <c r="F866" i="18"/>
  <c r="K865" i="18"/>
  <c r="F865" i="18"/>
  <c r="K864" i="18"/>
  <c r="F864" i="18"/>
  <c r="K863" i="18"/>
  <c r="F863" i="18"/>
  <c r="F870" i="18" l="1"/>
  <c r="F872" i="18"/>
  <c r="F871" i="18"/>
  <c r="K871" i="18"/>
  <c r="K870" i="18"/>
  <c r="F886" i="18"/>
  <c r="F887" i="18"/>
  <c r="F884" i="18"/>
  <c r="K872" i="18"/>
  <c r="F873" i="18"/>
  <c r="F885" i="18"/>
  <c r="K873" i="18"/>
  <c r="K117" i="17"/>
  <c r="F117" i="17"/>
  <c r="K116" i="17"/>
  <c r="F116" i="17"/>
  <c r="K115" i="17"/>
  <c r="F115" i="17"/>
  <c r="K114" i="17"/>
  <c r="F114" i="17"/>
  <c r="K113" i="17"/>
  <c r="F113" i="17"/>
  <c r="K112" i="17"/>
  <c r="F112" i="17"/>
  <c r="K111" i="17"/>
  <c r="K119" i="17" s="1"/>
  <c r="F111" i="17"/>
  <c r="K103" i="17"/>
  <c r="F103" i="17"/>
  <c r="K102" i="17"/>
  <c r="F102" i="17"/>
  <c r="K101" i="17"/>
  <c r="F101" i="17"/>
  <c r="K100" i="17"/>
  <c r="F100" i="17"/>
  <c r="K99" i="17"/>
  <c r="F99" i="17"/>
  <c r="K98" i="17"/>
  <c r="F98" i="17"/>
  <c r="K97" i="17"/>
  <c r="K104" i="17" s="1"/>
  <c r="F97" i="17"/>
  <c r="F104" i="17" s="1"/>
  <c r="F119" i="17" l="1"/>
  <c r="K121" i="17"/>
  <c r="F106" i="17"/>
  <c r="K106" i="17"/>
  <c r="F105" i="17"/>
  <c r="F121" i="17"/>
  <c r="F120" i="17"/>
  <c r="K120" i="17"/>
  <c r="K105" i="17"/>
  <c r="F107" i="17"/>
  <c r="F118" i="17"/>
  <c r="K107" i="17"/>
  <c r="K118" i="17"/>
  <c r="K39" i="16"/>
  <c r="F39" i="16"/>
  <c r="K38" i="16"/>
  <c r="F38" i="16"/>
  <c r="K37" i="16"/>
  <c r="F37" i="16"/>
  <c r="K36" i="16"/>
  <c r="F36" i="16"/>
  <c r="K35" i="16"/>
  <c r="K43" i="16" s="1"/>
  <c r="F35" i="16"/>
  <c r="F43" i="16" s="1"/>
  <c r="K34" i="16"/>
  <c r="K40" i="16" s="1"/>
  <c r="F34" i="16"/>
  <c r="K33" i="16"/>
  <c r="F33" i="16"/>
  <c r="K25" i="16"/>
  <c r="F25" i="16"/>
  <c r="K24" i="16"/>
  <c r="F24" i="16"/>
  <c r="K23" i="16"/>
  <c r="F23" i="16"/>
  <c r="K22" i="16"/>
  <c r="F22" i="16"/>
  <c r="K21" i="16"/>
  <c r="K29" i="16" s="1"/>
  <c r="F21" i="16"/>
  <c r="F27" i="16" s="1"/>
  <c r="K20" i="16"/>
  <c r="K28" i="16" s="1"/>
  <c r="F20" i="16"/>
  <c r="F28" i="16" s="1"/>
  <c r="K19" i="16"/>
  <c r="K27" i="16" s="1"/>
  <c r="F19" i="16"/>
  <c r="F41" i="16" l="1"/>
  <c r="F26" i="16"/>
  <c r="K41" i="16"/>
  <c r="F42" i="16"/>
  <c r="K42" i="16"/>
  <c r="F29" i="16"/>
  <c r="F40" i="16"/>
  <c r="K26" i="16"/>
  <c r="K15" i="15" l="1"/>
  <c r="F15" i="15"/>
  <c r="K14" i="15"/>
  <c r="F14" i="15"/>
  <c r="K13" i="15"/>
  <c r="F13" i="15"/>
  <c r="K12" i="15"/>
  <c r="F12" i="15"/>
  <c r="K11" i="15"/>
  <c r="F11" i="15"/>
  <c r="K10" i="15"/>
  <c r="F10" i="15"/>
  <c r="K9" i="15"/>
  <c r="K17" i="15" s="1"/>
  <c r="F9" i="15"/>
  <c r="F16" i="15" s="1"/>
  <c r="K18" i="15" l="1"/>
  <c r="F18" i="15"/>
  <c r="F17" i="15"/>
  <c r="K16" i="15"/>
  <c r="K38" i="14" l="1"/>
  <c r="F38" i="14"/>
  <c r="K37" i="14"/>
  <c r="F37" i="14"/>
  <c r="K36" i="14"/>
  <c r="F36" i="14"/>
  <c r="K35" i="14"/>
  <c r="F35" i="14"/>
  <c r="K34" i="14"/>
  <c r="F34" i="14"/>
  <c r="K33" i="14"/>
  <c r="F33" i="14"/>
  <c r="F41" i="14" s="1"/>
  <c r="K32" i="14"/>
  <c r="F32" i="14"/>
  <c r="F42" i="14" l="1"/>
  <c r="F39" i="14"/>
  <c r="K41" i="14"/>
  <c r="K42" i="14"/>
  <c r="K39" i="14"/>
  <c r="F40" i="14"/>
  <c r="K40" i="14"/>
  <c r="K19" i="13" l="1"/>
  <c r="F19" i="13"/>
  <c r="K18" i="13"/>
  <c r="F18" i="13"/>
  <c r="K17" i="13"/>
  <c r="F17" i="13"/>
  <c r="K16" i="13"/>
  <c r="F16" i="13"/>
  <c r="K15" i="13"/>
  <c r="F15" i="13"/>
  <c r="K14" i="13"/>
  <c r="K22" i="13" s="1"/>
  <c r="F14" i="13"/>
  <c r="F22" i="13" s="1"/>
  <c r="K13" i="13"/>
  <c r="F13" i="13"/>
  <c r="F21" i="13" s="1"/>
  <c r="K23" i="13" l="1"/>
  <c r="F20" i="13"/>
  <c r="F23" i="13"/>
  <c r="K20" i="13"/>
  <c r="K21" i="13"/>
  <c r="K26" i="12" l="1"/>
  <c r="F26" i="12"/>
  <c r="K25" i="12"/>
  <c r="F25" i="12"/>
  <c r="K24" i="12"/>
  <c r="F24" i="12"/>
  <c r="K23" i="12"/>
  <c r="F23" i="12"/>
  <c r="K22" i="12"/>
  <c r="F22" i="12"/>
  <c r="K21" i="12"/>
  <c r="F21" i="12"/>
  <c r="K20" i="12"/>
  <c r="K28" i="12" s="1"/>
  <c r="F20" i="12"/>
  <c r="F28" i="12" s="1"/>
  <c r="K29" i="12" l="1"/>
  <c r="F29" i="12"/>
  <c r="F30" i="12"/>
  <c r="K30" i="12"/>
  <c r="F27" i="12"/>
  <c r="K27" i="12"/>
  <c r="K28" i="4" l="1"/>
  <c r="F28" i="4"/>
  <c r="K27" i="4"/>
  <c r="F27" i="4"/>
  <c r="K26" i="4"/>
  <c r="F26" i="4"/>
  <c r="K25" i="4"/>
  <c r="F25" i="4"/>
  <c r="K24" i="4"/>
  <c r="F24" i="4"/>
  <c r="K23" i="4"/>
  <c r="F23" i="4"/>
  <c r="K22" i="4"/>
  <c r="K30" i="4" s="1"/>
  <c r="F22" i="4"/>
  <c r="F30" i="4" s="1"/>
  <c r="K15" i="4"/>
  <c r="F15" i="4"/>
  <c r="K14" i="4"/>
  <c r="F14" i="4"/>
  <c r="K13" i="4"/>
  <c r="F13" i="4"/>
  <c r="K12" i="4"/>
  <c r="F12" i="4"/>
  <c r="K11" i="4"/>
  <c r="F11" i="4"/>
  <c r="K10" i="4"/>
  <c r="F10" i="4"/>
  <c r="K9" i="4"/>
  <c r="F9" i="4"/>
  <c r="K8" i="4"/>
  <c r="K16" i="4" s="1"/>
  <c r="F8" i="4"/>
  <c r="F16" i="4" s="1"/>
  <c r="K26" i="1"/>
  <c r="F26" i="1"/>
  <c r="K25" i="1"/>
  <c r="F25" i="1"/>
  <c r="K24" i="1"/>
  <c r="F24" i="1"/>
  <c r="K23" i="1"/>
  <c r="F23" i="1"/>
  <c r="K22" i="1"/>
  <c r="F22" i="1"/>
  <c r="K21" i="1"/>
  <c r="F21" i="1"/>
  <c r="K20" i="1"/>
  <c r="F20" i="1"/>
  <c r="K12" i="1"/>
  <c r="F12" i="1"/>
  <c r="K11" i="1"/>
  <c r="F11" i="1"/>
  <c r="K10" i="1"/>
  <c r="F10" i="1"/>
  <c r="K9" i="1"/>
  <c r="F9" i="1"/>
  <c r="K8" i="1"/>
  <c r="F8" i="1"/>
  <c r="K7" i="1"/>
  <c r="F7" i="1"/>
  <c r="K6" i="1"/>
  <c r="F6" i="1"/>
  <c r="F17" i="4" l="1"/>
  <c r="K17" i="4"/>
  <c r="F18" i="4"/>
  <c r="K18" i="4"/>
  <c r="F29" i="4"/>
  <c r="F32" i="4"/>
  <c r="K29" i="4"/>
  <c r="K32" i="4"/>
  <c r="F31" i="4"/>
  <c r="K31" i="4"/>
</calcChain>
</file>

<file path=xl/sharedStrings.xml><?xml version="1.0" encoding="utf-8"?>
<sst xmlns="http://schemas.openxmlformats.org/spreadsheetml/2006/main" count="11188" uniqueCount="3331">
  <si>
    <t>Class</t>
  </si>
  <si>
    <t>Name</t>
  </si>
  <si>
    <t>Adduct</t>
  </si>
  <si>
    <t>LDA</t>
  </si>
  <si>
    <t>LipidBlast</t>
  </si>
  <si>
    <t>LDA-Code</t>
  </si>
  <si>
    <t>LB-Code</t>
  </si>
  <si>
    <t>Structure</t>
  </si>
  <si>
    <t>LDAMS2-Ignore</t>
  </si>
  <si>
    <t>LBMS2-Ignore</t>
  </si>
  <si>
    <t>RT-ideal</t>
  </si>
  <si>
    <t>RT-LDA</t>
  </si>
  <si>
    <t>RT-LB</t>
  </si>
  <si>
    <t>LB-Prob</t>
  </si>
  <si>
    <t>Comment</t>
  </si>
  <si>
    <t>LDAMS1-Ignore</t>
  </si>
  <si>
    <t>LBMS1-Ignore</t>
  </si>
  <si>
    <t/>
  </si>
  <si>
    <t>P-PC</t>
  </si>
  <si>
    <t>36:1_FP</t>
  </si>
  <si>
    <t>Na</t>
  </si>
  <si>
    <t>not reported</t>
  </si>
  <si>
    <t>36:1</t>
  </si>
  <si>
    <t>P-16:0/20:1_FP</t>
  </si>
  <si>
    <t>P-16:0/20:1</t>
  </si>
  <si>
    <t>25.913330</t>
  </si>
  <si>
    <t>Species evaluation</t>
  </si>
  <si>
    <t>Species evaluation - adduct insensitive</t>
  </si>
  <si>
    <t>Total number of identified species:</t>
  </si>
  <si>
    <t>Total number of identified LDA species:</t>
  </si>
  <si>
    <t>Total number of identified LipidBlast species:</t>
  </si>
  <si>
    <t>False positives LDA:</t>
  </si>
  <si>
    <t>False positives LipidBlast:</t>
  </si>
  <si>
    <t>False negatives LDA:</t>
  </si>
  <si>
    <t>False negatives LipidBlast:</t>
  </si>
  <si>
    <t>Sensitivity LDA:</t>
  </si>
  <si>
    <t>Sensitivity LipidBlast</t>
  </si>
  <si>
    <t>Sensitivity LipidBlast:</t>
  </si>
  <si>
    <t>Positive Predictive Value LDA:</t>
  </si>
  <si>
    <t>Positive Predictive Value LipidBlast:</t>
  </si>
  <si>
    <t>Molecular species/structure evaluation</t>
  </si>
  <si>
    <t>Molecular species/structure evaluation - adduct insensitive:</t>
  </si>
  <si>
    <t>Legend:</t>
  </si>
  <si>
    <t>the name is green if the species is correct</t>
  </si>
  <si>
    <t>the name is red if it is a false positive</t>
  </si>
  <si>
    <t>the LDA/LipidBLAST columns are green, if the hit was found</t>
  </si>
  <si>
    <t>the LDA/LipidBLAST column are cyan, if the hit was found additionally at a wrong RT</t>
  </si>
  <si>
    <t>the LDA/LipidBLAST column are orange, if the hit was found only at a wrong RT</t>
  </si>
  <si>
    <t>the LDA/LipidBLAST column are red, if the hit was not reported at all or if the hit is an FP</t>
  </si>
  <si>
    <t>Identification Codes:</t>
  </si>
  <si>
    <t>2: correctly identified without any FPs</t>
  </si>
  <si>
    <t>1: correct hit found, but FPs at wrong retention times are reported</t>
  </si>
  <si>
    <t>0: identified only by MS1, or FP not detected</t>
  </si>
  <si>
    <t>-1: false negative hit</t>
  </si>
  <si>
    <t>-2: false positive hit</t>
  </si>
  <si>
    <t>-3: false negative and false positive hit, e.g., hit at correct RT not found, but something at wrong RT reported</t>
  </si>
  <si>
    <t>P-PE</t>
  </si>
  <si>
    <t>36:2_noMS2</t>
  </si>
  <si>
    <t>36:2</t>
  </si>
  <si>
    <t>P-16:0/20:2_FP</t>
  </si>
  <si>
    <t>P-16:0/20:2</t>
  </si>
  <si>
    <t>33.521265</t>
  </si>
  <si>
    <t>P-18:0/18:2_FP</t>
  </si>
  <si>
    <t>P-18:0/18:2</t>
  </si>
  <si>
    <t>36:4</t>
  </si>
  <si>
    <t>H</t>
  </si>
  <si>
    <t>P-16:0/20:4</t>
  </si>
  <si>
    <t>26.1</t>
  </si>
  <si>
    <t xml:space="preserve">25.98 </t>
  </si>
  <si>
    <t>25.746228 25.926180 26.125930</t>
  </si>
  <si>
    <t>37:0_FP</t>
  </si>
  <si>
    <t>37:0</t>
  </si>
  <si>
    <t>P-16:0/21:0_FP</t>
  </si>
  <si>
    <t>P-16:0/21:0</t>
  </si>
  <si>
    <t>25.909922</t>
  </si>
  <si>
    <t>P-20:0/17:0_FP</t>
  </si>
  <si>
    <t>P-20:0/17:0</t>
  </si>
  <si>
    <t>P-18:0/19:0_FP</t>
  </si>
  <si>
    <t>P-18:0/19:0</t>
  </si>
  <si>
    <t>38:4</t>
  </si>
  <si>
    <t>P-18:0/20:4</t>
  </si>
  <si>
    <t>28.5</t>
  </si>
  <si>
    <t xml:space="preserve">28.39 </t>
  </si>
  <si>
    <t>28.162160 28.32988 28.501712</t>
  </si>
  <si>
    <t>P-16:0/22:4</t>
  </si>
  <si>
    <t>27.6</t>
  </si>
  <si>
    <t xml:space="preserve">27.66 </t>
  </si>
  <si>
    <t>27.518453 27.714065</t>
  </si>
  <si>
    <t>38:5</t>
  </si>
  <si>
    <t>P-18:1/20:4</t>
  </si>
  <si>
    <t>26.5</t>
  </si>
  <si>
    <t xml:space="preserve">26.48 </t>
  </si>
  <si>
    <t>P-16:0/22:5</t>
  </si>
  <si>
    <t>26.248945</t>
  </si>
  <si>
    <t>38:6</t>
  </si>
  <si>
    <t>P-16:0/22:6</t>
  </si>
  <si>
    <t>25.5</t>
  </si>
  <si>
    <t xml:space="preserve">25.42 </t>
  </si>
  <si>
    <t>25.293832 25.486132</t>
  </si>
  <si>
    <t>39:0_FP</t>
  </si>
  <si>
    <t>39:0</t>
  </si>
  <si>
    <t>P-20:0/19:0_FP</t>
  </si>
  <si>
    <t>P-20:0/19:0</t>
  </si>
  <si>
    <t>28.015727 28.202240</t>
  </si>
  <si>
    <t>P-18:0/21:0_FP</t>
  </si>
  <si>
    <t>P-18:0/21:0</t>
  </si>
  <si>
    <t>P-16:0/23:0_FP</t>
  </si>
  <si>
    <t>P-16:0/23:0</t>
  </si>
  <si>
    <t>LPE</t>
  </si>
  <si>
    <t>16:0</t>
  </si>
  <si>
    <t>4.2</t>
  </si>
  <si>
    <t>4.38</t>
  </si>
  <si>
    <t>4.224868 4.396690 4.603230</t>
  </si>
  <si>
    <t>18:0</t>
  </si>
  <si>
    <t>7.2</t>
  </si>
  <si>
    <t>7.33</t>
  </si>
  <si>
    <t>7.108185 7.294580</t>
  </si>
  <si>
    <t>18:1</t>
  </si>
  <si>
    <t>5.0</t>
  </si>
  <si>
    <t>5.17</t>
  </si>
  <si>
    <t>4.976715 5.15273</t>
  </si>
  <si>
    <t>19:0_FP</t>
  </si>
  <si>
    <t>19:0</t>
  </si>
  <si>
    <t>2.585113 2.761245 2.950918 3.137920 3.317580 4.432982 4.62028 4.838410</t>
  </si>
  <si>
    <t>20:0_FP</t>
  </si>
  <si>
    <t>20:0</t>
  </si>
  <si>
    <t>5.215698 5.378410 5.574008</t>
  </si>
  <si>
    <t>20:4</t>
  </si>
  <si>
    <t>3.2</t>
  </si>
  <si>
    <t>3.35</t>
  </si>
  <si>
    <t>3.174193 3.353772 3.564162</t>
  </si>
  <si>
    <t>21:0_FP</t>
  </si>
  <si>
    <t>21:0</t>
  </si>
  <si>
    <t>5.397913 5.564325 5.753832 5.943175 6.13193 6.697793 6.884157 7.069592 7.255763 7.443118 7.654597</t>
  </si>
  <si>
    <t>22:6</t>
  </si>
  <si>
    <t>3.1</t>
  </si>
  <si>
    <t>3.27</t>
  </si>
  <si>
    <t>3.297713</t>
  </si>
  <si>
    <t>PS</t>
  </si>
  <si>
    <t>18:0/20:4</t>
  </si>
  <si>
    <t xml:space="preserve">25.89 </t>
  </si>
  <si>
    <t>28.766772 28.958753 29.208422 29.385362</t>
  </si>
  <si>
    <t>18:1/20:3</t>
  </si>
  <si>
    <t>40:6</t>
  </si>
  <si>
    <t>20:4/20:2</t>
  </si>
  <si>
    <t>20:2/20:4</t>
  </si>
  <si>
    <t>25.3</t>
  </si>
  <si>
    <t>19.997480 25.714688</t>
  </si>
  <si>
    <t>PC</t>
  </si>
  <si>
    <t>27:0_FP</t>
  </si>
  <si>
    <t>27:0</t>
  </si>
  <si>
    <t>7:0/20:0_FP</t>
  </si>
  <si>
    <t>7:0/20:0</t>
  </si>
  <si>
    <t>28.272575</t>
  </si>
  <si>
    <t>30:0</t>
  </si>
  <si>
    <t>14:0/16:0</t>
  </si>
  <si>
    <t>23.0</t>
  </si>
  <si>
    <t xml:space="preserve">22.96 </t>
  </si>
  <si>
    <t>31:0</t>
  </si>
  <si>
    <t>15:0/16:0</t>
  </si>
  <si>
    <t>24.1</t>
  </si>
  <si>
    <t xml:space="preserve">24.28 </t>
  </si>
  <si>
    <t>32:0</t>
  </si>
  <si>
    <t>16:0/16:0</t>
  </si>
  <si>
    <t>25.6</t>
  </si>
  <si>
    <t xml:space="preserve">25.55 </t>
  </si>
  <si>
    <t xml:space="preserve">25.53 </t>
  </si>
  <si>
    <t>23.591422 25.261573 25.440445 25.632445</t>
  </si>
  <si>
    <t>20:0/12:0 12:0/20:0_FP</t>
  </si>
  <si>
    <t>20:0/12:0 12:0/20:0</t>
  </si>
  <si>
    <t>25.261573 25.440445 25.632445 25.261573 25.440445 25.632445</t>
  </si>
  <si>
    <t>11:0/21:0 21:0/11:0_FP</t>
  </si>
  <si>
    <t>11:0/21:0 21:0/11:0</t>
  </si>
  <si>
    <t>23.591422 23.591422</t>
  </si>
  <si>
    <t>32:1</t>
  </si>
  <si>
    <t>16:0/16:1</t>
  </si>
  <si>
    <t>23.8</t>
  </si>
  <si>
    <t xml:space="preserve">23.71 </t>
  </si>
  <si>
    <t>14:0/18:1</t>
  </si>
  <si>
    <t>18:1_14:0</t>
  </si>
  <si>
    <t>23.1</t>
  </si>
  <si>
    <t>16:1_16:0</t>
  </si>
  <si>
    <t>16:0/16:1 16:1/16:0</t>
  </si>
  <si>
    <t xml:space="preserve">23.67 </t>
  </si>
  <si>
    <t>23.71185 23.71185</t>
  </si>
  <si>
    <t>32:2</t>
  </si>
  <si>
    <t>14:0/18:2</t>
  </si>
  <si>
    <t>21.8</t>
  </si>
  <si>
    <t xml:space="preserve">21.73 </t>
  </si>
  <si>
    <t>16:1/16:1</t>
  </si>
  <si>
    <t>21.6</t>
  </si>
  <si>
    <t>33:0</t>
  </si>
  <si>
    <t>16:0/17:0</t>
  </si>
  <si>
    <t xml:space="preserve">26.69 </t>
  </si>
  <si>
    <t>33:1</t>
  </si>
  <si>
    <t>16:0/17:1</t>
  </si>
  <si>
    <t>16:0/17:1 17:1/16:0</t>
  </si>
  <si>
    <t>24.8</t>
  </si>
  <si>
    <t xml:space="preserve">24.94 </t>
  </si>
  <si>
    <t>49.149827 49.149827</t>
  </si>
  <si>
    <t>15:0/18:1</t>
  </si>
  <si>
    <t>25.0</t>
  </si>
  <si>
    <t>16:1_17:0</t>
  </si>
  <si>
    <t>17:0_16:1</t>
  </si>
  <si>
    <t>16:1/17:0 17:0/16:1</t>
  </si>
  <si>
    <t>46.737657 47.887995 48.287143 49.149827 49.610927 50.910627 46.737657 47.887995 48.287143 49.610927 50.910627</t>
  </si>
  <si>
    <t>33:2</t>
  </si>
  <si>
    <t>15:0/18:2</t>
  </si>
  <si>
    <t xml:space="preserve">23.10 </t>
  </si>
  <si>
    <t>14:2/19:0_FP</t>
  </si>
  <si>
    <t>14:2/19:0</t>
  </si>
  <si>
    <t>34:0</t>
  </si>
  <si>
    <t>18:0/16:0</t>
  </si>
  <si>
    <t>28.0</t>
  </si>
  <si>
    <t xml:space="preserve">27.96 </t>
  </si>
  <si>
    <t>18:0/16:0 16:0/18:0</t>
  </si>
  <si>
    <t>25.824032 26.0247 26.227572 27.894545 25.824032 26.0247 26.227572 27.894545</t>
  </si>
  <si>
    <t>17:0/17:0_FP</t>
  </si>
  <si>
    <t>17:0/17:0</t>
  </si>
  <si>
    <t>25.824032 26.0247 26.227572 27.894545</t>
  </si>
  <si>
    <t>34:1</t>
  </si>
  <si>
    <t>16:0/18:1</t>
  </si>
  <si>
    <t xml:space="preserve">26.14 </t>
  </si>
  <si>
    <t>26.787377</t>
  </si>
  <si>
    <t>23.773637 23.958043 24.140947 25.519998 25.703042 25.891782 26.0933 26.29528 26.495368</t>
  </si>
  <si>
    <t>34:2</t>
  </si>
  <si>
    <t>16:0/18:2</t>
  </si>
  <si>
    <t>24.5</t>
  </si>
  <si>
    <t xml:space="preserve">24.39 </t>
  </si>
  <si>
    <t>25.008662 25.198232 25.393313 25.586315</t>
  </si>
  <si>
    <t>17:1/17:1_FP</t>
  </si>
  <si>
    <t>17:1/17:1</t>
  </si>
  <si>
    <t>25.393313 25.586315</t>
  </si>
  <si>
    <t xml:space="preserve">24.33 </t>
  </si>
  <si>
    <t>23.332248 23.739970 23.925752 24.113785 24.292598 24.499762 24.677428</t>
  </si>
  <si>
    <t>12:0/22:2 22:2/12:0_FP</t>
  </si>
  <si>
    <t>12:0/22:2 22:2/12:0</t>
  </si>
  <si>
    <t>23.053832 23.053832</t>
  </si>
  <si>
    <t>23.053832 23.332248</t>
  </si>
  <si>
    <t>34:3</t>
  </si>
  <si>
    <t>16:1/18:2</t>
  </si>
  <si>
    <t>22.6</t>
  </si>
  <si>
    <t xml:space="preserve">22.55 </t>
  </si>
  <si>
    <t>16:0/18:3</t>
  </si>
  <si>
    <t xml:space="preserve">22.55 23.26 </t>
  </si>
  <si>
    <t xml:space="preserve">22.51 </t>
  </si>
  <si>
    <t>22.260987 22.430223</t>
  </si>
  <si>
    <t>18:3/16:0 16:0/18:3</t>
  </si>
  <si>
    <t>22.60463 22.789552 22.60463 22.789552</t>
  </si>
  <si>
    <t>34:4</t>
  </si>
  <si>
    <t>14:0/20:4</t>
  </si>
  <si>
    <t xml:space="preserve">21.80 </t>
  </si>
  <si>
    <t>21.491387 21.6663 21.852743</t>
  </si>
  <si>
    <t>16:1/18:3</t>
  </si>
  <si>
    <t>18:3_16:1</t>
  </si>
  <si>
    <t>20.8</t>
  </si>
  <si>
    <t xml:space="preserve">20.78 21.80 </t>
  </si>
  <si>
    <t>23:3_11:1_FP</t>
  </si>
  <si>
    <t>23:3_11:1</t>
  </si>
  <si>
    <t>30:4_4:0_FP</t>
  </si>
  <si>
    <t>30:4_4:0</t>
  </si>
  <si>
    <t xml:space="preserve">20.78 </t>
  </si>
  <si>
    <t>22:4_12:0_FP</t>
  </si>
  <si>
    <t>22:4_12:0</t>
  </si>
  <si>
    <t>35:0_FP</t>
  </si>
  <si>
    <t>35:0</t>
  </si>
  <si>
    <t>14:0/21:0_FP</t>
  </si>
  <si>
    <t>14:0/21:0</t>
  </si>
  <si>
    <t>25.574343</t>
  </si>
  <si>
    <t>17:0/18:0 18:0/17:0_FP</t>
  </si>
  <si>
    <t>17:0/18:0 18:0/17:0</t>
  </si>
  <si>
    <t>25.574343 25.767178 25.574343 25.767178</t>
  </si>
  <si>
    <t>35:1</t>
  </si>
  <si>
    <t>17:0/18:1</t>
  </si>
  <si>
    <t>27.3</t>
  </si>
  <si>
    <t xml:space="preserve">27.33 </t>
  </si>
  <si>
    <t>16:0/19:1</t>
  </si>
  <si>
    <t>35:1_noMS2</t>
  </si>
  <si>
    <t>17:0/18:1_FP</t>
  </si>
  <si>
    <t>25.158128 25.540020</t>
  </si>
  <si>
    <t>35:2</t>
  </si>
  <si>
    <t>17:0/18:2</t>
  </si>
  <si>
    <t xml:space="preserve">25.66 </t>
  </si>
  <si>
    <t>25.28388 25.472287 25.662370 25.866147</t>
  </si>
  <si>
    <t>16:0_19:2</t>
  </si>
  <si>
    <t>19:2_16:0</t>
  </si>
  <si>
    <t xml:space="preserve">25.58 </t>
  </si>
  <si>
    <t>23.51227 25.489490 25.684622</t>
  </si>
  <si>
    <t>15:1/20:1_FP</t>
  </si>
  <si>
    <t>15:1/20:1</t>
  </si>
  <si>
    <t>23.875787</t>
  </si>
  <si>
    <t>35:4</t>
  </si>
  <si>
    <t>15:0/20:4</t>
  </si>
  <si>
    <t xml:space="preserve">23.14 </t>
  </si>
  <si>
    <t>22.825515 23.014653 23.216673</t>
  </si>
  <si>
    <t>36:0</t>
  </si>
  <si>
    <t>18:0/18:0</t>
  </si>
  <si>
    <t>30.1</t>
  </si>
  <si>
    <t xml:space="preserve">30.16 </t>
  </si>
  <si>
    <t>36:0_noMS2</t>
  </si>
  <si>
    <t>22:0/14:0 14:0/22:0_FP</t>
  </si>
  <si>
    <t>22:0/14:0 14:0/22:0</t>
  </si>
  <si>
    <t>28.408838 28.408838</t>
  </si>
  <si>
    <t>18:0/18:0_FP</t>
  </si>
  <si>
    <t>28.408838 28.584818</t>
  </si>
  <si>
    <t>24:0/12:0 12:0/24:0_FP</t>
  </si>
  <si>
    <t>24:0/12:0 12:0/24:0</t>
  </si>
  <si>
    <t>28.584818 28.584818</t>
  </si>
  <si>
    <t>18:0/18:1</t>
  </si>
  <si>
    <t>28.6</t>
  </si>
  <si>
    <t xml:space="preserve">28.53 </t>
  </si>
  <si>
    <t>27.941342 28.119230 29.076788</t>
  </si>
  <si>
    <t>24.720205 26.648845 27.761468 27.947920 28.155465 28.337213 28.499195 28.675338</t>
  </si>
  <si>
    <t>16:0/20:1_FP</t>
  </si>
  <si>
    <t>16:0/20:1</t>
  </si>
  <si>
    <t>26.261848</t>
  </si>
  <si>
    <t>18:0/18:2</t>
  </si>
  <si>
    <t>27.0</t>
  </si>
  <si>
    <t xml:space="preserve">26.87 </t>
  </si>
  <si>
    <t>27.509170 27.710693</t>
  </si>
  <si>
    <t>18:1/18:1</t>
  </si>
  <si>
    <t>27.5</t>
  </si>
  <si>
    <t>25.776670 26.011770 26.197275 27.971575</t>
  </si>
  <si>
    <t xml:space="preserve">26.85 </t>
  </si>
  <si>
    <t>26.975062 27.161343 27.358552</t>
  </si>
  <si>
    <t>24.813405 26.044902 26.232420 26.419642 26.615287 26.798677</t>
  </si>
  <si>
    <t>16:0/20:2 20:2/16:0_FP</t>
  </si>
  <si>
    <t>16:0/20:2 20:2/16:0</t>
  </si>
  <si>
    <t>24.610127 25.376132 25.76245 24.610127 25.376132 25.76245</t>
  </si>
  <si>
    <t>36:3</t>
  </si>
  <si>
    <t>16:0/20:3</t>
  </si>
  <si>
    <t>16:0/20:3 20:3/16:0</t>
  </si>
  <si>
    <t>25.1</t>
  </si>
  <si>
    <t xml:space="preserve">25.01 </t>
  </si>
  <si>
    <t>25.628280 25.628280</t>
  </si>
  <si>
    <t>18:1/18:2</t>
  </si>
  <si>
    <t>23.154612</t>
  </si>
  <si>
    <t>24.202457 24.413423 25.189497 25.388062 24.202457 24.413423 25.189497 25.388062</t>
  </si>
  <si>
    <t>22.902848 24.6232 24.822553 25.002795</t>
  </si>
  <si>
    <t>16:0/20:4</t>
  </si>
  <si>
    <t>20:4_16:0</t>
  </si>
  <si>
    <t xml:space="preserve">23.10 24.44 </t>
  </si>
  <si>
    <t>22.264372 24.313907 24.489142 24.842220 25.026505 25.231415</t>
  </si>
  <si>
    <t>18:2/18:2</t>
  </si>
  <si>
    <t>22.767827</t>
  </si>
  <si>
    <t xml:space="preserve">24.44 </t>
  </si>
  <si>
    <t>21.475682 23.861632 24.044938 24.22885 24.405943 24.61377</t>
  </si>
  <si>
    <t>22.570105 22.749510 22.911995 23.082793 23.297387</t>
  </si>
  <si>
    <t>18:3/18:1</t>
  </si>
  <si>
    <t>18:1/18:3</t>
  </si>
  <si>
    <t>23.3</t>
  </si>
  <si>
    <t>21.288272</t>
  </si>
  <si>
    <t>16:1/20:3</t>
  </si>
  <si>
    <t>22.384615</t>
  </si>
  <si>
    <t>36:5</t>
  </si>
  <si>
    <t>16:0/20:5</t>
  </si>
  <si>
    <t>20:5/16:0 16:0/20:5</t>
  </si>
  <si>
    <t>22.8</t>
  </si>
  <si>
    <t xml:space="preserve">22.76 </t>
  </si>
  <si>
    <t>22.34887 22.34887</t>
  </si>
  <si>
    <t>16:1/20:4</t>
  </si>
  <si>
    <t>22.3</t>
  </si>
  <si>
    <t>22.169390 22.34887 22.527960</t>
  </si>
  <si>
    <t>18:3/18:2</t>
  </si>
  <si>
    <t>18:2/18:3</t>
  </si>
  <si>
    <t>21.5</t>
  </si>
  <si>
    <t xml:space="preserve">21.42 </t>
  </si>
  <si>
    <t>21.806287</t>
  </si>
  <si>
    <t>18:5_18:0_FP</t>
  </si>
  <si>
    <t>18:5_18:0</t>
  </si>
  <si>
    <t>22.649818 22.808942 22.649818 22.808942</t>
  </si>
  <si>
    <t>22.649818</t>
  </si>
  <si>
    <t>18:1/18:4_FP</t>
  </si>
  <si>
    <t>18:1/18:4</t>
  </si>
  <si>
    <t>22.808942</t>
  </si>
  <si>
    <t>36:6</t>
  </si>
  <si>
    <t>14:0/22:6</t>
  </si>
  <si>
    <t>22:6_14:0</t>
  </si>
  <si>
    <t>14:0/22:6 22:6/14:0</t>
  </si>
  <si>
    <t>21.1</t>
  </si>
  <si>
    <t xml:space="preserve">21.32 </t>
  </si>
  <si>
    <t>21.143995 21.143995</t>
  </si>
  <si>
    <t>16:1/20:5</t>
  </si>
  <si>
    <t>20:5/16:1</t>
  </si>
  <si>
    <t>18:5_18:1_FP</t>
  </si>
  <si>
    <t>18:5_18:1</t>
  </si>
  <si>
    <t>19:6_17:0_FP</t>
  </si>
  <si>
    <t>19:6_17:0</t>
  </si>
  <si>
    <t>18:0/19:0 19:0/18:0_FP</t>
  </si>
  <si>
    <t>18:0/19:0 19:0/18:0</t>
  </si>
  <si>
    <t>27.958005 27.958005</t>
  </si>
  <si>
    <t>14:0/23:0_FP</t>
  </si>
  <si>
    <t>14:0/23:0</t>
  </si>
  <si>
    <t>27.958005</t>
  </si>
  <si>
    <t>37:1_noMS2</t>
  </si>
  <si>
    <t>37:1</t>
  </si>
  <si>
    <t>29.3</t>
  </si>
  <si>
    <t>29.51</t>
  </si>
  <si>
    <t>not counted: only MS1 identification</t>
  </si>
  <si>
    <t>20:0/17:1 17:1/20:0_FP</t>
  </si>
  <si>
    <t>20:0/17:1 17:1/20:0</t>
  </si>
  <si>
    <t>27.654507 27.654507</t>
  </si>
  <si>
    <t>18:1/19:0_FP</t>
  </si>
  <si>
    <t>18:1/19:0</t>
  </si>
  <si>
    <t>27.654507</t>
  </si>
  <si>
    <t>37:2</t>
  </si>
  <si>
    <t>19:0/18:2</t>
  </si>
  <si>
    <t>18:2/19:0</t>
  </si>
  <si>
    <t>28.1</t>
  </si>
  <si>
    <t xml:space="preserve">28.03 </t>
  </si>
  <si>
    <t>27.581037 27.755602 27.914955 28.125582 28.308823</t>
  </si>
  <si>
    <t>37:2_noMS2</t>
  </si>
  <si>
    <t>20:2/17:0 17:0/20:2_FP</t>
  </si>
  <si>
    <t>20:2/17:0 17:0/20:2</t>
  </si>
  <si>
    <t>25.946878 25.946878</t>
  </si>
  <si>
    <t>11:0/26:2_FP</t>
  </si>
  <si>
    <t>11:0/26:2</t>
  </si>
  <si>
    <t>26.144018</t>
  </si>
  <si>
    <t>15:0/22:2 22:2/15:0_FP</t>
  </si>
  <si>
    <t>15:0/22:2 22:2/15:0</t>
  </si>
  <si>
    <t>26.144018 26.144018</t>
  </si>
  <si>
    <t>37:3</t>
  </si>
  <si>
    <t>17:0/20:3</t>
  </si>
  <si>
    <t>17:0/20:3 20:3/17:0</t>
  </si>
  <si>
    <t>26.3</t>
  </si>
  <si>
    <t>25.396097 25.396097</t>
  </si>
  <si>
    <t>25.055115 25.247552 25.457380 26.865727 25.247552 25.457380</t>
  </si>
  <si>
    <t>17:2/20:1_FP</t>
  </si>
  <si>
    <t>17:2/20:1</t>
  </si>
  <si>
    <t>24.876792 26.684522</t>
  </si>
  <si>
    <t>15:1/22:2_FP</t>
  </si>
  <si>
    <t>15:1/22:2</t>
  </si>
  <si>
    <t>26.865727</t>
  </si>
  <si>
    <t>37:4</t>
  </si>
  <si>
    <t>17:0/20:4</t>
  </si>
  <si>
    <t xml:space="preserve">25.71 </t>
  </si>
  <si>
    <t>25.347980 25.727647 25.928285</t>
  </si>
  <si>
    <t>25.526830</t>
  </si>
  <si>
    <t>17:1/20:3 20:3/17:1_FP</t>
  </si>
  <si>
    <t>17:1/20:3 20:3/17:1</t>
  </si>
  <si>
    <t>23.180627 23.180627</t>
  </si>
  <si>
    <t>37:5</t>
  </si>
  <si>
    <t>17:1/20:4</t>
  </si>
  <si>
    <t>23.671532</t>
  </si>
  <si>
    <t>21:5_16:0_FP</t>
  </si>
  <si>
    <t>21:5_16:0</t>
  </si>
  <si>
    <t>37:5_noMS2</t>
  </si>
  <si>
    <t>24.10</t>
  </si>
  <si>
    <t>37:6</t>
  </si>
  <si>
    <t>15:0/22:6</t>
  </si>
  <si>
    <t>15:0/22:6 22:6/15:0</t>
  </si>
  <si>
    <t xml:space="preserve">22.66 </t>
  </si>
  <si>
    <t>22.399618 22.567193 22.736168 22.399618 22.567193 22.736168</t>
  </si>
  <si>
    <t>20:1_17:5_FP</t>
  </si>
  <si>
    <t>20:1_17:5</t>
  </si>
  <si>
    <t>38:1</t>
  </si>
  <si>
    <t>18:0/20:1</t>
  </si>
  <si>
    <t>30.5</t>
  </si>
  <si>
    <t>30.424523</t>
  </si>
  <si>
    <t>38:1_noMS2</t>
  </si>
  <si>
    <t>18:0/20:1_FP</t>
  </si>
  <si>
    <t>27.657947 27.86078 28.071438 28.227362 28.403882 28.579252</t>
  </si>
  <si>
    <t>18:1/20:0_FP</t>
  </si>
  <si>
    <t>18:1/20:0</t>
  </si>
  <si>
    <t>29.02137</t>
  </si>
  <si>
    <t>38:2</t>
  </si>
  <si>
    <t>18:0/20:2</t>
  </si>
  <si>
    <t>18:0/20:2 20:2/18:0</t>
  </si>
  <si>
    <t>28.8</t>
  </si>
  <si>
    <t xml:space="preserve">28.83 </t>
  </si>
  <si>
    <t>28.358903 28.53222 28.918002 28.358903 28.53222 28.918002</t>
  </si>
  <si>
    <t>20:0/18:2</t>
  </si>
  <si>
    <t>29.1</t>
  </si>
  <si>
    <t>38:2_noMS2</t>
  </si>
  <si>
    <t>18:0/20:2 20:2/18:0_FP</t>
  </si>
  <si>
    <t>38:3</t>
  </si>
  <si>
    <t>18:0/20:3</t>
  </si>
  <si>
    <t>20:3/18:0 18:0/20:3</t>
  </si>
  <si>
    <t xml:space="preserve">27.62 </t>
  </si>
  <si>
    <t>27.035003 27.216902 27.403062 27.599938 27.771270 27.981318 28.192222 27.035003 27.216902 27.403062 27.599938 27.771270 27.981318 28.192222</t>
  </si>
  <si>
    <t xml:space="preserve">27.58 </t>
  </si>
  <si>
    <t>25.799140 26.586195 26.776530 26.952490 27.130692 27.318725 27.505040 27.708287 27.954577 25.799140 26.586195 26.776530 26.952490 27.130692 27.318725 27.505040 27.708287 27.954577</t>
  </si>
  <si>
    <t>18:1/20:2_FP</t>
  </si>
  <si>
    <t>18:1/20:2</t>
  </si>
  <si>
    <t>24.505163 25.213530 25.407580 25.608578 25.994213</t>
  </si>
  <si>
    <t>20:4_18:0</t>
  </si>
  <si>
    <t xml:space="preserve">25.78 26.91 </t>
  </si>
  <si>
    <t>25.083738 26.456995 26.828675 27.004363 27.18477 27.373202 27.567513</t>
  </si>
  <si>
    <t>26.0</t>
  </si>
  <si>
    <t xml:space="preserve">25.78 </t>
  </si>
  <si>
    <t>25.279802 25.474222 25.664522 25.861615</t>
  </si>
  <si>
    <t>16:0/22:4</t>
  </si>
  <si>
    <t>22:4/16:0 16:0/22:4</t>
  </si>
  <si>
    <t>26.064922 26.064922</t>
  </si>
  <si>
    <t xml:space="preserve">26.91 </t>
  </si>
  <si>
    <t>23.543722 23.73005 24.846123 26.376205 26.552173 26.739730 26.916457 27.095713 27.285287</t>
  </si>
  <si>
    <t>23.927828 24.667958 25.024048 25.219007 25.4608 25.643018 25.878777</t>
  </si>
  <si>
    <t>18:1/20:4</t>
  </si>
  <si>
    <t>24.993230 25.182130</t>
  </si>
  <si>
    <t>16:0/22:5</t>
  </si>
  <si>
    <t>22:5/16:0 16:0/22:5</t>
  </si>
  <si>
    <t>24.6</t>
  </si>
  <si>
    <t>23.831155 24.021438 24.204258 24.407765 25.566525 23.831155 24.021438 24.204258 24.407765 25.566525</t>
  </si>
  <si>
    <t>18:0/20:5</t>
  </si>
  <si>
    <t>20:0_18:5_FP</t>
  </si>
  <si>
    <t>20:0_18:5</t>
  </si>
  <si>
    <t xml:space="preserve">24.98 </t>
  </si>
  <si>
    <t>23.046135 23.269560 24.645732 24.82452 25.000830 25.193463 25.390545</t>
  </si>
  <si>
    <t>23.472882 24.032955 24.47268 25.579737 23.472882 24.032955 24.47268 25.579737</t>
  </si>
  <si>
    <t>16:0/22:6</t>
  </si>
  <si>
    <t>22:6/16:0 16:0/22:6</t>
  </si>
  <si>
    <t>24.0</t>
  </si>
  <si>
    <t xml:space="preserve">23.94 </t>
  </si>
  <si>
    <t>22.033203 24.017958 22.033203 24.017958</t>
  </si>
  <si>
    <t>18:2/20:4</t>
  </si>
  <si>
    <t>22.392862 22.562218 22.729015 23.074255 23.25057</t>
  </si>
  <si>
    <t>18:1/20:5</t>
  </si>
  <si>
    <t>22.033203</t>
  </si>
  <si>
    <t>16:1/22:5_FP</t>
  </si>
  <si>
    <t>16:1/22:5</t>
  </si>
  <si>
    <t>22.213238</t>
  </si>
  <si>
    <t>23.430948 23.63403 23.832957 24.023253 24.208023 23.430948 23.63403 23.832957 24.023253 24.208023</t>
  </si>
  <si>
    <t>22.805512 23.009143 23.213898</t>
  </si>
  <si>
    <t>21.384310 23.63403</t>
  </si>
  <si>
    <t>18:3/20:3_FP</t>
  </si>
  <si>
    <t>18:3/20:3</t>
  </si>
  <si>
    <t>23.832957</t>
  </si>
  <si>
    <t>38:7</t>
  </si>
  <si>
    <t>16:1/22:6</t>
  </si>
  <si>
    <t>16:1/22:6 22:6/16:1</t>
  </si>
  <si>
    <t>22.1</t>
  </si>
  <si>
    <t>21.844918 22.024368 22.20380 21.844918 22.024368 22.20380</t>
  </si>
  <si>
    <t>18:2/20:5</t>
  </si>
  <si>
    <t>21.106995 21.663362</t>
  </si>
  <si>
    <t>18:3/20:4</t>
  </si>
  <si>
    <t>20.930723</t>
  </si>
  <si>
    <t>38:7_noMS2</t>
  </si>
  <si>
    <t>22.08</t>
  </si>
  <si>
    <t>39:3_noMS2</t>
  </si>
  <si>
    <t>39:3</t>
  </si>
  <si>
    <t>28.69</t>
  </si>
  <si>
    <t>20:3/19:0 19:0/20:3_FP</t>
  </si>
  <si>
    <t>20:3/19:0 19:0/20:3</t>
  </si>
  <si>
    <t>27.382078 27.577663 27.382078 27.577663</t>
  </si>
  <si>
    <t>39:4</t>
  </si>
  <si>
    <t>19:0/20:4</t>
  </si>
  <si>
    <t>27.855543 28.051993 28.229985</t>
  </si>
  <si>
    <t>39:4_noMS2</t>
  </si>
  <si>
    <t>28.07</t>
  </si>
  <si>
    <t>39:5_noMS2</t>
  </si>
  <si>
    <t>39:5</t>
  </si>
  <si>
    <t>26.67</t>
  </si>
  <si>
    <t>39:6</t>
  </si>
  <si>
    <t>17:0/22:6</t>
  </si>
  <si>
    <t>17:0/22:6 22:6/17:0</t>
  </si>
  <si>
    <t>25.055115 25.055115</t>
  </si>
  <si>
    <t>39:6_noMS2</t>
  </si>
  <si>
    <t>25.14</t>
  </si>
  <si>
    <t>39:7</t>
  </si>
  <si>
    <t>17:1/22:6</t>
  </si>
  <si>
    <t>17:1/22:6 22:6/17:1</t>
  </si>
  <si>
    <t>23.401705 23.401705</t>
  </si>
  <si>
    <t>17:2/22:5_FP</t>
  </si>
  <si>
    <t>17:2/22:5</t>
  </si>
  <si>
    <t>23.401705</t>
  </si>
  <si>
    <t>40:3</t>
  </si>
  <si>
    <t>18:3/22:0 22:0/18:3</t>
  </si>
  <si>
    <t>40:4</t>
  </si>
  <si>
    <t>18:0/22:4</t>
  </si>
  <si>
    <t>22:4_18:0</t>
  </si>
  <si>
    <t>18:0/22:4 22:4/18:0</t>
  </si>
  <si>
    <t>28.3</t>
  </si>
  <si>
    <t xml:space="preserve">28.42 </t>
  </si>
  <si>
    <t>28.071438 28.227362 28.403882 28.579252 28.071438 28.227362 28.403882 28.579252</t>
  </si>
  <si>
    <t>20:0/20:4</t>
  </si>
  <si>
    <t xml:space="preserve">29.17 </t>
  </si>
  <si>
    <t>29.189973</t>
  </si>
  <si>
    <t>40:4_noMS2</t>
  </si>
  <si>
    <t>20:1/20:3_FP</t>
  </si>
  <si>
    <t>20:1/20:3</t>
  </si>
  <si>
    <t>26.568323 26.752218</t>
  </si>
  <si>
    <t>18:0/22:4 22:4/18:0_FP</t>
  </si>
  <si>
    <t>26.752218 26.752218</t>
  </si>
  <si>
    <t>40:5</t>
  </si>
  <si>
    <t>18:0/22:5</t>
  </si>
  <si>
    <t>18:0/22:5 22:5/18:0</t>
  </si>
  <si>
    <t>27.8</t>
  </si>
  <si>
    <t xml:space="preserve">27.17 27.87 </t>
  </si>
  <si>
    <t>26.682285 26.860792 26.682285 26.860792</t>
  </si>
  <si>
    <t>20:1/20:4</t>
  </si>
  <si>
    <t>27.1</t>
  </si>
  <si>
    <t xml:space="preserve">27.17 </t>
  </si>
  <si>
    <t>23:4_17:1_FP</t>
  </si>
  <si>
    <t>23:4_17:1</t>
  </si>
  <si>
    <t xml:space="preserve">27.87 </t>
  </si>
  <si>
    <t>40:5_noMS2</t>
  </si>
  <si>
    <t>20:1/20:4_FP</t>
  </si>
  <si>
    <t>24.788963</t>
  </si>
  <si>
    <t>18:1/22:4_FP</t>
  </si>
  <si>
    <t>18:1/22:4</t>
  </si>
  <si>
    <t>24.978328</t>
  </si>
  <si>
    <t>18:0/22:6</t>
  </si>
  <si>
    <t>22:6_18:0</t>
  </si>
  <si>
    <t>22:6/18:0 18:0/22:6</t>
  </si>
  <si>
    <t xml:space="preserve">25.42 26.37 </t>
  </si>
  <si>
    <t>25.994213 26.193393 26.38857 25.994213 26.193393 26.38857</t>
  </si>
  <si>
    <t>18:1/22:5</t>
  </si>
  <si>
    <t>22:5_18:1</t>
  </si>
  <si>
    <t>24.679443 24.857395 25.031655</t>
  </si>
  <si>
    <t>20:4_20:2</t>
  </si>
  <si>
    <t>16:0/24:6</t>
  </si>
  <si>
    <t>24:6_16:0</t>
  </si>
  <si>
    <t>20:1/20:5_FP</t>
  </si>
  <si>
    <t>20:1/20:5</t>
  </si>
  <si>
    <t>26.193393 26.38857</t>
  </si>
  <si>
    <t xml:space="preserve">26.37 </t>
  </si>
  <si>
    <t>25.916710 26.493463 25.916710 26.493463</t>
  </si>
  <si>
    <t>22.611148</t>
  </si>
  <si>
    <t>20:3/20:3_FP</t>
  </si>
  <si>
    <t>20:3/20:3</t>
  </si>
  <si>
    <t>25.916710 26.097262 26.293447 26.493463 26.689640</t>
  </si>
  <si>
    <t>40:7</t>
  </si>
  <si>
    <t>18:1/22:6</t>
  </si>
  <si>
    <t xml:space="preserve">24.48 </t>
  </si>
  <si>
    <t>24.111805 24.288988 24.49437</t>
  </si>
  <si>
    <t>22:5/18:2</t>
  </si>
  <si>
    <t>18:2/22:5</t>
  </si>
  <si>
    <t>23.338835</t>
  </si>
  <si>
    <t>23:4_17:3_FP</t>
  </si>
  <si>
    <t>23:4_17:3</t>
  </si>
  <si>
    <t xml:space="preserve">24.53 </t>
  </si>
  <si>
    <t>22.55998 24.131710 24.30040 24.533060 24.703442</t>
  </si>
  <si>
    <t>20:3/20:4</t>
  </si>
  <si>
    <t>22.733460</t>
  </si>
  <si>
    <t>40:8</t>
  </si>
  <si>
    <t>18:2/22:6</t>
  </si>
  <si>
    <t>22.014192 22.172070 22.351005 22.523973 22.695420</t>
  </si>
  <si>
    <t>20:4/20:4</t>
  </si>
  <si>
    <t>22.870308</t>
  </si>
  <si>
    <t>22:6_18:2</t>
  </si>
  <si>
    <t xml:space="preserve">22.71 </t>
  </si>
  <si>
    <t>22.614478</t>
  </si>
  <si>
    <t>22.812322</t>
  </si>
  <si>
    <t>40:9</t>
  </si>
  <si>
    <t>22:6/18:3</t>
  </si>
  <si>
    <t>18:3/22:6</t>
  </si>
  <si>
    <t>24.023253 24.208023</t>
  </si>
  <si>
    <t>20:5/20:4</t>
  </si>
  <si>
    <t>20:5_20:4</t>
  </si>
  <si>
    <t>20:4/20:5</t>
  </si>
  <si>
    <t>20.831360 21.193410 23.430948</t>
  </si>
  <si>
    <t>27:3_13:6_FP</t>
  </si>
  <si>
    <t>27:3_13:6</t>
  </si>
  <si>
    <t>41:6</t>
  </si>
  <si>
    <t>19:0/22:6</t>
  </si>
  <si>
    <t>22:6_19:0</t>
  </si>
  <si>
    <t xml:space="preserve">27.53 </t>
  </si>
  <si>
    <t>41:6_noMS2</t>
  </si>
  <si>
    <t>27.48</t>
  </si>
  <si>
    <t>42:7</t>
  </si>
  <si>
    <t>18:2_24:5</t>
  </si>
  <si>
    <t>24:5_18:2</t>
  </si>
  <si>
    <t>26.6</t>
  </si>
  <si>
    <t>42:7_noMS2</t>
  </si>
  <si>
    <t>26.69</t>
  </si>
  <si>
    <t>42:8</t>
  </si>
  <si>
    <t>18:2_24:6</t>
  </si>
  <si>
    <t>24:6_18:2</t>
  </si>
  <si>
    <t xml:space="preserve">24.92 </t>
  </si>
  <si>
    <t>20:2_22:6</t>
  </si>
  <si>
    <t>22:6_20:2</t>
  </si>
  <si>
    <t>42:8_noMS2</t>
  </si>
  <si>
    <t>24.89</t>
  </si>
  <si>
    <t>42:9</t>
  </si>
  <si>
    <t>20:3_22:6</t>
  </si>
  <si>
    <t>22:6_20:3</t>
  </si>
  <si>
    <t>22:6/20:3 20:3/22:6</t>
  </si>
  <si>
    <t>23.5</t>
  </si>
  <si>
    <t xml:space="preserve">23.41 </t>
  </si>
  <si>
    <t>23.328912 23.540370 23.328912 23.540370</t>
  </si>
  <si>
    <t>18:3_24:6</t>
  </si>
  <si>
    <t>24:6_18:3</t>
  </si>
  <si>
    <t>24:3_18:6_FP</t>
  </si>
  <si>
    <t>24:3_18:6</t>
  </si>
  <si>
    <t>25:6_17:3_FP</t>
  </si>
  <si>
    <t>25:6_17:3</t>
  </si>
  <si>
    <t>42:9_noMS2</t>
  </si>
  <si>
    <t>22:6/20:3 20:3/22:6_FP</t>
  </si>
  <si>
    <t>22.247892 22.426613 22.643235 22.247892 22.426613 22.643235</t>
  </si>
  <si>
    <t>42:10</t>
  </si>
  <si>
    <t>22:6/20:4</t>
  </si>
  <si>
    <t>20:4/22:6</t>
  </si>
  <si>
    <t>22.039720 22.209898 22.382123</t>
  </si>
  <si>
    <t>22.254353</t>
  </si>
  <si>
    <t>22:5/20:5 20:5/22:5_FP</t>
  </si>
  <si>
    <t>22:5/20:5 20:5/22:5</t>
  </si>
  <si>
    <t>21.882628 22.065397 21.882628 22.065397</t>
  </si>
  <si>
    <t>44:10_FP</t>
  </si>
  <si>
    <t>44:10</t>
  </si>
  <si>
    <t>22:4/22:6_FP</t>
  </si>
  <si>
    <t>22:4/22:6</t>
  </si>
  <si>
    <t>23.930255</t>
  </si>
  <si>
    <t>22:5/22:5_FP</t>
  </si>
  <si>
    <t>22:5/22:5</t>
  </si>
  <si>
    <t>23.930255 24.117723</t>
  </si>
  <si>
    <t>44:12</t>
  </si>
  <si>
    <t>22:6/22:6</t>
  </si>
  <si>
    <t xml:space="preserve">22.48 </t>
  </si>
  <si>
    <t>22.067872</t>
  </si>
  <si>
    <t>PE</t>
  </si>
  <si>
    <t>24:0</t>
  </si>
  <si>
    <t>12:0/12:0</t>
  </si>
  <si>
    <t>14.4</t>
  </si>
  <si>
    <t xml:space="preserve">14.41 </t>
  </si>
  <si>
    <t>13.34442 13.516938 13.701980 14.071092 14.798425</t>
  </si>
  <si>
    <t>3:0/21:0 21:0/3:0_FP</t>
  </si>
  <si>
    <t>3:0/21:0 21:0/3:0</t>
  </si>
  <si>
    <t>13.516938 14.071092 14.071092</t>
  </si>
  <si>
    <t>4:0/20:0_FP</t>
  </si>
  <si>
    <t>4:0/20:0</t>
  </si>
  <si>
    <t>13.887503</t>
  </si>
  <si>
    <t>15:0/9:0 9:0/15:0_FP</t>
  </si>
  <si>
    <t>15:0/9:0 9:0/15:0</t>
  </si>
  <si>
    <t>13.34442 14.798425 13.34442 14.798425</t>
  </si>
  <si>
    <t>7:0/17:0 17:0/7:0_FP</t>
  </si>
  <si>
    <t>7:0/17:0 17:0/7:0</t>
  </si>
  <si>
    <t>13.701980 13.887503 13.701980 13.887503</t>
  </si>
  <si>
    <t>2:0/22:0_FP</t>
  </si>
  <si>
    <t>2:0/22:0</t>
  </si>
  <si>
    <t>13.516938</t>
  </si>
  <si>
    <t>14.217748 14.398438 14.593060</t>
  </si>
  <si>
    <t>19:0/5:0 5:0/19:0_FP</t>
  </si>
  <si>
    <t>19:0/5:0 5:0/19:0</t>
  </si>
  <si>
    <t>14.593060 14.593060</t>
  </si>
  <si>
    <t>14.398438 14.398438</t>
  </si>
  <si>
    <t>13:0/11:0 11:0/13:0_FP</t>
  </si>
  <si>
    <t>13:0/11:0 11:0/13:0</t>
  </si>
  <si>
    <t>14.217748 14.217748</t>
  </si>
  <si>
    <t>32:1_noMS2</t>
  </si>
  <si>
    <t>18:1_16:0</t>
  </si>
  <si>
    <t xml:space="preserve">26.57 </t>
  </si>
  <si>
    <t>26.242175 26.42432 26.6195 26.819848</t>
  </si>
  <si>
    <t>19:0_15:1_FP</t>
  </si>
  <si>
    <t>19:0_15:1</t>
  </si>
  <si>
    <t>15:1/19:0</t>
  </si>
  <si>
    <t>26.6195</t>
  </si>
  <si>
    <t>18:2_16:0</t>
  </si>
  <si>
    <t xml:space="preserve">24.82 </t>
  </si>
  <si>
    <t>24.768840</t>
  </si>
  <si>
    <t>18:3_16:0</t>
  </si>
  <si>
    <t>23.6</t>
  </si>
  <si>
    <t xml:space="preserve">23.03 </t>
  </si>
  <si>
    <t>9:0/26:2_FP</t>
  </si>
  <si>
    <t>9:0/26:2</t>
  </si>
  <si>
    <t>26.051682</t>
  </si>
  <si>
    <t>29.0</t>
  </si>
  <si>
    <t>29.138302 29.317535 29.539177 29.780482</t>
  </si>
  <si>
    <t>28.541888 28.711807</t>
  </si>
  <si>
    <t>17:1/19:0_FP</t>
  </si>
  <si>
    <t>17:1/19:0</t>
  </si>
  <si>
    <t>28.926215</t>
  </si>
  <si>
    <t>21:0/15:1 15:1/21:0_FP</t>
  </si>
  <si>
    <t>21:0/15:1 15:1/21:0</t>
  </si>
  <si>
    <t>28.541888 28.711807 28.926215 29.317535 29.780482 28.541888 28.711807 28.926215 29.317535 29.780482</t>
  </si>
  <si>
    <t>25.505993</t>
  </si>
  <si>
    <t>25.505993 25.505993</t>
  </si>
  <si>
    <t>26.813895 27.794595</t>
  </si>
  <si>
    <t>25.447995</t>
  </si>
  <si>
    <t>16:0/20:2</t>
  </si>
  <si>
    <t>26.8</t>
  </si>
  <si>
    <t>26.813895</t>
  </si>
  <si>
    <t xml:space="preserve">27.30 </t>
  </si>
  <si>
    <t>27.14055 27.323703 27.515077</t>
  </si>
  <si>
    <t>24.23260 24.415380</t>
  </si>
  <si>
    <t>22:1/14:1 14:1/22:1_FP</t>
  </si>
  <si>
    <t>22:1/14:1 14:1/22:1</t>
  </si>
  <si>
    <t>24.054073 24.054073</t>
  </si>
  <si>
    <t>14:0/22:2_FP</t>
  </si>
  <si>
    <t>14:0/22:2</t>
  </si>
  <si>
    <t>24.054073 24.23260 24.415380</t>
  </si>
  <si>
    <t>18:2_18:1</t>
  </si>
  <si>
    <t xml:space="preserve">25.39 </t>
  </si>
  <si>
    <t>25.828135</t>
  </si>
  <si>
    <t>25.8</t>
  </si>
  <si>
    <t>24.698738 24.87247 25.057162 25.828135 24.698738 24.87247 25.057162</t>
  </si>
  <si>
    <t>25.222110 25.418107</t>
  </si>
  <si>
    <t xml:space="preserve">24.85 </t>
  </si>
  <si>
    <t>24.33047 24.528818 24.69308 24.870737 25.251940</t>
  </si>
  <si>
    <t xml:space="preserve">23.57 </t>
  </si>
  <si>
    <t>23.312328</t>
  </si>
  <si>
    <t>19:0/17:4_FP</t>
  </si>
  <si>
    <t>19:0/17:4</t>
  </si>
  <si>
    <t xml:space="preserve">24.89 </t>
  </si>
  <si>
    <t>24.708265 24.879125 25.064810</t>
  </si>
  <si>
    <t>22.752915 22.91540</t>
  </si>
  <si>
    <t>20:5_16:0</t>
  </si>
  <si>
    <t xml:space="preserve">22.92 </t>
  </si>
  <si>
    <t>14:0/22:5 22:5/14:0_FP</t>
  </si>
  <si>
    <t>14:0/22:5 22:5/14:0</t>
  </si>
  <si>
    <t>11:0/26:0_FP</t>
  </si>
  <si>
    <t>11:0/26:0</t>
  </si>
  <si>
    <t>22.617828 22.776408</t>
  </si>
  <si>
    <t>15:0/22:0 22:0/15:0_FP</t>
  </si>
  <si>
    <t>15:0/22:0 22:0/15:0</t>
  </si>
  <si>
    <t>22.617828 22.776408 22.617828 22.776408</t>
  </si>
  <si>
    <t xml:space="preserve">26.08 </t>
  </si>
  <si>
    <t>25.88222 26.07123 26.271845</t>
  </si>
  <si>
    <t>37:4_noMS2</t>
  </si>
  <si>
    <t>26.08</t>
  </si>
  <si>
    <t>37:6_noMS2</t>
  </si>
  <si>
    <t>23.07</t>
  </si>
  <si>
    <t>31.0</t>
  </si>
  <si>
    <t>30.87</t>
  </si>
  <si>
    <t>16:0/22:1_FP</t>
  </si>
  <si>
    <t>16:0/22:1</t>
  </si>
  <si>
    <t>28.880120</t>
  </si>
  <si>
    <t>29.28</t>
  </si>
  <si>
    <t>12:0/26:2_FP</t>
  </si>
  <si>
    <t>12:0/26:2</t>
  </si>
  <si>
    <t>26.536035</t>
  </si>
  <si>
    <t>20:3_18:0</t>
  </si>
  <si>
    <t xml:space="preserve">28.07 </t>
  </si>
  <si>
    <t>26.928508 27.09953 27.279740 27.470380 27.67913 27.858147 28.056172 28.232647 26.928508 27.09953 27.279740 27.470380 27.67913 27.858147 28.056172 28.232647</t>
  </si>
  <si>
    <t>24.754890 24.944865 27.385223 24.754890 24.944865 27.385223</t>
  </si>
  <si>
    <t>26.811432 26.976920 27.155802 27.341693 27.534168 27.744147 27.923585 28.168740 28.375312</t>
  </si>
  <si>
    <t>26.313020</t>
  </si>
  <si>
    <t>25.136327 25.311042 26.11303 26.313020</t>
  </si>
  <si>
    <t>27.128662 27.310713 27.50293 27.717415</t>
  </si>
  <si>
    <t>25.149048 25.344390 25.538210 25.731670</t>
  </si>
  <si>
    <t>26.140637 26.140637</t>
  </si>
  <si>
    <t>25.200658 25.385743 25.576988</t>
  </si>
  <si>
    <t>22:6_16:0</t>
  </si>
  <si>
    <t>24.3</t>
  </si>
  <si>
    <t xml:space="preserve">24.35 </t>
  </si>
  <si>
    <t>23.727855 24.854678 23.727855 24.854678</t>
  </si>
  <si>
    <t>23.315680 23.52210 24.854678</t>
  </si>
  <si>
    <t>23.727855</t>
  </si>
  <si>
    <t>23.914437 24.085448 24.269040 24.4468 23.914437 24.085448 24.269040 24.4468</t>
  </si>
  <si>
    <t>22:6_16:1</t>
  </si>
  <si>
    <t>22.5</t>
  </si>
  <si>
    <t xml:space="preserve">22.41 </t>
  </si>
  <si>
    <t>22.223175 22.396262 22.579840 22.828878 22.223175 22.396262 22.579840 22.828878</t>
  </si>
  <si>
    <t>13:0/26:0_FP</t>
  </si>
  <si>
    <t>13:0/26:0</t>
  </si>
  <si>
    <t>28.325257</t>
  </si>
  <si>
    <t>16:0/23:0_FP</t>
  </si>
  <si>
    <t>16:0/23:0</t>
  </si>
  <si>
    <t>28.152168</t>
  </si>
  <si>
    <t>18:0/21:0 21:0/18:0_FP</t>
  </si>
  <si>
    <t>18:0/21:0 21:0/18:0</t>
  </si>
  <si>
    <t>28.152168 28.325257 28.152168 28.325257</t>
  </si>
  <si>
    <t>39:1_FP</t>
  </si>
  <si>
    <t>39:1</t>
  </si>
  <si>
    <t>18:1/21:0_FP</t>
  </si>
  <si>
    <t>18:1/21:0</t>
  </si>
  <si>
    <t>26.275215</t>
  </si>
  <si>
    <t>28.244877 28.449312</t>
  </si>
  <si>
    <t>15:0/24:4_FP</t>
  </si>
  <si>
    <t>15:0/24:4</t>
  </si>
  <si>
    <t>28.244877</t>
  </si>
  <si>
    <t>25.454003 25.639613 25.454003 25.639613</t>
  </si>
  <si>
    <t>17:1/22:5_FP</t>
  </si>
  <si>
    <t>17:1/22:5</t>
  </si>
  <si>
    <t>25.454003 25.639613</t>
  </si>
  <si>
    <t>25.58</t>
  </si>
  <si>
    <t>39:7_noMS2</t>
  </si>
  <si>
    <t>23.67</t>
  </si>
  <si>
    <t>28.653515 28.880120 28.653515 28.880120</t>
  </si>
  <si>
    <t>20:2/20:2_FP</t>
  </si>
  <si>
    <t>20:2/20:2</t>
  </si>
  <si>
    <t>28.653515</t>
  </si>
  <si>
    <t>28.80</t>
  </si>
  <si>
    <t>22:5/18:0</t>
  </si>
  <si>
    <t xml:space="preserve">27.48 28.25 </t>
  </si>
  <si>
    <t>26.711455 26.891637 27.263747 27.449492 28.086805 28.257140 26.711455 26.891637 27.263747 28.257140</t>
  </si>
  <si>
    <t>20:0/20:5 20:5/20:0_FP</t>
  </si>
  <si>
    <t>20:0/20:5 20:5/20:0</t>
  </si>
  <si>
    <t>28.086805 27.449492 28.086805</t>
  </si>
  <si>
    <t>27.48 28.28</t>
  </si>
  <si>
    <t>18:0_22:6</t>
  </si>
  <si>
    <t xml:space="preserve">26.76 </t>
  </si>
  <si>
    <t>24.448905 26.268425 26.462552 27.194695 24.448905 26.268425 26.462552 27.194695</t>
  </si>
  <si>
    <t>24.448905 26.268425</t>
  </si>
  <si>
    <t>26.462552 27.194695</t>
  </si>
  <si>
    <t xml:space="preserve">26.73 </t>
  </si>
  <si>
    <t>26.564922 26.747170 26.564922 26.747170</t>
  </si>
  <si>
    <t>26.564922</t>
  </si>
  <si>
    <t>26.747170</t>
  </si>
  <si>
    <t>22:6_18:1</t>
  </si>
  <si>
    <t>24.475405 25.195723</t>
  </si>
  <si>
    <t>24.783340 24.975042</t>
  </si>
  <si>
    <t xml:space="preserve">23.07 </t>
  </si>
  <si>
    <t>22.893007 23.094695</t>
  </si>
  <si>
    <t>40:9_noMS2</t>
  </si>
  <si>
    <t>18:4/22:5_FP</t>
  </si>
  <si>
    <t>18:4/22:5</t>
  </si>
  <si>
    <t>24.269040</t>
  </si>
  <si>
    <t>41:2_FP</t>
  </si>
  <si>
    <t>41:2</t>
  </si>
  <si>
    <t>18:2/23:0_FP</t>
  </si>
  <si>
    <t>18:2/23:0</t>
  </si>
  <si>
    <t>29.131335 29.310915</t>
  </si>
  <si>
    <t>42:6_FP</t>
  </si>
  <si>
    <t>42:6</t>
  </si>
  <si>
    <t>20:5/22:1 22:1/20:5_FP</t>
  </si>
  <si>
    <t>20:5/22:1 22:1/20:5</t>
  </si>
  <si>
    <t>27.044080 27.044080</t>
  </si>
  <si>
    <t>20:0/22:6_FP</t>
  </si>
  <si>
    <t>20:0/22:6</t>
  </si>
  <si>
    <t>27.044080</t>
  </si>
  <si>
    <t>Cer</t>
  </si>
  <si>
    <t>22:0</t>
  </si>
  <si>
    <t>32.7</t>
  </si>
  <si>
    <t>32.64</t>
  </si>
  <si>
    <t>24:1</t>
  </si>
  <si>
    <t>32.72</t>
  </si>
  <si>
    <t>26:3_FP</t>
  </si>
  <si>
    <t>26:3</t>
  </si>
  <si>
    <t>26:4_FP</t>
  </si>
  <si>
    <t>26:4</t>
  </si>
  <si>
    <t>LPC</t>
  </si>
  <si>
    <t>13:0_FP</t>
  </si>
  <si>
    <t>13:0</t>
  </si>
  <si>
    <t>15:0_FP</t>
  </si>
  <si>
    <t>15:0</t>
  </si>
  <si>
    <t>4.20</t>
  </si>
  <si>
    <t>2.585113 2.761245 2.950918 3.137920 3.317580 3.501907 3.689277 3.876982 4.064052 4.248430 4.432982 4.62028 4.838410</t>
  </si>
  <si>
    <t>4.037347 4.211880</t>
  </si>
  <si>
    <t>16:1</t>
  </si>
  <si>
    <t>2.7</t>
  </si>
  <si>
    <t>2.83</t>
  </si>
  <si>
    <t>2.786918</t>
  </si>
  <si>
    <t>17:0</t>
  </si>
  <si>
    <t>5.5</t>
  </si>
  <si>
    <t>5.51</t>
  </si>
  <si>
    <t>7.0</t>
  </si>
  <si>
    <t>7.05</t>
  </si>
  <si>
    <t>5.397913 5.564325 5.753832 5.943175 6.13193 6.321048 6.509682 6.697793 6.884157 7.069592 7.255763 7.443118 7.654597</t>
  </si>
  <si>
    <t>6.863893 7.033132</t>
  </si>
  <si>
    <t>4.95</t>
  </si>
  <si>
    <t>3.003672 3.491160 3.668832 3.853298 4.040528 4.208640 4.393572 4.580640 4.769863 4.958248 5.146392</t>
  </si>
  <si>
    <t>18:2</t>
  </si>
  <si>
    <t>3.0</t>
  </si>
  <si>
    <t>3.08</t>
  </si>
  <si>
    <t>1.635935 1.81172 2.000797 2.189977 2.379675 2.568912 2.758035 2.946175 3.130787 3.314727 3.504512 3.710888</t>
  </si>
  <si>
    <t>18:2_noMS2</t>
  </si>
  <si>
    <t>20:3</t>
  </si>
  <si>
    <t>3.8</t>
  </si>
  <si>
    <t>3.91</t>
  </si>
  <si>
    <t>3.738052 3.915868</t>
  </si>
  <si>
    <t>3.20</t>
  </si>
  <si>
    <t>1.78775 1.963747 2.152862 2.342460 2.528755 2.717947 2.906875 3.0925 3.276135 3.462178 3.675227</t>
  </si>
  <si>
    <t>20:4_noMS2</t>
  </si>
  <si>
    <t>3.16</t>
  </si>
  <si>
    <t>1.824652 2.013742 2.203015 2.392642 2.581873 2.764403 2.948235 3.132823 3.323658</t>
  </si>
  <si>
    <t>DG</t>
  </si>
  <si>
    <t>16:0/16:0/-</t>
  </si>
  <si>
    <t>30.3</t>
  </si>
  <si>
    <t xml:space="preserve">30.30 </t>
  </si>
  <si>
    <t>NH4</t>
  </si>
  <si>
    <t>30.30</t>
  </si>
  <si>
    <t>28.66</t>
  </si>
  <si>
    <t>28.62</t>
  </si>
  <si>
    <t>32:2_noMS2</t>
  </si>
  <si>
    <t>26.69 27.42</t>
  </si>
  <si>
    <t>26.76</t>
  </si>
  <si>
    <t>18:0/16:0/-</t>
  </si>
  <si>
    <t>32.2</t>
  </si>
  <si>
    <t xml:space="preserve">32.29 </t>
  </si>
  <si>
    <t>34:0_noMS2</t>
  </si>
  <si>
    <t>32.29</t>
  </si>
  <si>
    <t>16:0/18:1/-</t>
  </si>
  <si>
    <t>30.6</t>
  </si>
  <si>
    <t xml:space="preserve">30.67 </t>
  </si>
  <si>
    <t>19:0/15:1/- 15:1/19:0/-_FP</t>
  </si>
  <si>
    <t>19:0/15:1/- 15:1/19:0/-</t>
  </si>
  <si>
    <t>30.488710 30.658645 30.488710 30.658645</t>
  </si>
  <si>
    <t>16:0/-/18:2</t>
  </si>
  <si>
    <t xml:space="preserve">29.12 </t>
  </si>
  <si>
    <t>34:2_noMS2</t>
  </si>
  <si>
    <t>29.12</t>
  </si>
  <si>
    <t>16:1/-/18:2</t>
  </si>
  <si>
    <t xml:space="preserve">27.46 </t>
  </si>
  <si>
    <t>16:0/-/18:3</t>
  </si>
  <si>
    <t>-/12:1/22:2;12:1/-/22:2_FP</t>
  </si>
  <si>
    <t>-/12:1/22:2;12:1/-/22:2</t>
  </si>
  <si>
    <t>18:2_16:1</t>
  </si>
  <si>
    <t>16:1/18:2/- 18:2/16:1/-</t>
  </si>
  <si>
    <t xml:space="preserve">27.42 </t>
  </si>
  <si>
    <t>27.332322 27.332322</t>
  </si>
  <si>
    <t>14:1/20:2/-_FP</t>
  </si>
  <si>
    <t>14:1/20:2/-</t>
  </si>
  <si>
    <t>27.332322</t>
  </si>
  <si>
    <t>35:5_FP</t>
  </si>
  <si>
    <t>35:5</t>
  </si>
  <si>
    <t>20:4/15:1/- 15:1/20:4/-_FP</t>
  </si>
  <si>
    <t>20:4/15:1/- 15:1/20:4/-</t>
  </si>
  <si>
    <t>30.454048 30.629915 30.454048 30.629915</t>
  </si>
  <si>
    <t>35:6_FP</t>
  </si>
  <si>
    <t>35:6</t>
  </si>
  <si>
    <t>15:1/20:5/- 20:5/15:1/-_FP</t>
  </si>
  <si>
    <t>15:1/20:5/- 20:5/15:1/-</t>
  </si>
  <si>
    <t>28.812778 28.989002 29.159775 29.351747 28.812778 28.989002 29.159775 29.351747</t>
  </si>
  <si>
    <t>34.1</t>
  </si>
  <si>
    <t>34.07</t>
  </si>
  <si>
    <t>34.10</t>
  </si>
  <si>
    <t xml:space="preserve">32.64 </t>
  </si>
  <si>
    <t>22:0/14:1/- 14:1/22:0/-_FP</t>
  </si>
  <si>
    <t>22:0/14:1/- 14:1/22:0/-</t>
  </si>
  <si>
    <t>26.034912 32.525085 32.69753 26.034912 32.525085 32.69753</t>
  </si>
  <si>
    <t>16:1/20:0/-_FP</t>
  </si>
  <si>
    <t>16:1/20:0/-</t>
  </si>
  <si>
    <t>32.525085 32.69753</t>
  </si>
  <si>
    <t>18:1/-/18:1</t>
  </si>
  <si>
    <t>31.1</t>
  </si>
  <si>
    <t xml:space="preserve">31.19 </t>
  </si>
  <si>
    <t>18:0/-/18:2</t>
  </si>
  <si>
    <t>14:1/22:1/- 22:1/14:1/-_FP</t>
  </si>
  <si>
    <t>14:1/22:1/- 22:1/14:1/-</t>
  </si>
  <si>
    <t>30.83847 31.015297 31.197832 31.378132 31.197832</t>
  </si>
  <si>
    <t>16:1/20:1/- 20:1/16:1/-_FP</t>
  </si>
  <si>
    <t>16:1/20:1/- 20:1/16:1/-</t>
  </si>
  <si>
    <t>30.83847 31.015297 31.197832 31.378132 30.83847 31.015297 31.378132</t>
  </si>
  <si>
    <t>18:1/-/18:2</t>
  </si>
  <si>
    <t>29.6</t>
  </si>
  <si>
    <t xml:space="preserve">29.57 </t>
  </si>
  <si>
    <t>18:1/18:2/- 18:2/18:1/-</t>
  </si>
  <si>
    <t>29.371332 29.549038 29.724948 29.549038</t>
  </si>
  <si>
    <t>22:2/14:1/- 14:1/22:2/-_FP</t>
  </si>
  <si>
    <t>22:2/14:1/- 14:1/22:2/-</t>
  </si>
  <si>
    <t>29.211853 29.371332 29.724948 29.211853 29.371332 29.549038 29.724948</t>
  </si>
  <si>
    <t>16:1/20:2/-_FP</t>
  </si>
  <si>
    <t>16:1/20:2/-</t>
  </si>
  <si>
    <t>29.211853</t>
  </si>
  <si>
    <t>18:2/-/18:2</t>
  </si>
  <si>
    <t xml:space="preserve">27.89 </t>
  </si>
  <si>
    <t>16:0/-/20:4</t>
  </si>
  <si>
    <t xml:space="preserve">28.91 </t>
  </si>
  <si>
    <t>18:2/18:2/-</t>
  </si>
  <si>
    <t>27.648405 27.848713 28.05847</t>
  </si>
  <si>
    <t>16:0/20:4/- 20:4/16:0/-</t>
  </si>
  <si>
    <t>28.626112 28.77665 28.626112 28.77665</t>
  </si>
  <si>
    <t>24:2_12:2_FP</t>
  </si>
  <si>
    <t>24:2_12:2</t>
  </si>
  <si>
    <t>18:3/18:1/- 18:1/18:3/-_FP</t>
  </si>
  <si>
    <t>18:3/18:1/- 18:1/18:3/-</t>
  </si>
  <si>
    <t>37:6_FP</t>
  </si>
  <si>
    <t>20:4/17:2/- 17:2/20:4/-_FP</t>
  </si>
  <si>
    <t>20:4/17:2/- 17:2/20:4/-</t>
  </si>
  <si>
    <t>30.963965 31.133155 30.963965 31.133155</t>
  </si>
  <si>
    <t>17:1/20:5/- 20:5/17:1/-_FP</t>
  </si>
  <si>
    <t>17:1/20:5/- 20:5/17:1/-</t>
  </si>
  <si>
    <t>31.345835 31.345835</t>
  </si>
  <si>
    <t>37:7_FP</t>
  </si>
  <si>
    <t>37:7</t>
  </si>
  <si>
    <t>20:5/17:2/- 17:2/20:5/-_FP</t>
  </si>
  <si>
    <t>20:5/17:2/- 17:2/20:5/-</t>
  </si>
  <si>
    <t>29.271437 29.442175 29.624220 29.271437 29.442175 29.624220</t>
  </si>
  <si>
    <t>38:1_FP</t>
  </si>
  <si>
    <t>22:0/16:1/- 16:1/22:0/-_FP</t>
  </si>
  <si>
    <t>22:0/16:1/- 16:1/22:0/-</t>
  </si>
  <si>
    <t>14:1/24:0/-_FP</t>
  </si>
  <si>
    <t>14:1/24:0/-</t>
  </si>
  <si>
    <t>27.951320 28.139725 28.305535</t>
  </si>
  <si>
    <t>38:2_FP</t>
  </si>
  <si>
    <t>14:1/24:1/- 24:1/14:1/-_FP</t>
  </si>
  <si>
    <t>14:1/24:1/- 24:1/14:1/-</t>
  </si>
  <si>
    <t>18:0/-/20:4</t>
  </si>
  <si>
    <t xml:space="preserve">31.03 </t>
  </si>
  <si>
    <t>18:0/20:4/- 20:4/18:0/-</t>
  </si>
  <si>
    <t>31.128538 31.128538</t>
  </si>
  <si>
    <t>18:1/-/20:4</t>
  </si>
  <si>
    <t xml:space="preserve">29.32 </t>
  </si>
  <si>
    <t>20:4_18:1</t>
  </si>
  <si>
    <t>18:1/20:4/- 20:4/18:1/-</t>
  </si>
  <si>
    <t>29.262080 29.451258 29.262080 29.451258</t>
  </si>
  <si>
    <t>22:4/16:1/-</t>
  </si>
  <si>
    <t>16:1/22:4/-</t>
  </si>
  <si>
    <t>29.262080</t>
  </si>
  <si>
    <t>16:0/-/22:6</t>
  </si>
  <si>
    <t>20:4_18:2</t>
  </si>
  <si>
    <t>16:0/22:6/- 22:6/16:0/-</t>
  </si>
  <si>
    <t>28.172108 28.327577 28.50455 28.172108 28.327577 28.50455</t>
  </si>
  <si>
    <t>25:5_13:1_FP</t>
  </si>
  <si>
    <t>25:5_13:1</t>
  </si>
  <si>
    <t xml:space="preserve">27.69 </t>
  </si>
  <si>
    <t>40:1_FP</t>
  </si>
  <si>
    <t>40:1</t>
  </si>
  <si>
    <t>24:0/16:1/- 16:1/24:0/-_FP</t>
  </si>
  <si>
    <t>24:0/16:1/- 16:1/24:0/-</t>
  </si>
  <si>
    <t>30.043145 30.043145</t>
  </si>
  <si>
    <t>40:2_FP</t>
  </si>
  <si>
    <t>40:2</t>
  </si>
  <si>
    <t>16:1/24:1/- 24:1/16:1/-_FP</t>
  </si>
  <si>
    <t>16:1/24:1/- 24:1/16:1/-</t>
  </si>
  <si>
    <t>28.535172 28.721427 28.535172 28.721427</t>
  </si>
  <si>
    <t>18:0/-/22:6</t>
  </si>
  <si>
    <t xml:space="preserve">30.48 </t>
  </si>
  <si>
    <t>18:0/22:6/- 22:6/18:0/-</t>
  </si>
  <si>
    <t>30.391685 30.391685</t>
  </si>
  <si>
    <t xml:space="preserve">28.76 </t>
  </si>
  <si>
    <t>40:7_noMS2</t>
  </si>
  <si>
    <t>28.76</t>
  </si>
  <si>
    <t>18:2/-/22:6</t>
  </si>
  <si>
    <t xml:space="preserve">27.21 </t>
  </si>
  <si>
    <t>18:2/22:6/- 22:6/18:2/-</t>
  </si>
  <si>
    <t>27.113290 27.113290</t>
  </si>
  <si>
    <t>TG</t>
  </si>
  <si>
    <t>16:0_14:0_4:0</t>
  </si>
  <si>
    <t>32.0</t>
  </si>
  <si>
    <t xml:space="preserve">32.04 </t>
  </si>
  <si>
    <t>16:0_10:0_8:0</t>
  </si>
  <si>
    <t>18:0_8:0_8:0</t>
  </si>
  <si>
    <t>14:0_12:0_8:0</t>
  </si>
  <si>
    <t>16:0_16:0_2:0</t>
  </si>
  <si>
    <t>16:0_12:0_6:0</t>
  </si>
  <si>
    <t>14:0_14:0_6:0</t>
  </si>
  <si>
    <t>18:0_12:0_4:0</t>
  </si>
  <si>
    <t>17:0_15:0_2:0</t>
  </si>
  <si>
    <t>14:0_10:0_10:0</t>
  </si>
  <si>
    <t>12:0_12:0_10:0</t>
  </si>
  <si>
    <t>18:0_14:0_2:0</t>
  </si>
  <si>
    <t>18:0_10:0_6:0</t>
  </si>
  <si>
    <t>32.04</t>
  </si>
  <si>
    <t>16:0_16:0_4:0</t>
  </si>
  <si>
    <t>33.7</t>
  </si>
  <si>
    <t xml:space="preserve">33.85 </t>
  </si>
  <si>
    <t>16:0_12:0_8:0</t>
  </si>
  <si>
    <t>18:0_14:0_4:0</t>
  </si>
  <si>
    <t>16:0_14:0_6:0</t>
  </si>
  <si>
    <t>12:0/12:0/12:0</t>
  </si>
  <si>
    <t>16:0_10:0_10:0</t>
  </si>
  <si>
    <t>18:0_12:0_6:0</t>
  </si>
  <si>
    <t>18:0_10:0_8:0</t>
  </si>
  <si>
    <t>17:0_15:0_4:0</t>
  </si>
  <si>
    <t>33.82</t>
  </si>
  <si>
    <t>40:0</t>
  </si>
  <si>
    <t>14:0_14:0_12:0</t>
  </si>
  <si>
    <t>36.7</t>
  </si>
  <si>
    <t xml:space="preserve">36.67 </t>
  </si>
  <si>
    <t>16:0_12:0_12:0</t>
  </si>
  <si>
    <t>12:0/12:0/16:0</t>
  </si>
  <si>
    <t>36.56905</t>
  </si>
  <si>
    <t>16:0_14:0_10:0</t>
  </si>
  <si>
    <t>18:0_12:0_10:0</t>
  </si>
  <si>
    <t>40:0_noMS2</t>
  </si>
  <si>
    <t>36.64</t>
  </si>
  <si>
    <t>42:0</t>
  </si>
  <si>
    <t>16:0_14:0_12:0</t>
  </si>
  <si>
    <t>12:0/14:0/16:0</t>
  </si>
  <si>
    <t>37.8</t>
  </si>
  <si>
    <t xml:space="preserve">37.95 </t>
  </si>
  <si>
    <t>37.915942</t>
  </si>
  <si>
    <t>16:0_16:0_10:0</t>
  </si>
  <si>
    <t>14:0/14:0/14:0</t>
  </si>
  <si>
    <t>18:0_12:0_12:0</t>
  </si>
  <si>
    <t>12:0/12:0/18:0</t>
  </si>
  <si>
    <t>15:0_14:0_13:0</t>
  </si>
  <si>
    <t>18:0_14:0_10:0</t>
  </si>
  <si>
    <t>15:0_15:0_12:0</t>
  </si>
  <si>
    <t>43:0</t>
  </si>
  <si>
    <t>15:0_14:0_14:0</t>
  </si>
  <si>
    <t>38.5</t>
  </si>
  <si>
    <t xml:space="preserve">38.47 </t>
  </si>
  <si>
    <t>16:0_14:0_13:0</t>
  </si>
  <si>
    <t>16:0_15:0_12:0</t>
  </si>
  <si>
    <t>15:0_15:0_13:0</t>
  </si>
  <si>
    <t>17:0_14:0_12:0</t>
  </si>
  <si>
    <t>43:0_noMS2</t>
  </si>
  <si>
    <t>38.45</t>
  </si>
  <si>
    <t>44:0</t>
  </si>
  <si>
    <t>16:0_14:0_14:0</t>
  </si>
  <si>
    <t>39.1</t>
  </si>
  <si>
    <t xml:space="preserve">39.07 </t>
  </si>
  <si>
    <t>15:0_15:0_14:0</t>
  </si>
  <si>
    <t>16:0_16:0_12:0</t>
  </si>
  <si>
    <t>16:0_15:0_13:0</t>
  </si>
  <si>
    <t>18:0_14:0_12:0</t>
  </si>
  <si>
    <t>17:0_14:0_13:0</t>
  </si>
  <si>
    <t>44:0_noMS2</t>
  </si>
  <si>
    <t>39.07</t>
  </si>
  <si>
    <t>44:1</t>
  </si>
  <si>
    <t>16:0_14:1_14:0</t>
  </si>
  <si>
    <t>38.2</t>
  </si>
  <si>
    <t xml:space="preserve">38.20 </t>
  </si>
  <si>
    <t>16:1_14:0_14:0</t>
  </si>
  <si>
    <t>14:0/16:1/14:0</t>
  </si>
  <si>
    <t>38.163108</t>
  </si>
  <si>
    <t>16:1_16:0_12:0</t>
  </si>
  <si>
    <t>12:0/16:1/16:0</t>
  </si>
  <si>
    <t>16:1_15:0_13:0</t>
  </si>
  <si>
    <t>18:0_16:1_10:0</t>
  </si>
  <si>
    <t>18:1_14:0_12:0</t>
  </si>
  <si>
    <t>17:0_16:1_11:0</t>
  </si>
  <si>
    <t>45:0</t>
  </si>
  <si>
    <t>16:0_15:0_14:0</t>
  </si>
  <si>
    <t>39.6</t>
  </si>
  <si>
    <t xml:space="preserve">39.61 </t>
  </si>
  <si>
    <t>15:0/15:0/15:0</t>
  </si>
  <si>
    <t>16:0_16:0_13:0</t>
  </si>
  <si>
    <t>17:0_14:0_14:0</t>
  </si>
  <si>
    <t>17:0_16:0_12:0</t>
  </si>
  <si>
    <t>18:0_14:0_13:0</t>
  </si>
  <si>
    <t>45:0_noMS2</t>
  </si>
  <si>
    <t>39.61</t>
  </si>
  <si>
    <t>45:1</t>
  </si>
  <si>
    <t>16:1_15:0_14:0</t>
  </si>
  <si>
    <t>38.7</t>
  </si>
  <si>
    <t xml:space="preserve">38.78 </t>
  </si>
  <si>
    <t>16:1_16:0_13:0</t>
  </si>
  <si>
    <t>16:0_15:1_14:0</t>
  </si>
  <si>
    <t>17:0_16:1_12:0</t>
  </si>
  <si>
    <t>16:0_15:0_14:1</t>
  </si>
  <si>
    <t>15:1_15:0_15:0</t>
  </si>
  <si>
    <t>17:0_14:1_14:0</t>
  </si>
  <si>
    <t>45:1_noMS2</t>
  </si>
  <si>
    <t>38.81</t>
  </si>
  <si>
    <t>46:0</t>
  </si>
  <si>
    <t>16:0_16:0_14:0</t>
  </si>
  <si>
    <t>14:0/16:0/16:0</t>
  </si>
  <si>
    <t>40.1</t>
  </si>
  <si>
    <t xml:space="preserve">40.15 </t>
  </si>
  <si>
    <t>39.995735 40.176323</t>
  </si>
  <si>
    <t>16:0_15:0_15:0</t>
  </si>
  <si>
    <t>17:0_15:0_14:0</t>
  </si>
  <si>
    <t>18:0_14:0_14:0</t>
  </si>
  <si>
    <t>12:0/18:0/16:0 12:0/16:0/18:0</t>
  </si>
  <si>
    <t>39.995735 40.176323 39.995735 40.176323</t>
  </si>
  <si>
    <t>46:0_noMS2</t>
  </si>
  <si>
    <t>40.15</t>
  </si>
  <si>
    <t>46:1</t>
  </si>
  <si>
    <t>16:1_16:0_14:0</t>
  </si>
  <si>
    <t>14:0/16:0/16:1</t>
  </si>
  <si>
    <t>39.3</t>
  </si>
  <si>
    <t xml:space="preserve">39.34 </t>
  </si>
  <si>
    <t>39.21810</t>
  </si>
  <si>
    <t>18:1_14:0_14:0</t>
  </si>
  <si>
    <t>16:0_16:0_14:1</t>
  </si>
  <si>
    <t>16:1_15:0_15:0</t>
  </si>
  <si>
    <t>18:0_16:1_12:0</t>
  </si>
  <si>
    <t>17:0_16:1_13:0</t>
  </si>
  <si>
    <t>18:1_16:0_12:0</t>
  </si>
  <si>
    <t>46:1_noMS2</t>
  </si>
  <si>
    <t>39.34</t>
  </si>
  <si>
    <t>46:2</t>
  </si>
  <si>
    <t>16:1_16:1_14:0</t>
  </si>
  <si>
    <t xml:space="preserve">38.53 </t>
  </si>
  <si>
    <t>16:1_16:0_14:1</t>
  </si>
  <si>
    <t>18:1_16:1_12:0</t>
  </si>
  <si>
    <t>12:0/18:1/16:1</t>
  </si>
  <si>
    <t>38.402840</t>
  </si>
  <si>
    <t>16:1_15:1_15:0</t>
  </si>
  <si>
    <t>17:1_16:1_13:0</t>
  </si>
  <si>
    <t>46:2_noMS2</t>
  </si>
  <si>
    <t>38.53</t>
  </si>
  <si>
    <t>47:0</t>
  </si>
  <si>
    <t>16:0_16:0_15:0</t>
  </si>
  <si>
    <t>40.6</t>
  </si>
  <si>
    <t xml:space="preserve">40.68 </t>
  </si>
  <si>
    <t>17:0_16:0_14:0</t>
  </si>
  <si>
    <t>17:0_15:0_15:0</t>
  </si>
  <si>
    <t>18:0_16:0_13:0</t>
  </si>
  <si>
    <t>47:0_noMS2</t>
  </si>
  <si>
    <t>40.71</t>
  </si>
  <si>
    <t>47:1</t>
  </si>
  <si>
    <t>16:1_16:0_15:0</t>
  </si>
  <si>
    <t>39.8</t>
  </si>
  <si>
    <t xml:space="preserve">39.89 </t>
  </si>
  <si>
    <t>17:0_16:1_14:0</t>
  </si>
  <si>
    <t>16:0_16:0_15:1</t>
  </si>
  <si>
    <t>18:0_16:1_13:0</t>
  </si>
  <si>
    <t>47:1_noMS2</t>
  </si>
  <si>
    <t>39.90</t>
  </si>
  <si>
    <t>47:2</t>
  </si>
  <si>
    <t>16:1_16:0_15:1</t>
  </si>
  <si>
    <t>16:1_16:1_15:0</t>
  </si>
  <si>
    <t>17:1_16:1_14:0</t>
  </si>
  <si>
    <t>17:0_16:1_14:1</t>
  </si>
  <si>
    <t>18:1_16:1_13:0</t>
  </si>
  <si>
    <t>47:2_noMS2</t>
  </si>
  <si>
    <t>39.10</t>
  </si>
  <si>
    <t>48:0</t>
  </si>
  <si>
    <t>16:0/16:0/16:0</t>
  </si>
  <si>
    <t>41.2</t>
  </si>
  <si>
    <t xml:space="preserve">41.17 </t>
  </si>
  <si>
    <t>40.980028 41.148170</t>
  </si>
  <si>
    <t>14:0/16:0/18:0</t>
  </si>
  <si>
    <t>40.980028 41.148170 41.352613</t>
  </si>
  <si>
    <t>48:0_noMS2</t>
  </si>
  <si>
    <t>41.14</t>
  </si>
  <si>
    <t>48:1</t>
  </si>
  <si>
    <t>16:1_16:0_16:0</t>
  </si>
  <si>
    <t>16:0/16:0/16:1</t>
  </si>
  <si>
    <t>40.2</t>
  </si>
  <si>
    <t xml:space="preserve">40.32 </t>
  </si>
  <si>
    <t>40.127527 40.308280 40.508678</t>
  </si>
  <si>
    <t>18:1_16:0_14:0</t>
  </si>
  <si>
    <t>14:0/16:0/18:1</t>
  </si>
  <si>
    <t>18:0_16:1_14:0</t>
  </si>
  <si>
    <t>14:0/16:1/18:0</t>
  </si>
  <si>
    <t>40.308280 40.508678</t>
  </si>
  <si>
    <t>48:1_noMS2</t>
  </si>
  <si>
    <t>40.29</t>
  </si>
  <si>
    <t>48:2</t>
  </si>
  <si>
    <t>18:2_16:0_14:0</t>
  </si>
  <si>
    <t>39.5</t>
  </si>
  <si>
    <t xml:space="preserve">39.45 </t>
  </si>
  <si>
    <t>16:1_16:1_16:0</t>
  </si>
  <si>
    <t>16:0/16:1/16:1</t>
  </si>
  <si>
    <t>39.269455 39.441577 39.638043</t>
  </si>
  <si>
    <t>18:1_16:1_14:0</t>
  </si>
  <si>
    <t>14:0/16:1/18:1</t>
  </si>
  <si>
    <t>18:2_15:0_15:0</t>
  </si>
  <si>
    <t>48:2_noMS2</t>
  </si>
  <si>
    <t>39.42</t>
  </si>
  <si>
    <t>48:3</t>
  </si>
  <si>
    <t>18:2_18:1_12:0</t>
  </si>
  <si>
    <t>18:2_16:1_14:0</t>
  </si>
  <si>
    <t>18:2_16:0_14:1</t>
  </si>
  <si>
    <t>16:1/16:1/16:1</t>
  </si>
  <si>
    <t>38.34392 38.533582</t>
  </si>
  <si>
    <t>18:3_16:0_14:0</t>
  </si>
  <si>
    <t>18:1_16:2_14:0</t>
  </si>
  <si>
    <t>14:1/16:1/18:1</t>
  </si>
  <si>
    <t>48:3_noMS2</t>
  </si>
  <si>
    <t>38.47</t>
  </si>
  <si>
    <t>49:0</t>
  </si>
  <si>
    <t>17:0_16:0_16:0</t>
  </si>
  <si>
    <t>16:0/16:0/17:0</t>
  </si>
  <si>
    <t>41.7</t>
  </si>
  <si>
    <t xml:space="preserve">41.64 </t>
  </si>
  <si>
    <t>41.477447 41.696928</t>
  </si>
  <si>
    <t>18:0_16:0_15:0</t>
  </si>
  <si>
    <t>17:0_17:0_15:0</t>
  </si>
  <si>
    <t>49:0_noMS2</t>
  </si>
  <si>
    <t>41.64</t>
  </si>
  <si>
    <t>49:1</t>
  </si>
  <si>
    <t>18:1_16:0_15:0</t>
  </si>
  <si>
    <t>40.8</t>
  </si>
  <si>
    <t xml:space="preserve">40.85 </t>
  </si>
  <si>
    <t>17:1_16:0_16:0</t>
  </si>
  <si>
    <t>16:0/16:0/17:1</t>
  </si>
  <si>
    <t>40.711120 40.902120</t>
  </si>
  <si>
    <t>17:0_16:1_16:0</t>
  </si>
  <si>
    <t>16:0/16:1/17:0</t>
  </si>
  <si>
    <t>18:0_16:1_15:0</t>
  </si>
  <si>
    <t>18:1_17:0_14:0</t>
  </si>
  <si>
    <t>49:1_noMS2</t>
  </si>
  <si>
    <t>40.85</t>
  </si>
  <si>
    <t>49:2</t>
  </si>
  <si>
    <t>18:1_16:1_15:0</t>
  </si>
  <si>
    <t xml:space="preserve">40.02 </t>
  </si>
  <si>
    <t>17:1_16:1_16:0</t>
  </si>
  <si>
    <t>16:0/16:1/17:1</t>
  </si>
  <si>
    <t>39.993687 40.182962</t>
  </si>
  <si>
    <t>18:1_16:0_15:1</t>
  </si>
  <si>
    <t>17:0_16:1_16:1</t>
  </si>
  <si>
    <t>16:1/16:1/17:0</t>
  </si>
  <si>
    <t>18:2_16:0_15:0</t>
  </si>
  <si>
    <t>18:0_16:1_15:1</t>
  </si>
  <si>
    <t>16:0/16:0/17:2_FP</t>
  </si>
  <si>
    <t>16:0/16:0/17:2</t>
  </si>
  <si>
    <t>39.993687</t>
  </si>
  <si>
    <t>49:2_noMS2</t>
  </si>
  <si>
    <t>40.07</t>
  </si>
  <si>
    <t>50:0</t>
  </si>
  <si>
    <t>18:0_16:0_16:0</t>
  </si>
  <si>
    <t>16:0/16:0/18:0 16:0/18:0/16:0</t>
  </si>
  <si>
    <t>42.1</t>
  </si>
  <si>
    <t xml:space="preserve">42.14 </t>
  </si>
  <si>
    <t>41.100093 41.291738 41.938005 42.121982 42.321195 47.28632 47.751687 48.215645 48.550993 48.748058 48.949713 49.153175 49.489242 49.689070 49.889137 50.084018 50.275068 50.467632 50.660945 50.854622 41.100093 41.291738 41.938005 42.121982 42.321195 47.28632 47.751687 48.215645 48.550993 48.748058 48.949713 49.153175 49.489242 49.689070 49.889137 50.084018 50.275068 50.467632 50.660945 50.854622</t>
  </si>
  <si>
    <t>17:0_17:0_16:0</t>
  </si>
  <si>
    <t>16:0/17:0/17:0</t>
  </si>
  <si>
    <t>41.100093 41.291738 41.938005 42.121982 42.321195 47.28632 47.751687 48.215645 48.550993 48.748058 48.949713 49.153175 49.489242 49.689070 49.889137 50.084018 50.275068 50.467632 50.660945 50.854622</t>
  </si>
  <si>
    <t xml:space="preserve">42.11 </t>
  </si>
  <si>
    <t>42.169908 42.169908</t>
  </si>
  <si>
    <t>42.169908</t>
  </si>
  <si>
    <t>50:1</t>
  </si>
  <si>
    <t>18:1_16:0_16:0</t>
  </si>
  <si>
    <t>16:0/16:0/18:1</t>
  </si>
  <si>
    <t xml:space="preserve">41.28 </t>
  </si>
  <si>
    <t>40.235882 40.417557 40.625805 41.072645 41.235538 41.440637</t>
  </si>
  <si>
    <t>16:0/16:1/18:0</t>
  </si>
  <si>
    <t>40.235882 40.417557 40.625805 41.235538 41.440637</t>
  </si>
  <si>
    <t>16:0/17:0/17:1_FP</t>
  </si>
  <si>
    <t>16:0/17:0/17:1</t>
  </si>
  <si>
    <t>41.072645</t>
  </si>
  <si>
    <t xml:space="preserve">41.25 </t>
  </si>
  <si>
    <t>41.109238 41.297607</t>
  </si>
  <si>
    <t>50:2</t>
  </si>
  <si>
    <t>18:2_16:0_16:0</t>
  </si>
  <si>
    <t>16:0/16:0/18:2</t>
  </si>
  <si>
    <t>40.3</t>
  </si>
  <si>
    <t xml:space="preserve">40.43 </t>
  </si>
  <si>
    <t>39.374955 39.569625 40.20837 40.390870 40.585523 40.796228</t>
  </si>
  <si>
    <t>18:1_16:1_16:0</t>
  </si>
  <si>
    <t>16:0/16:1/18:1</t>
  </si>
  <si>
    <t>16:1/16:1/18:0</t>
  </si>
  <si>
    <t>39.374955 39.569625 40.796228</t>
  </si>
  <si>
    <t>16:0/17:1/17:1_FP</t>
  </si>
  <si>
    <t>16:0/17:1/17:1</t>
  </si>
  <si>
    <t>40.20837 40.390870</t>
  </si>
  <si>
    <t xml:space="preserve">40.38 </t>
  </si>
  <si>
    <t>40.243035 40.42135</t>
  </si>
  <si>
    <t>40.42135</t>
  </si>
  <si>
    <t>50:3</t>
  </si>
  <si>
    <t>18:2_18:1_14:0</t>
  </si>
  <si>
    <t xml:space="preserve">39.56 </t>
  </si>
  <si>
    <t>18:2_16:1_16:0</t>
  </si>
  <si>
    <t>16:0/16:1/18:2</t>
  </si>
  <si>
    <t>39.345757 39.542242 39.734412 39.94180</t>
  </si>
  <si>
    <t>18:1_16:1_16:1</t>
  </si>
  <si>
    <t>16:1/16:1/18:1</t>
  </si>
  <si>
    <t>18:3_16:0_16:0</t>
  </si>
  <si>
    <t>16:0/16:0/18:3</t>
  </si>
  <si>
    <t>39.542242 39.734412</t>
  </si>
  <si>
    <t>16:1/17:1/17:1_FP</t>
  </si>
  <si>
    <t>16:1/17:1/17:1</t>
  </si>
  <si>
    <t>39.94180</t>
  </si>
  <si>
    <t xml:space="preserve">39.53 </t>
  </si>
  <si>
    <t>39.381608 39.571618</t>
  </si>
  <si>
    <t>39.571618</t>
  </si>
  <si>
    <t>18:1_16:2_16:0</t>
  </si>
  <si>
    <t>50:4</t>
  </si>
  <si>
    <t>18:2_18:2_14:0</t>
  </si>
  <si>
    <t xml:space="preserve">38.63 </t>
  </si>
  <si>
    <t>18:2_16:1_16:1</t>
  </si>
  <si>
    <t>16:1/16:1/18:2</t>
  </si>
  <si>
    <t>38.422522 38.604860 38.787812</t>
  </si>
  <si>
    <t>18:3_18:1_14:0</t>
  </si>
  <si>
    <t>18:2_16:2_16:0</t>
  </si>
  <si>
    <t>16:0/16:1/18:3</t>
  </si>
  <si>
    <t>16:1/17:1/17:2</t>
  </si>
  <si>
    <t>38.787812</t>
  </si>
  <si>
    <t>38.527685</t>
  </si>
  <si>
    <t>50:5</t>
  </si>
  <si>
    <t>18:3_18:2_14:0</t>
  </si>
  <si>
    <t>37.7</t>
  </si>
  <si>
    <t xml:space="preserve">37.81 </t>
  </si>
  <si>
    <t>18:2_18:2_14:1</t>
  </si>
  <si>
    <t>18:3_16:1_16:1</t>
  </si>
  <si>
    <t>16:1/16:1/18:3</t>
  </si>
  <si>
    <t>37.58288 37.770655</t>
  </si>
  <si>
    <t>18:3_18:1_14:1</t>
  </si>
  <si>
    <t>20:5_16:0_14:0</t>
  </si>
  <si>
    <t>18:4_18:1_14:0</t>
  </si>
  <si>
    <t>50:5_noMS2</t>
  </si>
  <si>
    <t>37.61</t>
  </si>
  <si>
    <t>51:0</t>
  </si>
  <si>
    <t>18:0_17:0_16:0</t>
  </si>
  <si>
    <t>16:0/17:0/18:0</t>
  </si>
  <si>
    <t>42.6</t>
  </si>
  <si>
    <t xml:space="preserve">42.57 </t>
  </si>
  <si>
    <t>42.479507 42.672980</t>
  </si>
  <si>
    <t>17:0/17:0/17:0</t>
  </si>
  <si>
    <t>18:0_18:0_15:0</t>
  </si>
  <si>
    <t>19:0_16:0_16:0</t>
  </si>
  <si>
    <t>16:0/16:0/19:0</t>
  </si>
  <si>
    <t>20:0_16:0_15:0</t>
  </si>
  <si>
    <t>19:0_17:0_15:0</t>
  </si>
  <si>
    <t>21:0_16:0_14:0</t>
  </si>
  <si>
    <t>19:0_18:0_14:0</t>
  </si>
  <si>
    <t>20:0_18:0_13:0</t>
  </si>
  <si>
    <t>20:0_17:0_14:0</t>
  </si>
  <si>
    <t>51:0_noMS2</t>
  </si>
  <si>
    <t>42.57</t>
  </si>
  <si>
    <t>51:1</t>
  </si>
  <si>
    <t>18:1_17:0_16:0</t>
  </si>
  <si>
    <t>16:0/17:0/18:1</t>
  </si>
  <si>
    <t xml:space="preserve">41.74 </t>
  </si>
  <si>
    <t>40.815740 40.989998 41.599215 41.779660</t>
  </si>
  <si>
    <t>19:1_16:0_16:0</t>
  </si>
  <si>
    <t>18:1_18:0_15:0</t>
  </si>
  <si>
    <t>17:1_17:0_17:0</t>
  </si>
  <si>
    <t>19:0_18:1_14:0</t>
  </si>
  <si>
    <t>16:0/17:1/18:0</t>
  </si>
  <si>
    <t>16:1/17:0/18:0</t>
  </si>
  <si>
    <t>51:1_noMS2</t>
  </si>
  <si>
    <t>41.77</t>
  </si>
  <si>
    <t>51:2</t>
  </si>
  <si>
    <t>18:1_18:1_15:0</t>
  </si>
  <si>
    <t xml:space="preserve">40.93 </t>
  </si>
  <si>
    <t>18:1_17:1_16:0</t>
  </si>
  <si>
    <t>16:0/17:1/18:1</t>
  </si>
  <si>
    <t>40.077095 40.760335 40.926185 41.106837</t>
  </si>
  <si>
    <t>18:2_17:0_16:0</t>
  </si>
  <si>
    <t>16:0/17:0/18:2</t>
  </si>
  <si>
    <t>40.077095 40.760335 40.926185</t>
  </si>
  <si>
    <t>18:1_17:0_16:1</t>
  </si>
  <si>
    <t>16:1/17:0/18:1</t>
  </si>
  <si>
    <t>17:1_17:1_17:0</t>
  </si>
  <si>
    <t>18:2_18:0_15:0</t>
  </si>
  <si>
    <t>19:1_16:1_16:0</t>
  </si>
  <si>
    <t>16:1/17:1/18:0</t>
  </si>
  <si>
    <t>41.106837</t>
  </si>
  <si>
    <t>40.848108</t>
  </si>
  <si>
    <t>51:3</t>
  </si>
  <si>
    <t>18:2_18:1_15:0</t>
  </si>
  <si>
    <t xml:space="preserve">40.07 </t>
  </si>
  <si>
    <t>18:2_17:1_16:0</t>
  </si>
  <si>
    <t>16:0/17:1/18:2</t>
  </si>
  <si>
    <t>39.910995 40.098607</t>
  </si>
  <si>
    <t>19:2_17:1_15:0</t>
  </si>
  <si>
    <t>18:1_17:2_16:0</t>
  </si>
  <si>
    <t>16:0/17:2/18:1</t>
  </si>
  <si>
    <t>16:1/17:1/18:1</t>
  </si>
  <si>
    <t>51:3_noMS2</t>
  </si>
  <si>
    <t>51:4</t>
  </si>
  <si>
    <t>18:2_18:2_15:0</t>
  </si>
  <si>
    <t>39.2</t>
  </si>
  <si>
    <t xml:space="preserve">39.17 </t>
  </si>
  <si>
    <t>18:3_18:1_15:0</t>
  </si>
  <si>
    <t>16:0/17:2/18:2</t>
  </si>
  <si>
    <t>39.027193 39.215848</t>
  </si>
  <si>
    <t>16:0/17:1/18:3</t>
  </si>
  <si>
    <t>16:1/17:1/18:2</t>
  </si>
  <si>
    <t>51:4_noMS2</t>
  </si>
  <si>
    <t>39.20</t>
  </si>
  <si>
    <t>52:0</t>
  </si>
  <si>
    <t>18:0_18:0_16:0</t>
  </si>
  <si>
    <t>16:0/18:0/18:0</t>
  </si>
  <si>
    <t>43.0</t>
  </si>
  <si>
    <t xml:space="preserve">43.04 </t>
  </si>
  <si>
    <t>42.038885 42.222807 42.866622 43.06095</t>
  </si>
  <si>
    <t>20:0_16:0_16:0</t>
  </si>
  <si>
    <t>16:0/16:0/20:0</t>
  </si>
  <si>
    <t>17:0/17:0/18:0</t>
  </si>
  <si>
    <t>52:0_noMS2</t>
  </si>
  <si>
    <t>43.04</t>
  </si>
  <si>
    <t>52:1</t>
  </si>
  <si>
    <t>18:1_18:0_16:0</t>
  </si>
  <si>
    <t>16:0/18:0/18:1</t>
  </si>
  <si>
    <t>42.2</t>
  </si>
  <si>
    <t xml:space="preserve">42.20 </t>
  </si>
  <si>
    <t>41.160462 41.346997 41.552223 42.011632 42.188210 42.381402</t>
  </si>
  <si>
    <t>20:1_16:0_16:0</t>
  </si>
  <si>
    <t>16:0/16:0/20:1</t>
  </si>
  <si>
    <t>41.160462 42.011632 42.188210</t>
  </si>
  <si>
    <t>18:0_18:0_16:1</t>
  </si>
  <si>
    <t>16:1/18:0/18:0</t>
  </si>
  <si>
    <t>42.011632 42.188210 42.381402</t>
  </si>
  <si>
    <t>14:0/18:1/20:0_FP</t>
  </si>
  <si>
    <t>14:0/18:1/20:0</t>
  </si>
  <si>
    <t>41.346997 41.552223</t>
  </si>
  <si>
    <t>17:0/17:0/18:1_FP</t>
  </si>
  <si>
    <t>17:0/17:0/18:1</t>
  </si>
  <si>
    <t>41.160462 41.346997 41.552223</t>
  </si>
  <si>
    <t>16:0/16:1/20:0</t>
  </si>
  <si>
    <t>42.381402</t>
  </si>
  <si>
    <t>41.269113 41.465042 42.04202 42.220702</t>
  </si>
  <si>
    <t>42.04202 42.220702</t>
  </si>
  <si>
    <t>41.269113 41.465042</t>
  </si>
  <si>
    <t>52:2</t>
  </si>
  <si>
    <t>18:1_18:1_16:0</t>
  </si>
  <si>
    <t>16:0/18:1/18:1</t>
  </si>
  <si>
    <t>41.3</t>
  </si>
  <si>
    <t xml:space="preserve">41.39 </t>
  </si>
  <si>
    <t>40.295868 40.477568 40.675643 41.152030 41.343560 41.544825 41.756253 41.952353 43.925272 45.666040</t>
  </si>
  <si>
    <t>16:0/18:0/18:2</t>
  </si>
  <si>
    <t>16:1/18:0/18:1</t>
  </si>
  <si>
    <t>40.378040 40.564363 41.175987 41.371403 41.554115</t>
  </si>
  <si>
    <t>52:3</t>
  </si>
  <si>
    <t>18:2_18:1_16:0</t>
  </si>
  <si>
    <t>16:0/18:1/18:2</t>
  </si>
  <si>
    <t xml:space="preserve">40.57 </t>
  </si>
  <si>
    <t>39.462937 39.654592 39.846752 40.048440 40.298115 40.474220 40.670618 40.877192 41.130260 43.91415 44.535140 45.659252</t>
  </si>
  <si>
    <t>16:1/18:0/18:2</t>
  </si>
  <si>
    <t>39.462937 39.654592 39.846752</t>
  </si>
  <si>
    <t>16:1/18:1/18:1</t>
  </si>
  <si>
    <t>40.298115 40.474220 40.670618 40.877192 41.130260 43.91415 44.535140 45.659252</t>
  </si>
  <si>
    <t>16:0/16:0/20:3_FP</t>
  </si>
  <si>
    <t>16:0/16:0/20:3</t>
  </si>
  <si>
    <t>40.048440 40.298115 41.130260</t>
  </si>
  <si>
    <t>16:0/16:1/20:2_FP</t>
  </si>
  <si>
    <t>16:0/16:1/20:2</t>
  </si>
  <si>
    <t>40.474220 40.670618 40.877192 43.91415 44.535140 45.659252</t>
  </si>
  <si>
    <t>16:0/18:0/18:3_FP</t>
  </si>
  <si>
    <t>16:0/18:0/18:3</t>
  </si>
  <si>
    <t>39.462937 39.654592 39.846752 40.048440</t>
  </si>
  <si>
    <t xml:space="preserve">40.54 </t>
  </si>
  <si>
    <t>39.740562 40.346588 40.529078 40.727937</t>
  </si>
  <si>
    <t>18:1_18:1_16:1</t>
  </si>
  <si>
    <t>40.346588 40.529078 40.727937</t>
  </si>
  <si>
    <t>18:3_18:0_16:0_FP</t>
  </si>
  <si>
    <t>18:3_18:0_16:0</t>
  </si>
  <si>
    <t>39.740562</t>
  </si>
  <si>
    <t>52:4</t>
  </si>
  <si>
    <t>18:2_18:2_16:0</t>
  </si>
  <si>
    <t>16:0/18:2/18:2</t>
  </si>
  <si>
    <t>39.7</t>
  </si>
  <si>
    <t xml:space="preserve">39.70 </t>
  </si>
  <si>
    <t>38.624445 38.783858 38.962403 39.159140 39.458803 39.651190 39.841502 40.031955 40.229615</t>
  </si>
  <si>
    <t>18:2_18:1_16:1</t>
  </si>
  <si>
    <t>16:1/18:1/18:2</t>
  </si>
  <si>
    <t>38.624445 38.783858 38.962403 39.458803 39.651190 39.841502</t>
  </si>
  <si>
    <t>18:3_18:1_16:0</t>
  </si>
  <si>
    <t>16:0/18:1/18:3</t>
  </si>
  <si>
    <t>20:4_16:0_16:0</t>
  </si>
  <si>
    <t>16:0/16:0/20:4</t>
  </si>
  <si>
    <t>39.159140 40.031955 40.229615</t>
  </si>
  <si>
    <t>39.486575 39.876303</t>
  </si>
  <si>
    <t>39.486575 39.679328 39.876303 40.074638</t>
  </si>
  <si>
    <t>16:0/16:1/20:3_FP</t>
  </si>
  <si>
    <t>16:0/16:1/20:3</t>
  </si>
  <si>
    <t>39.679328 40.074638</t>
  </si>
  <si>
    <t>52:5</t>
  </si>
  <si>
    <t>18:3_18:2_16:0</t>
  </si>
  <si>
    <t>16:0/18:2/18:3</t>
  </si>
  <si>
    <t>38.8</t>
  </si>
  <si>
    <t xml:space="preserve">38.89 </t>
  </si>
  <si>
    <t>38.592970 38.750978 38.931395 39.130630 39.35890</t>
  </si>
  <si>
    <t>18:2_18:2_16:1</t>
  </si>
  <si>
    <t>16:1/18:2/18:2</t>
  </si>
  <si>
    <t>38.592970 38.750978 38.931395</t>
  </si>
  <si>
    <t>18:3_18:1_16:1</t>
  </si>
  <si>
    <t>16:1/18:1/18:3</t>
  </si>
  <si>
    <t>38.592970 38.750978 38.931395 39.130630</t>
  </si>
  <si>
    <t>20:4_16:1_16:0</t>
  </si>
  <si>
    <t>16:0/16:1/20:4</t>
  </si>
  <si>
    <t>39.130630 39.35890</t>
  </si>
  <si>
    <t>16:0/16:0/20:5</t>
  </si>
  <si>
    <t>39.35890</t>
  </si>
  <si>
    <t xml:space="preserve">38.85 </t>
  </si>
  <si>
    <t>38.646235 38.811943</t>
  </si>
  <si>
    <t>39.020368</t>
  </si>
  <si>
    <t>38.646235 38.811943 39.020368</t>
  </si>
  <si>
    <t>18:4_18:1_16:0</t>
  </si>
  <si>
    <t>52:6</t>
  </si>
  <si>
    <t>18:3_18:3_16:0</t>
  </si>
  <si>
    <t>16:0/18:3/18:3</t>
  </si>
  <si>
    <t>38.1</t>
  </si>
  <si>
    <t xml:space="preserve">38.10 </t>
  </si>
  <si>
    <t>37.765062 37.95552 38.144435</t>
  </si>
  <si>
    <t>18:4_18:2_16:0</t>
  </si>
  <si>
    <t>18:3_18:2_16:1</t>
  </si>
  <si>
    <t>16:1/18:2/18:3</t>
  </si>
  <si>
    <t>37.765062 37.95552 38.144435 38.328248</t>
  </si>
  <si>
    <t>18:4_18:1_16:1</t>
  </si>
  <si>
    <t>20:4_16:1_16:1</t>
  </si>
  <si>
    <t>16:1/16:1/20:4</t>
  </si>
  <si>
    <t>38.144435 38.328248</t>
  </si>
  <si>
    <t>20:4_18:2_14:0</t>
  </si>
  <si>
    <t>18:2_18:2_16:2</t>
  </si>
  <si>
    <t>18:3_18:1_16:2</t>
  </si>
  <si>
    <t>18:2_18:1_16:3</t>
  </si>
  <si>
    <t>16:0/16:1/20:5</t>
  </si>
  <si>
    <t>37.765062 37.95552 38.328248</t>
  </si>
  <si>
    <t>20:4_16:2_16:0</t>
  </si>
  <si>
    <t>52:6_noMS2</t>
  </si>
  <si>
    <t>38.14</t>
  </si>
  <si>
    <t>53:0</t>
  </si>
  <si>
    <t>24:0_15:0_14:0</t>
  </si>
  <si>
    <t>43.5</t>
  </si>
  <si>
    <t xml:space="preserve">43.53 </t>
  </si>
  <si>
    <t>23:0_16:0_14:0</t>
  </si>
  <si>
    <t>23:0_15:0_15:0</t>
  </si>
  <si>
    <t>22:0_16:0_15:0</t>
  </si>
  <si>
    <t>24:0_16:0_13:0</t>
  </si>
  <si>
    <t>22:0_17:0_14:0</t>
  </si>
  <si>
    <t>21:0_16:0_16:0</t>
  </si>
  <si>
    <t>16:0/16:0/21:0</t>
  </si>
  <si>
    <t>43.4283</t>
  </si>
  <si>
    <t>25:0_14:0_14:0</t>
  </si>
  <si>
    <t>20:0_17:0_16:0</t>
  </si>
  <si>
    <t>16:0/17:0/20:0</t>
  </si>
  <si>
    <t>19:0_18:0_16:0</t>
  </si>
  <si>
    <t>16:0/18:0/19:0</t>
  </si>
  <si>
    <t>25:0_15:0_13:0</t>
  </si>
  <si>
    <t>21:0_18:0_14:0</t>
  </si>
  <si>
    <t>25:0_16:0_12:0</t>
  </si>
  <si>
    <t>20:0_19:0_14:0</t>
  </si>
  <si>
    <t>20:0_18:0_15:0</t>
  </si>
  <si>
    <t>21:0_17:0_15:0</t>
  </si>
  <si>
    <t>22:0_18:0_13:0</t>
  </si>
  <si>
    <t>18:0_18:0_17:0</t>
  </si>
  <si>
    <t>23:0_17:0_13:0</t>
  </si>
  <si>
    <t>53:0_noMS2</t>
  </si>
  <si>
    <t>43.56</t>
  </si>
  <si>
    <t>53:1</t>
  </si>
  <si>
    <t>19:0_18:1_16:0</t>
  </si>
  <si>
    <t>16:0/18:1/19:0</t>
  </si>
  <si>
    <t>42.7</t>
  </si>
  <si>
    <t xml:space="preserve">42.71 </t>
  </si>
  <si>
    <t>41.738845 41.901682 42.548105 42.744947</t>
  </si>
  <si>
    <t>18:1_18:0_17:0</t>
  </si>
  <si>
    <t>17:0/18:0/18:1</t>
  </si>
  <si>
    <t>20:1_17:0_16:0</t>
  </si>
  <si>
    <t>16:0/17:0/20:1</t>
  </si>
  <si>
    <t>41.738845 41.901682 42.548105</t>
  </si>
  <si>
    <t>19:1_18:0_16:0</t>
  </si>
  <si>
    <t>19:1_17:0_17:0</t>
  </si>
  <si>
    <t>19:0_18:0_16:1</t>
  </si>
  <si>
    <t>16:1/18:0/19:0</t>
  </si>
  <si>
    <t>42.744947</t>
  </si>
  <si>
    <t>20:0_18:1_15:0</t>
  </si>
  <si>
    <t>18:0_18:0_17:1</t>
  </si>
  <si>
    <t>21:0_18:1_14:0</t>
  </si>
  <si>
    <t>22:0_18:1_13:0</t>
  </si>
  <si>
    <t>53:1_noMS2</t>
  </si>
  <si>
    <t>42.68</t>
  </si>
  <si>
    <t>53:2</t>
  </si>
  <si>
    <t>18:1_18:1_17:0</t>
  </si>
  <si>
    <t>17:0/18:1/18:1</t>
  </si>
  <si>
    <t>41.8</t>
  </si>
  <si>
    <t xml:space="preserve">41.85 </t>
  </si>
  <si>
    <t>40.912237 41.076803 41.692078 41.864353</t>
  </si>
  <si>
    <t>19:1_18:1_16:0</t>
  </si>
  <si>
    <t>18:1_18:0_17:1</t>
  </si>
  <si>
    <t>17:1/18:0/18:1</t>
  </si>
  <si>
    <t>18:2_18:0_17:0</t>
  </si>
  <si>
    <t>17:0/18:0/18:2</t>
  </si>
  <si>
    <t>40.912237 41.076803 41.864353</t>
  </si>
  <si>
    <t>16:0/17:0/20:2</t>
  </si>
  <si>
    <t>41.692078</t>
  </si>
  <si>
    <t>41.784580</t>
  </si>
  <si>
    <t>53:3</t>
  </si>
  <si>
    <t>18:2_18:1_17:0</t>
  </si>
  <si>
    <t>17:0/18:1/18:2</t>
  </si>
  <si>
    <t>41.1</t>
  </si>
  <si>
    <t xml:space="preserve">41.04 </t>
  </si>
  <si>
    <t>40.125087 40.845358 41.007425 41.225582</t>
  </si>
  <si>
    <t>19:1_18:2_16:0</t>
  </si>
  <si>
    <t>18:1_18:1_17:1</t>
  </si>
  <si>
    <t>17:1/18:1/18:1</t>
  </si>
  <si>
    <t>19:2_17:1_17:0</t>
  </si>
  <si>
    <t>18:2_18:0_17:1</t>
  </si>
  <si>
    <t>17:1/18:0/18:2</t>
  </si>
  <si>
    <t>40.125087 41.007425 41.225582</t>
  </si>
  <si>
    <t>16:0/17:0/20:3_FP</t>
  </si>
  <si>
    <t>16:0/17:0/20:3</t>
  </si>
  <si>
    <t>40.845358</t>
  </si>
  <si>
    <t xml:space="preserve">41.03 </t>
  </si>
  <si>
    <t>40.938802</t>
  </si>
  <si>
    <t>53:4</t>
  </si>
  <si>
    <t>18:2_18:1_17:1</t>
  </si>
  <si>
    <t>17:1/18:1/18:2</t>
  </si>
  <si>
    <t xml:space="preserve">40.21 </t>
  </si>
  <si>
    <t>40.039908 40.225798</t>
  </si>
  <si>
    <t>18:2_18:2_17:0</t>
  </si>
  <si>
    <t>17:0/18:2/18:2</t>
  </si>
  <si>
    <t>18:3_18:1_17:0</t>
  </si>
  <si>
    <t>17:0/18:1/18:3</t>
  </si>
  <si>
    <t>40.132297</t>
  </si>
  <si>
    <t>19:2_18:2_16:0</t>
  </si>
  <si>
    <t>53:5</t>
  </si>
  <si>
    <t>18:2_18:2_17:1</t>
  </si>
  <si>
    <t>17:1/18:2/18:2</t>
  </si>
  <si>
    <t xml:space="preserve">39.36 </t>
  </si>
  <si>
    <t>39.225855 42.066110 42.249870</t>
  </si>
  <si>
    <t>18:2_18:1_17:2</t>
  </si>
  <si>
    <t>17:2/18:1/18:2</t>
  </si>
  <si>
    <t>39.225855</t>
  </si>
  <si>
    <t>18:3_18:1_17:1</t>
  </si>
  <si>
    <t>18:3_18:2_17:0</t>
  </si>
  <si>
    <t>17:0/18:2/18:3</t>
  </si>
  <si>
    <t>17:2/18:0/18:3_FP</t>
  </si>
  <si>
    <t>17:2/18:0/18:3</t>
  </si>
  <si>
    <t>42.066110</t>
  </si>
  <si>
    <t>16:0/17:2/20:3_FP</t>
  </si>
  <si>
    <t>16:0/17:2/20:3</t>
  </si>
  <si>
    <t>42.249870</t>
  </si>
  <si>
    <t>16:1/17:2/20:2_FP</t>
  </si>
  <si>
    <t>16:1/17:2/20:2</t>
  </si>
  <si>
    <t>42.066110 42.249870</t>
  </si>
  <si>
    <t>53:5_noMS2</t>
  </si>
  <si>
    <t>53:6_FP</t>
  </si>
  <si>
    <t>53:6</t>
  </si>
  <si>
    <t>17:2/18:2/18:2_FP</t>
  </si>
  <si>
    <t>17:2/18:2/18:2</t>
  </si>
  <si>
    <t>41.207725 41.402515 41.579448</t>
  </si>
  <si>
    <t>17:2/18:1/18:3_FP</t>
  </si>
  <si>
    <t>17:2/18:1/18:3</t>
  </si>
  <si>
    <t>41.207725 41.579448</t>
  </si>
  <si>
    <t>16:0/17:2/20:4_FP</t>
  </si>
  <si>
    <t>16:0/17:2/20:4</t>
  </si>
  <si>
    <t>16:1/17:2/20:3_FP</t>
  </si>
  <si>
    <t>16:1/17:2/20:3</t>
  </si>
  <si>
    <t>41.402515</t>
  </si>
  <si>
    <t>54:0</t>
  </si>
  <si>
    <t>18:0/18:0/18:0</t>
  </si>
  <si>
    <t>43.8</t>
  </si>
  <si>
    <t xml:space="preserve">43.92 </t>
  </si>
  <si>
    <t>43.042927 43.885018 44.09935</t>
  </si>
  <si>
    <t>24:0_16:0_14:0</t>
  </si>
  <si>
    <t>22:0_18:0_14:0</t>
  </si>
  <si>
    <t>20:0_18:0_16:0</t>
  </si>
  <si>
    <t>16:0/18:0/20:0</t>
  </si>
  <si>
    <t>22:0_16:0_16:0</t>
  </si>
  <si>
    <t>16:0/16:0/22:0</t>
  </si>
  <si>
    <t>44.09935</t>
  </si>
  <si>
    <t>24:0_18:0_12:0</t>
  </si>
  <si>
    <t>17:0/18:0/19:0_FP</t>
  </si>
  <si>
    <t>17:0/18:0/19:0</t>
  </si>
  <si>
    <t>43.042927 43.885018</t>
  </si>
  <si>
    <t>54:0_noMS2</t>
  </si>
  <si>
    <t>43.92</t>
  </si>
  <si>
    <t>54:1</t>
  </si>
  <si>
    <t>18:1_18:0_18:0</t>
  </si>
  <si>
    <t>18:0/18:0/18:1</t>
  </si>
  <si>
    <t>43.1</t>
  </si>
  <si>
    <t xml:space="preserve">43.10 </t>
  </si>
  <si>
    <t>42.241288 42.430260 43.031923 43.228492</t>
  </si>
  <si>
    <t>20:1_18:0_16:0</t>
  </si>
  <si>
    <t>16:0/18:0/20:1</t>
  </si>
  <si>
    <t>20:0_18:0_16:1</t>
  </si>
  <si>
    <t>16:1/18:0/20:0</t>
  </si>
  <si>
    <t>43.031923 43.228492</t>
  </si>
  <si>
    <t>20:0_18:1_16:0</t>
  </si>
  <si>
    <t>16:0/18:1/20:0</t>
  </si>
  <si>
    <t>42.241288 42.430260</t>
  </si>
  <si>
    <t>42.230503 43.000863</t>
  </si>
  <si>
    <t>43.000863</t>
  </si>
  <si>
    <t>42.230503</t>
  </si>
  <si>
    <t>54:2</t>
  </si>
  <si>
    <t>18:1_18:1_18:0</t>
  </si>
  <si>
    <t>18:0/18:1/18:1</t>
  </si>
  <si>
    <t xml:space="preserve">42.32 </t>
  </si>
  <si>
    <t>41.218662 41.400738 41.571713 41.765502 42.086737 42.268912 42.456788</t>
  </si>
  <si>
    <t>20:1_18:1_16:0</t>
  </si>
  <si>
    <t>16:0/18:1/20:1</t>
  </si>
  <si>
    <t>18:2_18:0_18:0</t>
  </si>
  <si>
    <t>18:0/18:0/18:2</t>
  </si>
  <si>
    <t>41.400738 41.571713 41.765502</t>
  </si>
  <si>
    <t>16:1/18:1/20:0</t>
  </si>
  <si>
    <t>42.456788</t>
  </si>
  <si>
    <t>16:0/18:0/20:2</t>
  </si>
  <si>
    <t>41.218662 42.086737</t>
  </si>
  <si>
    <t>41.562495 42.152107 42.333960</t>
  </si>
  <si>
    <t>41.562495</t>
  </si>
  <si>
    <t>42.152107 42.333960</t>
  </si>
  <si>
    <t>54:3</t>
  </si>
  <si>
    <t>18:1/18:1/18:1</t>
  </si>
  <si>
    <t>41.5</t>
  </si>
  <si>
    <t xml:space="preserve">41.53 </t>
  </si>
  <si>
    <t>40.557070 40.749023 40.93443 41.275398 41.457707 41.633730 41.822358</t>
  </si>
  <si>
    <t>18:2_18:1_18:0</t>
  </si>
  <si>
    <t>18:0/18:1/18:2</t>
  </si>
  <si>
    <t>40.371052 40.557070 40.749023 40.93443 41.275398 41.457707 41.633730 41.822358</t>
  </si>
  <si>
    <t>20:2_18:1_16:0</t>
  </si>
  <si>
    <t>16:0/18:1/20:2</t>
  </si>
  <si>
    <t>40.371052 40.93443 41.275398</t>
  </si>
  <si>
    <t>16:1/18:0/20:2_FP</t>
  </si>
  <si>
    <t>16:1/18:0/20:2</t>
  </si>
  <si>
    <t>40.371052</t>
  </si>
  <si>
    <t xml:space="preserve">41.56 </t>
  </si>
  <si>
    <t>40.570428 40.758270 41.434790 41.638955</t>
  </si>
  <si>
    <t>54:4</t>
  </si>
  <si>
    <t>18:2_18:1_18:1</t>
  </si>
  <si>
    <t>18:1/18:1/18:2</t>
  </si>
  <si>
    <t>40.7</t>
  </si>
  <si>
    <t xml:space="preserve">40.71 </t>
  </si>
  <si>
    <t>39.531408 39.710977 39.898487 40.102292 40.480980 40.668898 40.866547 41.043323</t>
  </si>
  <si>
    <t>20:3_18:1_16:0</t>
  </si>
  <si>
    <t>16:0/18:1/20:3</t>
  </si>
  <si>
    <t>39.531408 40.102292 40.290223 40.480980 40.668898 40.866547 41.043323</t>
  </si>
  <si>
    <t>18:3_18:1_18:0</t>
  </si>
  <si>
    <t>18:0/18:1/18:3</t>
  </si>
  <si>
    <t>39.531408 39.710977 39.898487 40.102292 40.668898 40.866547</t>
  </si>
  <si>
    <t>18:2_18:2_18:0</t>
  </si>
  <si>
    <t>18:0/18:2/18:2</t>
  </si>
  <si>
    <t>39.710977 39.898487</t>
  </si>
  <si>
    <t>17:0/17:0/20:4_FP</t>
  </si>
  <si>
    <t>17:0/17:0/20:4</t>
  </si>
  <si>
    <t>40.290223</t>
  </si>
  <si>
    <t>16:0/18:0/20:4</t>
  </si>
  <si>
    <t>40.290223 41.043323</t>
  </si>
  <si>
    <t>16:0/18:2/20:2</t>
  </si>
  <si>
    <t>40.480980</t>
  </si>
  <si>
    <t xml:space="preserve">40.74 </t>
  </si>
  <si>
    <t>39.748995 39.929825 40.513238 40.697687 40.891740</t>
  </si>
  <si>
    <t>39.929825 40.185492 40.513238 40.697687 40.891740</t>
  </si>
  <si>
    <t>39.748995 40.185492 40.513238 40.697687 40.891740</t>
  </si>
  <si>
    <t>39.748995 39.929825</t>
  </si>
  <si>
    <t>40.185492</t>
  </si>
  <si>
    <t>54:5</t>
  </si>
  <si>
    <t>18:2_18:2_18:1</t>
  </si>
  <si>
    <t>18:1/18:2/18:2</t>
  </si>
  <si>
    <t xml:space="preserve">39.85 </t>
  </si>
  <si>
    <t>38.715460 38.869575 39.067982 39.626407 39.814827 40.005235</t>
  </si>
  <si>
    <t>18:3_18:1_18:1</t>
  </si>
  <si>
    <t>18:1/18:1/18:3</t>
  </si>
  <si>
    <t>38.869575 39.067982 39.626407 39.814827 40.005235</t>
  </si>
  <si>
    <t>20:3_18:2_16:0</t>
  </si>
  <si>
    <t>16:0/18:2/20:3</t>
  </si>
  <si>
    <t>38.715460 39.265435 39.432053 39.626407 39.814827 40.005235 40.199088</t>
  </si>
  <si>
    <t>18:3_18:2_18:0</t>
  </si>
  <si>
    <t>18:0/18:2/18:3</t>
  </si>
  <si>
    <t>38.715460 38.869575 39.067982 39.265435</t>
  </si>
  <si>
    <t>20:4_18:1_16:0</t>
  </si>
  <si>
    <t>16:0/18:1/20:4</t>
  </si>
  <si>
    <t>39.265435 39.432053 40.199088 40.396458</t>
  </si>
  <si>
    <t>17:0/17:1/20:4_FP</t>
  </si>
  <si>
    <t>17:0/17:1/20:4</t>
  </si>
  <si>
    <t>40.396458</t>
  </si>
  <si>
    <t>16:1/18:0/20:4</t>
  </si>
  <si>
    <t>39.432053 40.199088 40.396458</t>
  </si>
  <si>
    <t>39.662758 39.84495 40.035657</t>
  </si>
  <si>
    <t>40.227687</t>
  </si>
  <si>
    <t>38.896758 39.662758 39.84495 40.035657 40.227687</t>
  </si>
  <si>
    <t>38.896758</t>
  </si>
  <si>
    <t>54:6</t>
  </si>
  <si>
    <t>18:3_18:2_18:1</t>
  </si>
  <si>
    <t>18:1/18:2/18:3</t>
  </si>
  <si>
    <t>39.0</t>
  </si>
  <si>
    <t xml:space="preserve">39.00 </t>
  </si>
  <si>
    <t>38.148847 38.340902 38.707223 38.865955 39.064363 39.241323</t>
  </si>
  <si>
    <t>20:4_18:2_16:0</t>
  </si>
  <si>
    <t>16:0/18:2/20:4</t>
  </si>
  <si>
    <t xml:space="preserve">39.00 39.36 </t>
  </si>
  <si>
    <t>38.148847 38.340902 38.707223 39.064363 39.241323 39.405110 39.605347</t>
  </si>
  <si>
    <t>18:2/18:2/18:2</t>
  </si>
  <si>
    <t>38.148847 38.340902 38.707223 38.865955 39.064363</t>
  </si>
  <si>
    <t>20:4_18:1_16:1</t>
  </si>
  <si>
    <t>16:1/18:1/20:4</t>
  </si>
  <si>
    <t>39.241323 39.405110</t>
  </si>
  <si>
    <t>16:0/18:1/20:5</t>
  </si>
  <si>
    <t>39.605347</t>
  </si>
  <si>
    <t>17:1/17:1/20:4_FP</t>
  </si>
  <si>
    <t>17:1/17:1/20:4</t>
  </si>
  <si>
    <t>39.405110</t>
  </si>
  <si>
    <t>16:0/16:0/22:6</t>
  </si>
  <si>
    <t>16:1/18:2/20:3</t>
  </si>
  <si>
    <t>38.865955</t>
  </si>
  <si>
    <t>38.790058 38.95653 39.154610 39.332645</t>
  </si>
  <si>
    <t>38.790058 38.95653</t>
  </si>
  <si>
    <t>38.95653</t>
  </si>
  <si>
    <t>39.332645</t>
  </si>
  <si>
    <t>38.790058 39.154610 39.332645</t>
  </si>
  <si>
    <t>39.154610</t>
  </si>
  <si>
    <t>54:7</t>
  </si>
  <si>
    <t>18:3_18:2_18:2</t>
  </si>
  <si>
    <t>18:2/18:2/18:3</t>
  </si>
  <si>
    <t xml:space="preserve">38.14 </t>
  </si>
  <si>
    <t>37.866187 38.049503 38.240648</t>
  </si>
  <si>
    <t>18:3_18:3_18:1</t>
  </si>
  <si>
    <t>18:1/18:3/18:3</t>
  </si>
  <si>
    <t>18:4_18:2_18:1</t>
  </si>
  <si>
    <t>20:5_18:2_16:0</t>
  </si>
  <si>
    <t>16:0/18:2/20:5</t>
  </si>
  <si>
    <t xml:space="preserve">38.56 </t>
  </si>
  <si>
    <t>38.420512 38.606802 38.785742</t>
  </si>
  <si>
    <t>20:5_18:1_16:1</t>
  </si>
  <si>
    <t>16:1/18:1/20:5</t>
  </si>
  <si>
    <t>38.606802</t>
  </si>
  <si>
    <t>20:4_18:3_16:0</t>
  </si>
  <si>
    <t>16:0/18:3/20:4</t>
  </si>
  <si>
    <t>38.420512 38.785742</t>
  </si>
  <si>
    <t>22:6_16:1_16:0</t>
  </si>
  <si>
    <t>16:0/16:1/22:6</t>
  </si>
  <si>
    <t>38.785742</t>
  </si>
  <si>
    <t>20:4_18:2_16:1</t>
  </si>
  <si>
    <t>16:1/18:2/20:4</t>
  </si>
  <si>
    <t>37.866187 38.049503 38.240648 38.420512 38.606802</t>
  </si>
  <si>
    <t>22:6_18:1_14:0</t>
  </si>
  <si>
    <t>17:2/17:2/20:3_FP</t>
  </si>
  <si>
    <t>17:2/17:2/20:3</t>
  </si>
  <si>
    <t>40.966828</t>
  </si>
  <si>
    <t>16:1/18:3/20:3_FP</t>
  </si>
  <si>
    <t>16:1/18:3/20:3</t>
  </si>
  <si>
    <t xml:space="preserve">38.60 </t>
  </si>
  <si>
    <t>38.069135 38.444885</t>
  </si>
  <si>
    <t>38.069135</t>
  </si>
  <si>
    <t>38.069135 38.618442</t>
  </si>
  <si>
    <t>38.444885 38.618442</t>
  </si>
  <si>
    <t>38.618442</t>
  </si>
  <si>
    <t>38.444885</t>
  </si>
  <si>
    <t>54:8</t>
  </si>
  <si>
    <t>22:6_18:2_14:0</t>
  </si>
  <si>
    <t>22:6_16:1_16:1</t>
  </si>
  <si>
    <t>16:1/16:1/22:6</t>
  </si>
  <si>
    <t>37.758013 37.96472</t>
  </si>
  <si>
    <t>22:6_16:2_16:0</t>
  </si>
  <si>
    <t>16:0/18:3/20:5</t>
  </si>
  <si>
    <t>37.191007 37.579472</t>
  </si>
  <si>
    <t>18:2/18:3/18:3</t>
  </si>
  <si>
    <t>37.191007 37.384440 37.758013</t>
  </si>
  <si>
    <t>16:1/18:3/20:4</t>
  </si>
  <si>
    <t>37.191007 37.384440 37.579472 37.96472</t>
  </si>
  <si>
    <t>16:1/18:2/20:5</t>
  </si>
  <si>
    <t>37.384440 37.579472 37.758013 37.96472</t>
  </si>
  <si>
    <t>54:8_noMS2</t>
  </si>
  <si>
    <t>37.39</t>
  </si>
  <si>
    <t>55:0</t>
  </si>
  <si>
    <t>24:0_16:0_15:0</t>
  </si>
  <si>
    <t>44.3</t>
  </si>
  <si>
    <t xml:space="preserve">44.35 </t>
  </si>
  <si>
    <t>25:0_15:0_15:0</t>
  </si>
  <si>
    <t>25:0_16:0_14:0</t>
  </si>
  <si>
    <t>23:0_16:0_16:0</t>
  </si>
  <si>
    <t>24:0_17:0_14:0</t>
  </si>
  <si>
    <t>26:0_15:0_14:0</t>
  </si>
  <si>
    <t>22:0_17:0_16:0</t>
  </si>
  <si>
    <t>16:0/17:0/22:0</t>
  </si>
  <si>
    <t>44.216147 44.417155</t>
  </si>
  <si>
    <t>26:0_16:0_13:0</t>
  </si>
  <si>
    <t>21:0_18:0_16:0</t>
  </si>
  <si>
    <t>16:0/18:0/21:0</t>
  </si>
  <si>
    <t>16:0/19:0/20:0</t>
  </si>
  <si>
    <t>44.216147</t>
  </si>
  <si>
    <t>55:0_noMS2</t>
  </si>
  <si>
    <t>44.35</t>
  </si>
  <si>
    <t>55:2</t>
  </si>
  <si>
    <t>19:0_18:1_18:1</t>
  </si>
  <si>
    <t>18:1/18:1/19:0</t>
  </si>
  <si>
    <t xml:space="preserve">42.75 </t>
  </si>
  <si>
    <t>41.90778 42.639910</t>
  </si>
  <si>
    <t>19:1_18:1_18:0</t>
  </si>
  <si>
    <t>20:1_18:1_17:0</t>
  </si>
  <si>
    <t>17:0/18:1/20:1</t>
  </si>
  <si>
    <t>19:0_18:2_18:0</t>
  </si>
  <si>
    <t>18:0/18:2/19:0</t>
  </si>
  <si>
    <t>21:1_18:1_16:0</t>
  </si>
  <si>
    <t>55:2_noMS2</t>
  </si>
  <si>
    <t>42.78</t>
  </si>
  <si>
    <t>55:3</t>
  </si>
  <si>
    <t>19:0_18:2_18:1</t>
  </si>
  <si>
    <t>18:1/18:2/19:0</t>
  </si>
  <si>
    <t>42.0</t>
  </si>
  <si>
    <t xml:space="preserve">41.96 </t>
  </si>
  <si>
    <t>41.826987 42.009137</t>
  </si>
  <si>
    <t>19:1_18:1_18:1</t>
  </si>
  <si>
    <t>19:1_18:2_18:0</t>
  </si>
  <si>
    <t>20:2_18:1_17:0</t>
  </si>
  <si>
    <t>17:0/18:1/20:2</t>
  </si>
  <si>
    <t>20:1_18:1_17:1</t>
  </si>
  <si>
    <t>17:1/18:1/20:1</t>
  </si>
  <si>
    <t>19:2_18:1_18:0</t>
  </si>
  <si>
    <t>55:3_noMS2</t>
  </si>
  <si>
    <t>41.96</t>
  </si>
  <si>
    <t>55:4</t>
  </si>
  <si>
    <t>19:1_18:2_18:1</t>
  </si>
  <si>
    <t>19:2_18:1_18:1</t>
  </si>
  <si>
    <t>19:0_18:2_18:2</t>
  </si>
  <si>
    <t>18:2/18:2/19:0</t>
  </si>
  <si>
    <t>41.027552 41.216305</t>
  </si>
  <si>
    <t>19:1_19:1_17:2</t>
  </si>
  <si>
    <t>19:0_18:3_18:1</t>
  </si>
  <si>
    <t>18:1/18:3/19:0</t>
  </si>
  <si>
    <t>41.216305</t>
  </si>
  <si>
    <t>20:2_18:2_17:0</t>
  </si>
  <si>
    <t>17:0/18:2/20:2</t>
  </si>
  <si>
    <t>41.027552</t>
  </si>
  <si>
    <t>20:3_18:1_17:0</t>
  </si>
  <si>
    <t>17:0/18:1/20:3</t>
  </si>
  <si>
    <t>17:1/18:1/20:2</t>
  </si>
  <si>
    <t>55:4_noMS2</t>
  </si>
  <si>
    <t>41.17</t>
  </si>
  <si>
    <t>55:5</t>
  </si>
  <si>
    <t>19:1_18:2_18:2</t>
  </si>
  <si>
    <t xml:space="preserve">40.35 </t>
  </si>
  <si>
    <t>19:2_18:2_18:1</t>
  </si>
  <si>
    <t>20:3_18:2_17:0</t>
  </si>
  <si>
    <t>17:0/18:2/20:3</t>
  </si>
  <si>
    <t>40.323190</t>
  </si>
  <si>
    <t>21:3_18:2_16:0</t>
  </si>
  <si>
    <t>20:2_18:2_17:1</t>
  </si>
  <si>
    <t>17:1/18:2/20:2</t>
  </si>
  <si>
    <t>19:0_18:3_18:2</t>
  </si>
  <si>
    <t>18:2/18:3/19:0</t>
  </si>
  <si>
    <t>55:5_noMS2</t>
  </si>
  <si>
    <t>40.35 40.82</t>
  </si>
  <si>
    <t>55:6_FP</t>
  </si>
  <si>
    <t>55:6</t>
  </si>
  <si>
    <t>16:1/17:2/22:3_FP</t>
  </si>
  <si>
    <t>16:1/17:2/22:3</t>
  </si>
  <si>
    <t>42.1400</t>
  </si>
  <si>
    <t>16:0/17:2/22:4_FP</t>
  </si>
  <si>
    <t>16:0/17:2/22:4</t>
  </si>
  <si>
    <t>42.1400 42.306125</t>
  </si>
  <si>
    <t>17:2/18:2/20:2_FP</t>
  </si>
  <si>
    <t>17:2/18:2/20:2</t>
  </si>
  <si>
    <t>17:2/18:3/20:1_FP</t>
  </si>
  <si>
    <t>17:2/18:3/20:1</t>
  </si>
  <si>
    <t>42.306125</t>
  </si>
  <si>
    <t>55:7_FP</t>
  </si>
  <si>
    <t>55:7</t>
  </si>
  <si>
    <t>16:1/17:2/22:4_FP</t>
  </si>
  <si>
    <t>16:1/17:2/22:4</t>
  </si>
  <si>
    <t>41.49165 41.699320</t>
  </si>
  <si>
    <t>16:0/17:2/22:5_FP</t>
  </si>
  <si>
    <t>16:0/17:2/22:5</t>
  </si>
  <si>
    <t>17:2/18:0/20:5_FP</t>
  </si>
  <si>
    <t>17:2/18:0/20:5</t>
  </si>
  <si>
    <t>41.49165</t>
  </si>
  <si>
    <t>17:2/18:1/20:4_FP</t>
  </si>
  <si>
    <t>17:2/18:1/20:4</t>
  </si>
  <si>
    <t>41.699320</t>
  </si>
  <si>
    <t>55:8_FP</t>
  </si>
  <si>
    <t>55:8</t>
  </si>
  <si>
    <t>16:0/17:2/22:6_FP</t>
  </si>
  <si>
    <t>16:0/17:2/22:6</t>
  </si>
  <si>
    <t>40.520668 40.701322</t>
  </si>
  <si>
    <t>17:2/18:3/20:3_FP</t>
  </si>
  <si>
    <t>17:2/18:3/20:3</t>
  </si>
  <si>
    <t>40.520668</t>
  </si>
  <si>
    <t>17:2/18:1/20:5_FP</t>
  </si>
  <si>
    <t>17:2/18:1/20:5</t>
  </si>
  <si>
    <t>40.701322 40.899918</t>
  </si>
  <si>
    <t>17:2/18:2/20:4_FP</t>
  </si>
  <si>
    <t>17:2/18:2/20:4</t>
  </si>
  <si>
    <t>40.899918</t>
  </si>
  <si>
    <t>16:1/17:2/22:5_FP</t>
  </si>
  <si>
    <t>16:1/17:2/22:5</t>
  </si>
  <si>
    <t>40.520668 40.701322 40.899918</t>
  </si>
  <si>
    <t>56:0</t>
  </si>
  <si>
    <t>25:0_16:0_15:0</t>
  </si>
  <si>
    <t>44.7</t>
  </si>
  <si>
    <t xml:space="preserve">44.75 </t>
  </si>
  <si>
    <t>24:0_16:0_16:0</t>
  </si>
  <si>
    <t>26:0_16:0_14:0</t>
  </si>
  <si>
    <t>24:0_17:0_15:0</t>
  </si>
  <si>
    <t>22:0_18:0_16:0</t>
  </si>
  <si>
    <t>16:0/18:0/22:0</t>
  </si>
  <si>
    <t>44.617980 44.814645</t>
  </si>
  <si>
    <t>23:0_17:0_16:0</t>
  </si>
  <si>
    <t>24:0_18:0_14:0</t>
  </si>
  <si>
    <t>16:0/20:0/20:0</t>
  </si>
  <si>
    <t>16:0/19:0/21:0_FP</t>
  </si>
  <si>
    <t>16:0/19:0/21:0</t>
  </si>
  <si>
    <t>56:0_noMS2</t>
  </si>
  <si>
    <t>44.75</t>
  </si>
  <si>
    <t>56:1</t>
  </si>
  <si>
    <t>24:0_16:1_16:0</t>
  </si>
  <si>
    <t>44.1</t>
  </si>
  <si>
    <t xml:space="preserve">44.10 </t>
  </si>
  <si>
    <t>24:0_18:1_14:0</t>
  </si>
  <si>
    <t>25:0_16:1_15:0</t>
  </si>
  <si>
    <t>22:0_18:0_16:1</t>
  </si>
  <si>
    <t>16:1/18:0/22:0</t>
  </si>
  <si>
    <t>44.131030</t>
  </si>
  <si>
    <t>22:0_18:1_16:0</t>
  </si>
  <si>
    <t>16:0/18:1/22:0</t>
  </si>
  <si>
    <t>20:0_20:0_16:1</t>
  </si>
  <si>
    <t>16:1/20:0/20:0</t>
  </si>
  <si>
    <t>26:0_16:1_14:0</t>
  </si>
  <si>
    <t>23:0_17:0_16:1</t>
  </si>
  <si>
    <t>56:1_noMS2</t>
  </si>
  <si>
    <t>44.10</t>
  </si>
  <si>
    <t>56:2</t>
  </si>
  <si>
    <t>20:0_18:1_18:1</t>
  </si>
  <si>
    <t>18:1/18:1/20:0</t>
  </si>
  <si>
    <t>43.2</t>
  </si>
  <si>
    <t xml:space="preserve">43.14 </t>
  </si>
  <si>
    <t>42.166663 42.335947 43.182018</t>
  </si>
  <si>
    <t>20:1_18:1_18:0</t>
  </si>
  <si>
    <t>18:0/18:1/20:1</t>
  </si>
  <si>
    <t>42.166663 42.335947 42.993958 43.182018</t>
  </si>
  <si>
    <t>22:1_18:1_16:0</t>
  </si>
  <si>
    <t>16:0/18:1/22:1</t>
  </si>
  <si>
    <t>42.166663 42.993958 43.182018</t>
  </si>
  <si>
    <t>20:1_20:1_16:0</t>
  </si>
  <si>
    <t>16:0/20:1/20:1</t>
  </si>
  <si>
    <t>42.993958</t>
  </si>
  <si>
    <t>20:0_18:2_18:0</t>
  </si>
  <si>
    <t>18:0/18:2/20:0</t>
  </si>
  <si>
    <t>42.335947</t>
  </si>
  <si>
    <t>20:2_18:0_18:0</t>
  </si>
  <si>
    <t>22:0_18:1_16:1</t>
  </si>
  <si>
    <t>56:2_noMS2</t>
  </si>
  <si>
    <t>43.14</t>
  </si>
  <si>
    <t>56:3</t>
  </si>
  <si>
    <t>20:1_18:1_18:1</t>
  </si>
  <si>
    <t>18:1/18:1/20:1</t>
  </si>
  <si>
    <t>42.3</t>
  </si>
  <si>
    <t xml:space="preserve">42.39 </t>
  </si>
  <si>
    <t>41.360330 41.548355 41.758572 42.199168 42.37205 42.573442</t>
  </si>
  <si>
    <t>20:2_18:1_18:0</t>
  </si>
  <si>
    <t>18:0/18:1/20:2</t>
  </si>
  <si>
    <t>20:0_18:2_18:1</t>
  </si>
  <si>
    <t>18:1/18:2/20:0</t>
  </si>
  <si>
    <t>41.548355 42.37205 42.573442</t>
  </si>
  <si>
    <t>20:1_18:2_18:0</t>
  </si>
  <si>
    <t>18:0/18:2/20:1</t>
  </si>
  <si>
    <t>41.758572 42.199168</t>
  </si>
  <si>
    <t>20:1_20:1_16:1</t>
  </si>
  <si>
    <t>17:2/18:1/21:0_FP</t>
  </si>
  <si>
    <t>17:2/18:1/21:0</t>
  </si>
  <si>
    <t>41.360330</t>
  </si>
  <si>
    <t xml:space="preserve">42.42 </t>
  </si>
  <si>
    <t>42.259447 42.434843</t>
  </si>
  <si>
    <t>42.434843</t>
  </si>
  <si>
    <t>42.259447</t>
  </si>
  <si>
    <t>56:4</t>
  </si>
  <si>
    <t>20:1_18:2_18:1</t>
  </si>
  <si>
    <t>18:1/18:2/20:1</t>
  </si>
  <si>
    <t>41.6</t>
  </si>
  <si>
    <t xml:space="preserve">41.63 </t>
  </si>
  <si>
    <t>40.54082 40.722297 41.48790 41.660643</t>
  </si>
  <si>
    <t>20:2_18:1_18:1</t>
  </si>
  <si>
    <t>18:1/18:1/20:2</t>
  </si>
  <si>
    <t>40.722297 41.48790 41.660643 41.849568</t>
  </si>
  <si>
    <t>20:3_18:1_18:0</t>
  </si>
  <si>
    <t>18:0/18:1/20:3</t>
  </si>
  <si>
    <t>40.928060 41.097912 41.299615 41.660643 41.849568 42.032928</t>
  </si>
  <si>
    <t>22:3_18:1_16:0</t>
  </si>
  <si>
    <t>16:0/18:1/22:3</t>
  </si>
  <si>
    <t>40.928060 41.849568</t>
  </si>
  <si>
    <t>20:3_20:1_16:0</t>
  </si>
  <si>
    <t>20:0_18:2_18:2</t>
  </si>
  <si>
    <t>20:2_18:2_18:0</t>
  </si>
  <si>
    <t>18:0/18:2/20:2</t>
  </si>
  <si>
    <t>40.722297 41.48790</t>
  </si>
  <si>
    <t>18:1/18:3/20:0_FP</t>
  </si>
  <si>
    <t>18:1/18:3/20:0</t>
  </si>
  <si>
    <t>40.54082</t>
  </si>
  <si>
    <t>16:0/18:0/22:4_FP</t>
  </si>
  <si>
    <t>16:0/18:0/22:4</t>
  </si>
  <si>
    <t>40.928060 41.097912</t>
  </si>
  <si>
    <t>16:0/20:0/20:4</t>
  </si>
  <si>
    <t>40.54082 41.299615 42.032928</t>
  </si>
  <si>
    <t>18:0/18:0/20:4</t>
  </si>
  <si>
    <t>41.097912 41.299615 42.032928</t>
  </si>
  <si>
    <t>41.474538 41.648662</t>
  </si>
  <si>
    <t>41.648662</t>
  </si>
  <si>
    <t>41.474538</t>
  </si>
  <si>
    <t>20:1_18:3_18:0</t>
  </si>
  <si>
    <t>56:5</t>
  </si>
  <si>
    <t>22:4_18:1_16:0</t>
  </si>
  <si>
    <t>16:0/18:1/22:4</t>
  </si>
  <si>
    <t xml:space="preserve">40.90 </t>
  </si>
  <si>
    <t>40.093147 40.292153 40.870043 41.041448</t>
  </si>
  <si>
    <t>20:2_18:2_18:1</t>
  </si>
  <si>
    <t>18:1/18:2/20:2</t>
  </si>
  <si>
    <t>39.907287 40.093147 40.677410 40.870043</t>
  </si>
  <si>
    <t>20:3_18:1_18:1</t>
  </si>
  <si>
    <t>18:1/18:1/20:3</t>
  </si>
  <si>
    <t>40.292153 40.870043 41.041448 41.246055</t>
  </si>
  <si>
    <t>20:4_18:1_18:0</t>
  </si>
  <si>
    <t>18:0/18:1/20:4</t>
  </si>
  <si>
    <t>40.292153 41.246055 41.448412</t>
  </si>
  <si>
    <t>20:4_20:1_16:0</t>
  </si>
  <si>
    <t>16:0/20:1/20:4</t>
  </si>
  <si>
    <t>39.721823 41.246055 41.448412</t>
  </si>
  <si>
    <t>20:3_18:2_18:0</t>
  </si>
  <si>
    <t>20:3_20:2_16:0</t>
  </si>
  <si>
    <t>16:0/20:2/20:3</t>
  </si>
  <si>
    <t>41.041448</t>
  </si>
  <si>
    <t>20:1_18:2_18:2</t>
  </si>
  <si>
    <t>18:2/18:2/20:1</t>
  </si>
  <si>
    <t>39.721823 39.907287 40.677410</t>
  </si>
  <si>
    <t>22:4_18:0_16:1</t>
  </si>
  <si>
    <t>20:1_18:3_18:1</t>
  </si>
  <si>
    <t>18:1/18:3/20:1</t>
  </si>
  <si>
    <t>22:3_18:2_16:0</t>
  </si>
  <si>
    <t>16:0/18:2/22:3</t>
  </si>
  <si>
    <t>40.093147</t>
  </si>
  <si>
    <t>16:0/18:0/22:5</t>
  </si>
  <si>
    <t>41.448412</t>
  </si>
  <si>
    <t xml:space="preserve">40.96 </t>
  </si>
  <si>
    <t>40.93022 41.102340</t>
  </si>
  <si>
    <t>40.740302 40.93022</t>
  </si>
  <si>
    <t>41.102340</t>
  </si>
  <si>
    <t>18:0/18:2/20:3</t>
  </si>
  <si>
    <t>40.740302</t>
  </si>
  <si>
    <t>56:6</t>
  </si>
  <si>
    <t>22:5_18:1_16:0</t>
  </si>
  <si>
    <t>16:0/18:1/22:5</t>
  </si>
  <si>
    <t xml:space="preserve">40.18 </t>
  </si>
  <si>
    <t>39.267425 39.624502 39.816602 40.200843 40.583672 40.793573</t>
  </si>
  <si>
    <t>20:4_18:1_18:1</t>
  </si>
  <si>
    <t>18:1/18:1/20:4</t>
  </si>
  <si>
    <t>39.43402 39.624502 40.394397</t>
  </si>
  <si>
    <t>22:4_18:2_16:0</t>
  </si>
  <si>
    <t>16:0/18:2/22:4</t>
  </si>
  <si>
    <t>39.267425 40.006992 40.200843</t>
  </si>
  <si>
    <t>20:4_18:2_18:0</t>
  </si>
  <si>
    <t>18:0/18:2/20:4</t>
  </si>
  <si>
    <t>20:4_20:2_16:0</t>
  </si>
  <si>
    <t>16:0/20:2/20:4</t>
  </si>
  <si>
    <t>40.394397</t>
  </si>
  <si>
    <t>20:3_18:2_18:1</t>
  </si>
  <si>
    <t>18:1/18:2/20:3</t>
  </si>
  <si>
    <t>39.073925 39.267425 39.43402 40.006992 40.200843</t>
  </si>
  <si>
    <t>22:5_18:0_16:1</t>
  </si>
  <si>
    <t>16:1/18:0/22:5</t>
  </si>
  <si>
    <t>40.583672 40.793573</t>
  </si>
  <si>
    <t>20:3_20:3_16:0</t>
  </si>
  <si>
    <t>22:6_18:0_16:0</t>
  </si>
  <si>
    <t>16:0/18:0/22:6</t>
  </si>
  <si>
    <t>39.816602 40.793573</t>
  </si>
  <si>
    <t>22:4_18:1_16:1</t>
  </si>
  <si>
    <t>20:2_18:2_18:2</t>
  </si>
  <si>
    <t>18:2/18:2/20:2</t>
  </si>
  <si>
    <t>39.073925 39.816602 40.006992</t>
  </si>
  <si>
    <t>20:1_18:3_18:2_FP</t>
  </si>
  <si>
    <t>20:1_18:3_18:2</t>
  </si>
  <si>
    <t>18:2/18:3/20:1</t>
  </si>
  <si>
    <t>39.073925</t>
  </si>
  <si>
    <t>17:0/17:1/22:5_FP</t>
  </si>
  <si>
    <t>17:0/17:1/22:5</t>
  </si>
  <si>
    <t>40.583672</t>
  </si>
  <si>
    <t>40.114785 40.515572</t>
  </si>
  <si>
    <t>40.310205 40.515572</t>
  </si>
  <si>
    <t>40.114785</t>
  </si>
  <si>
    <t>39.934360 40.114785 40.310205</t>
  </si>
  <si>
    <t>39.934360</t>
  </si>
  <si>
    <t>18:1/18:3/20:2</t>
  </si>
  <si>
    <t>56:7</t>
  </si>
  <si>
    <t>22:6_18:1_16:0</t>
  </si>
  <si>
    <t>16:0/18:1/22:6</t>
  </si>
  <si>
    <t xml:space="preserve">39.75 </t>
  </si>
  <si>
    <t>38.867720 39.788052 39.987520</t>
  </si>
  <si>
    <t>22:5_18:2_16:0</t>
  </si>
  <si>
    <t>16:0/18:2/22:5</t>
  </si>
  <si>
    <t>38.867720 39.066123 39.244845 39.408558 39.598172 39.788052</t>
  </si>
  <si>
    <t>16:1/18:0/22:6</t>
  </si>
  <si>
    <t>17:0/17:1/22:6_FP</t>
  </si>
  <si>
    <t>17:0/17:1/22:6</t>
  </si>
  <si>
    <t>39.987520</t>
  </si>
  <si>
    <t>18:2/18:2/20:3</t>
  </si>
  <si>
    <t>38.524918 38.69343 39.066123 39.244845</t>
  </si>
  <si>
    <t>16:0/20:3/20:4</t>
  </si>
  <si>
    <t>38.524918 38.69343 39.408558 39.598172</t>
  </si>
  <si>
    <t>18:1/18:2/20:4</t>
  </si>
  <si>
    <t>38.524918 38.69343 39.066123 39.244845 39.408558 39.598172</t>
  </si>
  <si>
    <t>38.883175 39.633927 39.818440</t>
  </si>
  <si>
    <t>38.883175 39.101308 39.27582 39.445745 39.633927 39.818440</t>
  </si>
  <si>
    <t>20:4_18:2_18:1</t>
  </si>
  <si>
    <t>39.101308 39.27582 39.445745 39.633927</t>
  </si>
  <si>
    <t>22:4_18:3_16:0_FP</t>
  </si>
  <si>
    <t>22:4_18:3_16:0</t>
  </si>
  <si>
    <t>16:0/18:3/22:4</t>
  </si>
  <si>
    <t>38.883175 39.818440</t>
  </si>
  <si>
    <t>20:5_18:1_18:1</t>
  </si>
  <si>
    <t>39.101308 39.27582</t>
  </si>
  <si>
    <t>39.445745</t>
  </si>
  <si>
    <t>56:8</t>
  </si>
  <si>
    <t>22:6_18:2_16:0</t>
  </si>
  <si>
    <t>16:0/18:2/22:6</t>
  </si>
  <si>
    <t xml:space="preserve">38.93 </t>
  </si>
  <si>
    <t>37.944443 38.83925 39.035558</t>
  </si>
  <si>
    <t>22:6_18:1_16:1</t>
  </si>
  <si>
    <t>16:1/18:1/22:6</t>
  </si>
  <si>
    <t>20:4_18:2_18:2</t>
  </si>
  <si>
    <t>18:2/18:2/20:4</t>
  </si>
  <si>
    <t>38.314363 38.494023 38.671760</t>
  </si>
  <si>
    <t>20:3_18:3_18:2</t>
  </si>
  <si>
    <t>18:2/18:3/20:3</t>
  </si>
  <si>
    <t>38.314363</t>
  </si>
  <si>
    <t>20:4_18:3_18:1</t>
  </si>
  <si>
    <t>18:1/18:3/20:4</t>
  </si>
  <si>
    <t>20:4_20:3_16:1</t>
  </si>
  <si>
    <t>16:1/20:3/20:4</t>
  </si>
  <si>
    <t>38.494023</t>
  </si>
  <si>
    <t>17:1/17:1/22:6_FP</t>
  </si>
  <si>
    <t>17:1/17:1/22:6</t>
  </si>
  <si>
    <t>38.83925 39.035558</t>
  </si>
  <si>
    <t>18:1/18:2/20:5</t>
  </si>
  <si>
    <t>38.671760</t>
  </si>
  <si>
    <t>16:1/18:2/22:5</t>
  </si>
  <si>
    <t>37.944443</t>
  </si>
  <si>
    <t>38.940038</t>
  </si>
  <si>
    <t>38.561573 38.738173 38.940038</t>
  </si>
  <si>
    <t>38.738173</t>
  </si>
  <si>
    <t>38.561573 38.738173</t>
  </si>
  <si>
    <t>38.561573 38.940038</t>
  </si>
  <si>
    <t>56:9</t>
  </si>
  <si>
    <t>22:6_18:2_16:1</t>
  </si>
  <si>
    <t>16:1/18:2/22:6</t>
  </si>
  <si>
    <t xml:space="preserve">38.07 </t>
  </si>
  <si>
    <t>38.017838 38.212647</t>
  </si>
  <si>
    <t>22:6_18:3_16:0</t>
  </si>
  <si>
    <t>16:0/18:3/22:6</t>
  </si>
  <si>
    <t>18:2/18:3/20:4</t>
  </si>
  <si>
    <t>37.65170 37.826258</t>
  </si>
  <si>
    <t>18:2/18:2/20:5</t>
  </si>
  <si>
    <t>16:0/20:4/20:5</t>
  </si>
  <si>
    <t>17:1/17:2/22:6_FP</t>
  </si>
  <si>
    <t>17:1/17:2/22:6</t>
  </si>
  <si>
    <t>56:9_noMS2</t>
  </si>
  <si>
    <t>38.07</t>
  </si>
  <si>
    <t>57:0</t>
  </si>
  <si>
    <t>24:0_17:0_16:0</t>
  </si>
  <si>
    <t>45.2</t>
  </si>
  <si>
    <t xml:space="preserve">45.15 </t>
  </si>
  <si>
    <t>26:0_16:0_15:0</t>
  </si>
  <si>
    <t>25:0_16:0_16:0</t>
  </si>
  <si>
    <t>23:0_18:0_16:0</t>
  </si>
  <si>
    <t>27:0_16:0_14:0</t>
  </si>
  <si>
    <t>16:0/19:0/22:0_FP</t>
  </si>
  <si>
    <t>16:0/19:0/22:0</t>
  </si>
  <si>
    <t>45.06310 45.266888</t>
  </si>
  <si>
    <t>16:0/20:0/21:0_FP</t>
  </si>
  <si>
    <t>16:0/20:0/21:0</t>
  </si>
  <si>
    <t>17:0/18:0/22:0_FP</t>
  </si>
  <si>
    <t>17:0/18:0/22:0</t>
  </si>
  <si>
    <t>57:0_noMS2</t>
  </si>
  <si>
    <t>45.15</t>
  </si>
  <si>
    <t>57:7_FP</t>
  </si>
  <si>
    <t>57:7</t>
  </si>
  <si>
    <t>17:2/18:0/22:5_FP</t>
  </si>
  <si>
    <t>17:2/18:0/22:5</t>
  </si>
  <si>
    <t>42.282473</t>
  </si>
  <si>
    <t>17:2/18:1/22:4_FP</t>
  </si>
  <si>
    <t>17:2/18:1/22:4</t>
  </si>
  <si>
    <t>17:2/18:2/22:3_FP</t>
  </si>
  <si>
    <t>17:2/18:2/22:3</t>
  </si>
  <si>
    <t>57:8_FP</t>
  </si>
  <si>
    <t>57:8</t>
  </si>
  <si>
    <t>17:2/20:3/20:3_FP</t>
  </si>
  <si>
    <t>17:2/20:3/20:3</t>
  </si>
  <si>
    <t>41.519968 41.724573</t>
  </si>
  <si>
    <t>17:2/20:1/20:5_FP</t>
  </si>
  <si>
    <t>17:2/20:1/20:5</t>
  </si>
  <si>
    <t>41.724573</t>
  </si>
  <si>
    <t>17:2/18:2/22:4_FP</t>
  </si>
  <si>
    <t>17:2/18:2/22:4</t>
  </si>
  <si>
    <t>41.519968</t>
  </si>
  <si>
    <t>17:2/18:0/22:6_FP</t>
  </si>
  <si>
    <t>17:2/18:0/22:6</t>
  </si>
  <si>
    <t>57:9_FP</t>
  </si>
  <si>
    <t>57:9</t>
  </si>
  <si>
    <t>17:1/20:4/20:4_FP</t>
  </si>
  <si>
    <t>17:1/20:4/20:4</t>
  </si>
  <si>
    <t>41.13955</t>
  </si>
  <si>
    <t>17:2/20:2/20:5_FP</t>
  </si>
  <si>
    <t>17:2/20:2/20:5</t>
  </si>
  <si>
    <t>17:2/18:1/22:6_FP</t>
  </si>
  <si>
    <t>17:2/18:1/22:6</t>
  </si>
  <si>
    <t>57:10_FP</t>
  </si>
  <si>
    <t>57:10</t>
  </si>
  <si>
    <t>17:2/20:4/20:4_FP</t>
  </si>
  <si>
    <t>17:2/20:4/20:4</t>
  </si>
  <si>
    <t>39.967658 40.348692</t>
  </si>
  <si>
    <t>17:2/20:3/20:5_FP</t>
  </si>
  <si>
    <t>17:2/20:3/20:5</t>
  </si>
  <si>
    <t>40.348692</t>
  </si>
  <si>
    <t>17:2/18:2/22:6_FP</t>
  </si>
  <si>
    <t>17:2/18:2/22:6</t>
  </si>
  <si>
    <t>17:2/18:3/22:5_FP</t>
  </si>
  <si>
    <t>17:2/18:3/22:5</t>
  </si>
  <si>
    <t>39.967658</t>
  </si>
  <si>
    <t>58:0</t>
  </si>
  <si>
    <t>24:0_18:0_16:0</t>
  </si>
  <si>
    <t>45.6</t>
  </si>
  <si>
    <t xml:space="preserve">45.60 </t>
  </si>
  <si>
    <t>26:0_16:0_16:0</t>
  </si>
  <si>
    <t>25:0_17:0_16:0</t>
  </si>
  <si>
    <t>27:0_16:0_15:0</t>
  </si>
  <si>
    <t>28:0_16:0_14:0</t>
  </si>
  <si>
    <t>22:0_20:0_16:0</t>
  </si>
  <si>
    <t>16:0/20:0/22:0</t>
  </si>
  <si>
    <t>45.53002</t>
  </si>
  <si>
    <t>18:0/20:0/20:0</t>
  </si>
  <si>
    <t>16:0/21:0/21:0_FP</t>
  </si>
  <si>
    <t>16:0/21:0/21:0</t>
  </si>
  <si>
    <t>58:0_noMS2</t>
  </si>
  <si>
    <t>45.57</t>
  </si>
  <si>
    <t>58:3</t>
  </si>
  <si>
    <t>22:0_18:2_18:1</t>
  </si>
  <si>
    <t>18:1/18:2/22:0</t>
  </si>
  <si>
    <t xml:space="preserve">43.24 </t>
  </si>
  <si>
    <t>43.193063</t>
  </si>
  <si>
    <t>22:1_18:1_18:1</t>
  </si>
  <si>
    <t>18:1/18:1/22:1</t>
  </si>
  <si>
    <t>20:1_20:1_18:1</t>
  </si>
  <si>
    <t>18:1/20:1/20:1</t>
  </si>
  <si>
    <t>22:1_18:2_18:0</t>
  </si>
  <si>
    <t>22:2_18:1_18:0</t>
  </si>
  <si>
    <t>24:2_18:1_16:0</t>
  </si>
  <si>
    <t>22:1_20:1_16:1</t>
  </si>
  <si>
    <t>24:1_18:2_16:0</t>
  </si>
  <si>
    <t>24:1_18:1_16:1</t>
  </si>
  <si>
    <t>58:3_noMS2</t>
  </si>
  <si>
    <t>43.27</t>
  </si>
  <si>
    <t>58:4</t>
  </si>
  <si>
    <t>20:2_20:1_18:1</t>
  </si>
  <si>
    <t>18:1/20:1/20:2</t>
  </si>
  <si>
    <t>42.5</t>
  </si>
  <si>
    <t xml:space="preserve">42.54 </t>
  </si>
  <si>
    <t>41.604435 41.800568 42.35745 42.5362</t>
  </si>
  <si>
    <t>22:1_18:2_18:1</t>
  </si>
  <si>
    <t>18:1/18:2/22:1</t>
  </si>
  <si>
    <t>41.604435 42.35745 42.5362</t>
  </si>
  <si>
    <t>20:1_20:1_18:2</t>
  </si>
  <si>
    <t>18:2/20:1/20:1</t>
  </si>
  <si>
    <t>41.604435 42.35745</t>
  </si>
  <si>
    <t>22:2_18:1_18:1</t>
  </si>
  <si>
    <t>22:3_18:1_18:0</t>
  </si>
  <si>
    <t>18:0/18:1/22:3</t>
  </si>
  <si>
    <t>41.800568 42.5362</t>
  </si>
  <si>
    <t>22:2_18:2_18:0</t>
  </si>
  <si>
    <t>22:0_18:2_18:2</t>
  </si>
  <si>
    <t>22:1_20:2_16:1</t>
  </si>
  <si>
    <t>22:3_20:1_16:0</t>
  </si>
  <si>
    <t>20:3_20:1_18:0</t>
  </si>
  <si>
    <t>24:3_18:1_16:0</t>
  </si>
  <si>
    <t>20:3_20:0_18:1</t>
  </si>
  <si>
    <t>22:1_18:3_18:0</t>
  </si>
  <si>
    <t>22:1_20:3_16:0</t>
  </si>
  <si>
    <t>22:0_18:3_18:1</t>
  </si>
  <si>
    <t>22:2_20:1_16:1</t>
  </si>
  <si>
    <t>22:4_18:0_18:0</t>
  </si>
  <si>
    <t>18:0/18:0/22:4</t>
  </si>
  <si>
    <t>41.800568</t>
  </si>
  <si>
    <t>58:4_noMS2</t>
  </si>
  <si>
    <t>42.54</t>
  </si>
  <si>
    <t>58:5</t>
  </si>
  <si>
    <t>22:4_18:1_18:0</t>
  </si>
  <si>
    <t>18:0/18:1/22:4</t>
  </si>
  <si>
    <t>40.977635 41.155995 41.777343 41.962078</t>
  </si>
  <si>
    <t>22:3_18:1_18:1</t>
  </si>
  <si>
    <t>18:1/18:1/22:3</t>
  </si>
  <si>
    <t>40.977635 41.155995 41.777343</t>
  </si>
  <si>
    <t>22:4_20:1_16:0</t>
  </si>
  <si>
    <t>16:0/20:1/22:4</t>
  </si>
  <si>
    <t>40.811210</t>
  </si>
  <si>
    <t>24:4_18:1_16:0</t>
  </si>
  <si>
    <t>18:1/20:1/20:3</t>
  </si>
  <si>
    <t>40.811210 41.615128 41.777343</t>
  </si>
  <si>
    <t>18:1/18:2/22:2</t>
  </si>
  <si>
    <t>41.615128</t>
  </si>
  <si>
    <t>18:2/20:1/20:2</t>
  </si>
  <si>
    <t>40.811210 41.615128</t>
  </si>
  <si>
    <t>18:0/18:2/22:3</t>
  </si>
  <si>
    <t>40.977635 41.155995 41.962078</t>
  </si>
  <si>
    <t>18:0/20:1/20:4</t>
  </si>
  <si>
    <t>41.962078</t>
  </si>
  <si>
    <t>58:5_noMS2</t>
  </si>
  <si>
    <t>41.89</t>
  </si>
  <si>
    <t>58:6</t>
  </si>
  <si>
    <t>22:4_18:1_18:1</t>
  </si>
  <si>
    <t>18:1/18:1/22:4</t>
  </si>
  <si>
    <t xml:space="preserve">41.14 </t>
  </si>
  <si>
    <t>40.26187 40.449370 40.644578 41.009318 41.205727</t>
  </si>
  <si>
    <t>22:4_18:2_18:0</t>
  </si>
  <si>
    <t>18:0/18:2/22:4</t>
  </si>
  <si>
    <t>40.26187 41.009318 41.205727</t>
  </si>
  <si>
    <t>22:5_18:1_18:0</t>
  </si>
  <si>
    <t>18:0/18:1/22:5</t>
  </si>
  <si>
    <t>40.449370 40.644578 40.840137 41.205727 41.413668</t>
  </si>
  <si>
    <t>24:5_18:1_16:0</t>
  </si>
  <si>
    <t>22:4_20:2_16:0</t>
  </si>
  <si>
    <t>18:1/20:1/20:4</t>
  </si>
  <si>
    <t>40.079540 41.413668</t>
  </si>
  <si>
    <t>18:1/18:2/22:3</t>
  </si>
  <si>
    <t>40.26187 40.449370 40.840137 41.009318</t>
  </si>
  <si>
    <t>18:1/20:2/20:3</t>
  </si>
  <si>
    <t>40.840137</t>
  </si>
  <si>
    <t>18:2/20:1/20:3</t>
  </si>
  <si>
    <t>40.079540</t>
  </si>
  <si>
    <t>16:0/20:1/22:5</t>
  </si>
  <si>
    <t>40.079540 40.644578 41.413668</t>
  </si>
  <si>
    <t xml:space="preserve">41.10 </t>
  </si>
  <si>
    <t>41.022470</t>
  </si>
  <si>
    <t>22:3_18:2_18:1</t>
  </si>
  <si>
    <t>58:7</t>
  </si>
  <si>
    <t>22:4_18:2_18:1</t>
  </si>
  <si>
    <t>18:1/18:2/22:4</t>
  </si>
  <si>
    <t>39.388957 39.575997 39.763530 40.146825 40.3385</t>
  </si>
  <si>
    <t>22:5_18:1_18:1</t>
  </si>
  <si>
    <t>18:1/18:1/22:5</t>
  </si>
  <si>
    <t>39.575997 39.763530 39.952122 40.3385 40.726032</t>
  </si>
  <si>
    <t>22:5_18:2_18:0</t>
  </si>
  <si>
    <t>18:0/18:2/22:5</t>
  </si>
  <si>
    <t>39.388957 39.575997 39.763530 39.952122 40.3385 40.726032</t>
  </si>
  <si>
    <t>24:6_18:1_16:0</t>
  </si>
  <si>
    <t>22:6_18:1_18:0</t>
  </si>
  <si>
    <t>18:0/18:1/22:6</t>
  </si>
  <si>
    <t>39.952122 40.726032</t>
  </si>
  <si>
    <t>22:5_20:2_16:0</t>
  </si>
  <si>
    <t>22:6_20:1_16:0</t>
  </si>
  <si>
    <t>24:5_18:2_16:0</t>
  </si>
  <si>
    <t>22:4_20:3_16:0</t>
  </si>
  <si>
    <t>16:0/20:3/22:4</t>
  </si>
  <si>
    <t>40.146825</t>
  </si>
  <si>
    <t>18:1/20:2/20:4</t>
  </si>
  <si>
    <t>40.534635</t>
  </si>
  <si>
    <t>18:2/20:2/20:3</t>
  </si>
  <si>
    <t>18:2/18:2/22:3_FP</t>
  </si>
  <si>
    <t>18:2/18:2/22:3</t>
  </si>
  <si>
    <t>39.388957</t>
  </si>
  <si>
    <t>16:0/20:4/22:3</t>
  </si>
  <si>
    <t>18:0/20:3/20:4</t>
  </si>
  <si>
    <t>40.245470</t>
  </si>
  <si>
    <t>18:1/20:3/20:3</t>
  </si>
  <si>
    <t>58:8</t>
  </si>
  <si>
    <t>22:6_18:1_18:1</t>
  </si>
  <si>
    <t>18:1/18:1/22:6</t>
  </si>
  <si>
    <t>40.0</t>
  </si>
  <si>
    <t xml:space="preserve">39.96 </t>
  </si>
  <si>
    <t>39.008595 39.207842 39.793235 39.978595 40.178322</t>
  </si>
  <si>
    <t>22:6_18:2_18:0</t>
  </si>
  <si>
    <t>18:0/18:2/22:6</t>
  </si>
  <si>
    <t>39.008595 39.207842 39.978595 40.178322</t>
  </si>
  <si>
    <t>22:5_18:2_18:1</t>
  </si>
  <si>
    <t>18:1/18:2/22:5</t>
  </si>
  <si>
    <t>38.651695 39.008595 39.207842 39.419528 39.603442 39.793235 39.978595</t>
  </si>
  <si>
    <t>22:6_20:2_16:0</t>
  </si>
  <si>
    <t>18:1/20:3/20:4</t>
  </si>
  <si>
    <t>38.826063 40.178322</t>
  </si>
  <si>
    <t>18:1/18:3/22:4</t>
  </si>
  <si>
    <t>39.419528</t>
  </si>
  <si>
    <t>18:2/20:2/20:4</t>
  </si>
  <si>
    <t>38.826063 39.603442</t>
  </si>
  <si>
    <t>18:2/18:2/22:4</t>
  </si>
  <si>
    <t>38.651695 39.419528</t>
  </si>
  <si>
    <t>18:2/18:3/22:3_FP</t>
  </si>
  <si>
    <t>18:2/18:3/22:3</t>
  </si>
  <si>
    <t>38.651695</t>
  </si>
  <si>
    <t>16:0/20:4/22:4</t>
  </si>
  <si>
    <t>38.826063</t>
  </si>
  <si>
    <t>16:0/20:3/22:5</t>
  </si>
  <si>
    <t>39.603442 39.793235</t>
  </si>
  <si>
    <t xml:space="preserve">40.00 </t>
  </si>
  <si>
    <t>39.832402 40.012597</t>
  </si>
  <si>
    <t>40.012597</t>
  </si>
  <si>
    <t>39.832402</t>
  </si>
  <si>
    <t>58:9</t>
  </si>
  <si>
    <t>22:6_18:2_18:1</t>
  </si>
  <si>
    <t>18:1/18:2/22:6</t>
  </si>
  <si>
    <t xml:space="preserve">39.10 </t>
  </si>
  <si>
    <t>38.058257 38.873677 39.062298 39.248523</t>
  </si>
  <si>
    <t>18:2/20:3/20:4</t>
  </si>
  <si>
    <t>38.517198 38.697847 38.873677</t>
  </si>
  <si>
    <t>18:2/18:2/22:5</t>
  </si>
  <si>
    <t>38.058257 38.517198 38.697847 38.873677</t>
  </si>
  <si>
    <t>18:2/18:3/22:4</t>
  </si>
  <si>
    <t>38.517198 38.697847</t>
  </si>
  <si>
    <t>18:0/18:3/22:6_FP</t>
  </si>
  <si>
    <t>18:0/18:3/22:6</t>
  </si>
  <si>
    <t>38.058257 39.248523</t>
  </si>
  <si>
    <t>16:0/20:3/22:6</t>
  </si>
  <si>
    <t>39.062298 39.248523</t>
  </si>
  <si>
    <t>16:1/20:2/22:6_FP</t>
  </si>
  <si>
    <t>16:1/20:2/22:6</t>
  </si>
  <si>
    <t>39.062298</t>
  </si>
  <si>
    <t xml:space="preserve">39.14 </t>
  </si>
  <si>
    <t>38.979813 39.175987</t>
  </si>
  <si>
    <t>38.979813</t>
  </si>
  <si>
    <t>39.175987</t>
  </si>
  <si>
    <t>58:10</t>
  </si>
  <si>
    <t>22:6_18:2_18:2</t>
  </si>
  <si>
    <t>18:2/18:2/22:6</t>
  </si>
  <si>
    <t xml:space="preserve">38.27 </t>
  </si>
  <si>
    <t>38.026308 38.208918 38.388463 38.571988 38.770495</t>
  </si>
  <si>
    <t>22:6_18:3_18:1</t>
  </si>
  <si>
    <t>18:1/18:3/22:6</t>
  </si>
  <si>
    <t>38.026308 38.208918</t>
  </si>
  <si>
    <t>22:6_20:4_16:0</t>
  </si>
  <si>
    <t>16:0/20:4/22:6</t>
  </si>
  <si>
    <t>18:2/20:4/20:4</t>
  </si>
  <si>
    <t>38.388463 38.571988 38.770495</t>
  </si>
  <si>
    <t>38.092877 38.281885</t>
  </si>
  <si>
    <t>18:2/18:3/22:5</t>
  </si>
  <si>
    <t>58:11</t>
  </si>
  <si>
    <t>22:6_18:3_18:2</t>
  </si>
  <si>
    <t>18:2/18:3/22:6</t>
  </si>
  <si>
    <t>37.3</t>
  </si>
  <si>
    <t xml:space="preserve">37.42 </t>
  </si>
  <si>
    <t>37.194365 37.354515 37.572607</t>
  </si>
  <si>
    <t>18:2/20:4/20:5</t>
  </si>
  <si>
    <t>37.572607</t>
  </si>
  <si>
    <t>16:0/20:5/22:6_FP</t>
  </si>
  <si>
    <t>16:0/20:5/22:6</t>
  </si>
  <si>
    <t>37.194365 37.354515</t>
  </si>
  <si>
    <t>16:1/20:4/22:6</t>
  </si>
  <si>
    <t>58:11_noMS2</t>
  </si>
  <si>
    <t>59:12_FP</t>
  </si>
  <si>
    <t>59:12</t>
  </si>
  <si>
    <t>17:2/20:4/22:6_FP</t>
  </si>
  <si>
    <t>17:2/20:4/22:6</t>
  </si>
  <si>
    <t>39.860125 40.05070</t>
  </si>
  <si>
    <t>17:2/20:5/22:5_FP</t>
  </si>
  <si>
    <t>17:2/20:5/22:5</t>
  </si>
  <si>
    <t>60:6_noMS2</t>
  </si>
  <si>
    <t>60:6</t>
  </si>
  <si>
    <t>60:7</t>
  </si>
  <si>
    <t>24:4_18:2_18:1</t>
  </si>
  <si>
    <t xml:space="preserve">41.22 </t>
  </si>
  <si>
    <t>24:5_18:1_18:1</t>
  </si>
  <si>
    <t>22:4_20:2_18:1</t>
  </si>
  <si>
    <t>18:1/20:2/22:4</t>
  </si>
  <si>
    <t>41.167353 41.38908</t>
  </si>
  <si>
    <t>24:5_18:2_18:0</t>
  </si>
  <si>
    <t>24:6_18:1_18:0</t>
  </si>
  <si>
    <t>22:5_20:1_18:1</t>
  </si>
  <si>
    <t>18:1/20:1/22:5</t>
  </si>
  <si>
    <t>24:5_20:2_16:0</t>
  </si>
  <si>
    <t>22:4_20:1_18:2</t>
  </si>
  <si>
    <t>18:2/20:1/22:4</t>
  </si>
  <si>
    <t>41.167353</t>
  </si>
  <si>
    <t>18:1/20:4/22:2</t>
  </si>
  <si>
    <t>41.38908</t>
  </si>
  <si>
    <t>60:7_noMS2</t>
  </si>
  <si>
    <t>41.22</t>
  </si>
  <si>
    <t>60:8</t>
  </si>
  <si>
    <t>24:5_18:2_18:1</t>
  </si>
  <si>
    <t xml:space="preserve">40.60 </t>
  </si>
  <si>
    <t>24:6_18:1_18:1</t>
  </si>
  <si>
    <t>24:6_18:2_18:0</t>
  </si>
  <si>
    <t>22:5_20:2_18:1</t>
  </si>
  <si>
    <t>18:1/20:2/22:5</t>
  </si>
  <si>
    <t>40.325588 40.50452 40.713408</t>
  </si>
  <si>
    <t>22:6_20:1_18:1</t>
  </si>
  <si>
    <t>18:1/20:1/22:6</t>
  </si>
  <si>
    <t>40.906818</t>
  </si>
  <si>
    <t>24:6_20:2_16:0</t>
  </si>
  <si>
    <t>24:5_20:3_16:0</t>
  </si>
  <si>
    <t>22:6_20:2_18:0</t>
  </si>
  <si>
    <t>18:0/20:2/22:6</t>
  </si>
  <si>
    <t>24:5_18:3_18:0</t>
  </si>
  <si>
    <t>22:5_20:1_18:2</t>
  </si>
  <si>
    <t>18:2/20:1/22:5</t>
  </si>
  <si>
    <t>39.936705 40.325588</t>
  </si>
  <si>
    <t>20:1/20:3/20:4_FP</t>
  </si>
  <si>
    <t>20:1/20:3/20:4</t>
  </si>
  <si>
    <t>39.936705</t>
  </si>
  <si>
    <t>18:1/20:4/22:3</t>
  </si>
  <si>
    <t>40.713408</t>
  </si>
  <si>
    <t>18:1/20:3/22:4</t>
  </si>
  <si>
    <t>40.50452</t>
  </si>
  <si>
    <t>18:2/20:0/22:6_FP</t>
  </si>
  <si>
    <t>18:2/20:0/22:6</t>
  </si>
  <si>
    <t>39.936705 40.906818</t>
  </si>
  <si>
    <t>18:2/20:2/22:4</t>
  </si>
  <si>
    <t>40.325588 40.50452</t>
  </si>
  <si>
    <t>60:8_noMS2</t>
  </si>
  <si>
    <t>40.82</t>
  </si>
  <si>
    <t>60:9</t>
  </si>
  <si>
    <t>22:6_20:1_18:2</t>
  </si>
  <si>
    <t>18:2/20:1/22:6</t>
  </si>
  <si>
    <t>38.999920 39.194372 40.018702 40.217140</t>
  </si>
  <si>
    <t>22:6_20:2_18:1</t>
  </si>
  <si>
    <t>18:1/20:2/22:6</t>
  </si>
  <si>
    <t>40.018702 40.217140</t>
  </si>
  <si>
    <t>24:6_18:2_18:1</t>
  </si>
  <si>
    <t>24:5_18:2_18:2</t>
  </si>
  <si>
    <t>22:6_20:3_18:0</t>
  </si>
  <si>
    <t>18:0/20:3/22:6</t>
  </si>
  <si>
    <t>24:6_20:3_16:0</t>
  </si>
  <si>
    <t>24:6_18:3_18:0</t>
  </si>
  <si>
    <t>22:5_20:3_18:1</t>
  </si>
  <si>
    <t>18:1/20:3/22:5</t>
  </si>
  <si>
    <t>39.640258 39.824158</t>
  </si>
  <si>
    <t>18:1/20:4/22:4</t>
  </si>
  <si>
    <t>39.824158</t>
  </si>
  <si>
    <t>18:2/20:3/22:4</t>
  </si>
  <si>
    <t>38.999920 39.640258 39.824158</t>
  </si>
  <si>
    <t>18:2/20:2/22:5</t>
  </si>
  <si>
    <t>38.999920 39.194372 39.640258</t>
  </si>
  <si>
    <t>18:0/20:4/22:5_FP</t>
  </si>
  <si>
    <t>18:0/20:4/22:5</t>
  </si>
  <si>
    <t>39.194372</t>
  </si>
  <si>
    <t>60:9_noMS2</t>
  </si>
  <si>
    <t>40.02</t>
  </si>
  <si>
    <t>60:10</t>
  </si>
  <si>
    <t>22:6_20:3_18:1</t>
  </si>
  <si>
    <t>18:1/20:3/22:6</t>
  </si>
  <si>
    <t xml:space="preserve">39.31 </t>
  </si>
  <si>
    <t>39.271593 39.615498</t>
  </si>
  <si>
    <t>22:6_20:2_18:2</t>
  </si>
  <si>
    <t>18:2/20:2/22:6</t>
  </si>
  <si>
    <t>38.88563 39.096077 39.271593</t>
  </si>
  <si>
    <t>24:6_18:2_18:2</t>
  </si>
  <si>
    <t>22:6_22:4_16:0</t>
  </si>
  <si>
    <t>22:6_20:4_18:0</t>
  </si>
  <si>
    <t>18:0/20:4/22:6</t>
  </si>
  <si>
    <t>39.096077 39.271593 39.615498</t>
  </si>
  <si>
    <t>24:6_20:4_16:0</t>
  </si>
  <si>
    <t>18:1/20:4/22:5</t>
  </si>
  <si>
    <t>39.615498</t>
  </si>
  <si>
    <t>18:2/20:3/22:5</t>
  </si>
  <si>
    <t>38.88563</t>
  </si>
  <si>
    <t>18:2/20:4/22:4</t>
  </si>
  <si>
    <t>38.88563 39.096077</t>
  </si>
  <si>
    <t>60:10_noMS2</t>
  </si>
  <si>
    <t>39.28</t>
  </si>
  <si>
    <t>60:11</t>
  </si>
  <si>
    <t>22:6_20:4_18:1</t>
  </si>
  <si>
    <t>18:1/20:4/22:6</t>
  </si>
  <si>
    <t>37.909562 38.330668 38.512018 38.700258 38.880720</t>
  </si>
  <si>
    <t>22:6_22:5_16:0</t>
  </si>
  <si>
    <t>16:0/22:5/22:6</t>
  </si>
  <si>
    <t>38.330668 38.512018 38.700258 38.880720</t>
  </si>
  <si>
    <t>22:6_20:3_18:2</t>
  </si>
  <si>
    <t>18:2/20:3/22:6</t>
  </si>
  <si>
    <t>37.909562 38.330668 38.512018</t>
  </si>
  <si>
    <t>22:5_20:4_18:2</t>
  </si>
  <si>
    <t>18:2/20:4/22:5</t>
  </si>
  <si>
    <t>37.909562 38.700258 38.880720</t>
  </si>
  <si>
    <t>20:4_20:4_20:3</t>
  </si>
  <si>
    <t>60:11_noMS2</t>
  </si>
  <si>
    <t>60:12</t>
  </si>
  <si>
    <t>22:6_22:6_16:0</t>
  </si>
  <si>
    <t>16:0/22:6/22:6</t>
  </si>
  <si>
    <t>38.0</t>
  </si>
  <si>
    <t xml:space="preserve">38.00 </t>
  </si>
  <si>
    <t>38.217213</t>
  </si>
  <si>
    <t>22:6_20:4_18:2</t>
  </si>
  <si>
    <t>18:2/20:4/22:6</t>
  </si>
  <si>
    <t>37.830745 38.021815 38.217213</t>
  </si>
  <si>
    <t>20:4/20:4/20:4</t>
  </si>
  <si>
    <t>37.830745 38.021815</t>
  </si>
  <si>
    <t>20:3/20:4/20:5</t>
  </si>
  <si>
    <t>37.830745</t>
  </si>
  <si>
    <t>16:1/22:5/22:6</t>
  </si>
  <si>
    <t>18:1/20:5/22:6</t>
  </si>
  <si>
    <t>38.021815</t>
  </si>
  <si>
    <t>60:12_noMS2</t>
  </si>
  <si>
    <t>38.03</t>
  </si>
  <si>
    <t>62:12_noMS2</t>
  </si>
  <si>
    <t>62:12</t>
  </si>
  <si>
    <t>38.81 39.20</t>
  </si>
  <si>
    <t>62:13</t>
  </si>
  <si>
    <t>22:6_22:6_18:1</t>
  </si>
  <si>
    <t>18:1/22:6/22:6</t>
  </si>
  <si>
    <t>38.3</t>
  </si>
  <si>
    <t xml:space="preserve">38.38 </t>
  </si>
  <si>
    <t>37.456038 38.255165 38.4252</t>
  </si>
  <si>
    <t>22:6_22:5_18:2</t>
  </si>
  <si>
    <t>18:2/22:5/22:6</t>
  </si>
  <si>
    <t>18:3/22:4/22:6_FP</t>
  </si>
  <si>
    <t>18:3/22:4/22:6</t>
  </si>
  <si>
    <t>38.255165</t>
  </si>
  <si>
    <t>20:3/20:4/22:6_FP</t>
  </si>
  <si>
    <t>20:3/20:4/22:6</t>
  </si>
  <si>
    <t>37.456038 38.4252</t>
  </si>
  <si>
    <t>62:14</t>
  </si>
  <si>
    <t>22:6_22:6_18:2</t>
  </si>
  <si>
    <t>18:2/22:6/22:6</t>
  </si>
  <si>
    <t>37.5</t>
  </si>
  <si>
    <t xml:space="preserve">37.50 </t>
  </si>
  <si>
    <t>37.368805 37.558060</t>
  </si>
  <si>
    <t>22:6_20:4_20:4</t>
  </si>
  <si>
    <t>20:4/20:4/22:6</t>
  </si>
  <si>
    <t>18:3/22:5/22:6_FP</t>
  </si>
  <si>
    <t>18:3/22:5/22:6</t>
  </si>
  <si>
    <t>62:14_noMS2</t>
  </si>
  <si>
    <t>37.46</t>
  </si>
  <si>
    <t>SM</t>
  </si>
  <si>
    <t>20.6</t>
  </si>
  <si>
    <t>20.67</t>
  </si>
  <si>
    <t>21.989478 22.178235</t>
  </si>
  <si>
    <t>20.0</t>
  </si>
  <si>
    <t>19.96</t>
  </si>
  <si>
    <t>23.51</t>
  </si>
  <si>
    <t>24.82</t>
  </si>
  <si>
    <t>18:0_noMS2</t>
  </si>
  <si>
    <t>24.85</t>
  </si>
  <si>
    <t>20:0_noMS2</t>
  </si>
  <si>
    <t>27.39</t>
  </si>
  <si>
    <t>28.715073</t>
  </si>
  <si>
    <t>29.8</t>
  </si>
  <si>
    <t>29.87</t>
  </si>
  <si>
    <t>29.447882 30.170215</t>
  </si>
  <si>
    <t>29.633265 29.817308 30.027282</t>
  </si>
  <si>
    <t>22:1</t>
  </si>
  <si>
    <t>27.73</t>
  </si>
  <si>
    <t>27.484912 27.682130 28.2788</t>
  </si>
  <si>
    <t>22:1_noMS2</t>
  </si>
  <si>
    <t>23:0</t>
  </si>
  <si>
    <t>31.03</t>
  </si>
  <si>
    <t>30.613912 30.797263 31.162377 31.375185</t>
  </si>
  <si>
    <t>30.896740 31.073497</t>
  </si>
  <si>
    <t>23:1</t>
  </si>
  <si>
    <t>28.91</t>
  </si>
  <si>
    <t>28.656928 28.867978 29.073380 29.252025 29.426722</t>
  </si>
  <si>
    <t>23:1_noMS2</t>
  </si>
  <si>
    <t>28.87</t>
  </si>
  <si>
    <t>32.1</t>
  </si>
  <si>
    <t>32.07</t>
  </si>
  <si>
    <t>31.666580 31.818192 32.027072 32.200852 32.378670 32.569032</t>
  </si>
  <si>
    <t>31.840005 32.041905 32.219225</t>
  </si>
  <si>
    <t>29.92</t>
  </si>
  <si>
    <t>29.615773 29.789892 29.995213 30.168228 30.34830 30.530643 30.774580</t>
  </si>
  <si>
    <t>29.94</t>
  </si>
  <si>
    <t>29.626635 29.797210 30.005192 30.186063</t>
  </si>
  <si>
    <t>24:2</t>
  </si>
  <si>
    <t>28.21</t>
  </si>
  <si>
    <t>24:2_noMS2</t>
  </si>
  <si>
    <t>25:0</t>
  </si>
  <si>
    <t>33.0</t>
  </si>
  <si>
    <t>33.04</t>
  </si>
  <si>
    <t>32.814180 32.979637 33.164820</t>
  </si>
  <si>
    <t>25:0_noMS2</t>
  </si>
  <si>
    <t>25:1_noMS2</t>
  </si>
  <si>
    <t>25:1</t>
  </si>
  <si>
    <t>31.00</t>
  </si>
  <si>
    <t>LB: FP LPE</t>
  </si>
  <si>
    <t>LB: all spectra belong to the same peak</t>
  </si>
  <si>
    <t>LB: RT3.0 isotope of 18:2, others correct</t>
  </si>
  <si>
    <t>LB: RT0.5 wrong, others correct</t>
  </si>
  <si>
    <t>probably LPC 16:0, RT not possible</t>
  </si>
  <si>
    <t>probably LPC 17:0, RT not possible</t>
  </si>
  <si>
    <t>probably LPC 18:0, RT not possible</t>
  </si>
  <si>
    <t>LDA: FP, is really 24:0_Na</t>
  </si>
  <si>
    <t>LDA: FP, is really 24:1_Na</t>
  </si>
  <si>
    <t>NA</t>
  </si>
  <si>
    <t>LB: FP, RT not possible</t>
  </si>
  <si>
    <t>LB: combination not plausible (nf in negative mode)</t>
  </si>
  <si>
    <t>LB, LDA: actually both chain combinations are found also by LDA (chain cutoff), but all fragments are within noise</t>
  </si>
  <si>
    <t>LB: only 29.1 correct</t>
  </si>
  <si>
    <t>LDA: only 16:0 found</t>
  </si>
  <si>
    <t>LB: no fragments</t>
  </si>
  <si>
    <t>LB : no ms2 of correct RT available</t>
  </si>
  <si>
    <t>LB: wrong RT</t>
  </si>
  <si>
    <t>LDA: no chain fragment found</t>
  </si>
  <si>
    <t>LB. Wrong RT</t>
  </si>
  <si>
    <t>LB: 24 RT wrong</t>
  </si>
  <si>
    <t>LDA: FN (Unknown reason )</t>
  </si>
  <si>
    <t>LDA: FP</t>
  </si>
  <si>
    <t>LDA: FN (chain rules?)</t>
  </si>
  <si>
    <t>23.110192 23.32557</t>
  </si>
  <si>
    <t>LB: RTs &lt;27.8 are of isotope 38:4</t>
  </si>
  <si>
    <t>LDA: probably chain cutoff</t>
  </si>
  <si>
    <t>LB: all spectra belong to the same peak; LDA: probably chain cutoff</t>
  </si>
  <si>
    <t>LB: FP</t>
  </si>
  <si>
    <t>LB: RTs &lt;26 are of isotope</t>
  </si>
  <si>
    <t>LDA: there are no fragments for 20:1 detectable</t>
  </si>
  <si>
    <t>LB: RT not possible</t>
  </si>
  <si>
    <t>LB: not really plausible, spectra contain NL141, NL185 and 184</t>
  </si>
  <si>
    <t>LB: wrong rt (isotope)</t>
  </si>
  <si>
    <t>38:3_noMS2</t>
  </si>
  <si>
    <t>18:0/20:3_FP</t>
  </si>
  <si>
    <t>LB: RTs &lt;27.8 are of isotope 38:4; the combination would be principally correct</t>
  </si>
  <si>
    <t>LDA: only 20:3 fragment found; LB: RTs before 26.0min belong to the isotope of 38:5</t>
  </si>
  <si>
    <t>LB: there are whether for 16:1 nor for 22:5 any fragments detectable; I wonder how LB matches this combination</t>
  </si>
  <si>
    <t>LB: spectra &lt;27.0 belong to 40:6 isotope</t>
  </si>
  <si>
    <t>36:1_noMS2</t>
  </si>
  <si>
    <t>LB: there are no fragments detectable for 20:3; I wonder how LB matches this combination</t>
  </si>
  <si>
    <t>LB: there are whether for 20:1 nor for 20:5 any fragments detectable; I wonder how LB matches this combination</t>
  </si>
  <si>
    <t>18:0_16:0_12:0</t>
  </si>
  <si>
    <t>18:0_16:0_14:0</t>
  </si>
  <si>
    <t>18:1_16:1_14:1</t>
  </si>
  <si>
    <t>18:0_16:1_16:0</t>
  </si>
  <si>
    <t>18:0_16:1_16:1</t>
  </si>
  <si>
    <t>18:3_16:1_16:0</t>
  </si>
  <si>
    <t>17:2_17:1_16:1</t>
  </si>
  <si>
    <t>18:0_17:1_16:0</t>
  </si>
  <si>
    <t>18:0_17:0_16:1</t>
  </si>
  <si>
    <t>18:0_17:1_16:1</t>
  </si>
  <si>
    <t>18:1_17:1_16:1</t>
  </si>
  <si>
    <t>18:2_17:2_16:0</t>
  </si>
  <si>
    <t>18:3_17:1_16:0</t>
  </si>
  <si>
    <t>18:2_17:1_16:1</t>
  </si>
  <si>
    <t>20:0_16:1_16:0</t>
  </si>
  <si>
    <t>18:2_18:0_16:0</t>
  </si>
  <si>
    <t>18:1_18:0_16:1</t>
  </si>
  <si>
    <t>18:2_18:0_16:1</t>
  </si>
  <si>
    <t>20:2_17:0_16:0</t>
  </si>
  <si>
    <t>20:0_18:1_16:1</t>
  </si>
  <si>
    <t>20:2_18:0_16:0</t>
  </si>
  <si>
    <t>20:4_18:0_16:0</t>
  </si>
  <si>
    <t>20:4_18:0_16:1</t>
  </si>
  <si>
    <t>20:5_18:1_16:0</t>
  </si>
  <si>
    <t>22:6_16:0_16:0</t>
  </si>
  <si>
    <t>20:5_18:3_16:0</t>
  </si>
  <si>
    <t>18:3_18:3_18:2</t>
  </si>
  <si>
    <t>37.2</t>
  </si>
  <si>
    <t>20:4_18:3_16:1</t>
  </si>
  <si>
    <t>20:5_18:2_16:1</t>
  </si>
  <si>
    <t>20:0_19:0_16:0</t>
  </si>
  <si>
    <t>44.2</t>
  </si>
  <si>
    <t>20:2_18:1_17:1</t>
  </si>
  <si>
    <t>20:0_20:0_16:0</t>
  </si>
  <si>
    <t>20:4_18:0_18:0</t>
  </si>
  <si>
    <t>22:5_18:0_16:0</t>
  </si>
  <si>
    <t>20:2_18:3_18:1</t>
  </si>
  <si>
    <t>20:4_20:3_16:0</t>
  </si>
  <si>
    <t>20:3_18:2_18:2</t>
  </si>
  <si>
    <t>22:6_18:0_16:1</t>
  </si>
  <si>
    <t>20:5_18:2_18:1</t>
  </si>
  <si>
    <t>22:5_18:2_16:1</t>
  </si>
  <si>
    <t>20:4_18:3_18:2</t>
  </si>
  <si>
    <t>20:5_18:2_18:2</t>
  </si>
  <si>
    <t>20:5_20:4_16:0</t>
  </si>
  <si>
    <t>20:0_20:0_18:0</t>
  </si>
  <si>
    <t>20:3_20:1_18:1</t>
  </si>
  <si>
    <t>22:2_18:2_18:1</t>
  </si>
  <si>
    <t>20:4_20:1_18:0</t>
  </si>
  <si>
    <t>20:3_20:2_18:1</t>
  </si>
  <si>
    <t>20:4_20:1_18:1</t>
  </si>
  <si>
    <t>22:5_20:1_16:0</t>
  </si>
  <si>
    <t>20:4_20:2_18:1</t>
  </si>
  <si>
    <t>20:4_20:3_18:0</t>
  </si>
  <si>
    <t>20:4_20:3_18:1</t>
  </si>
  <si>
    <t>22:4_18:3_18:1</t>
  </si>
  <si>
    <t>22:4_18:2_18:2</t>
  </si>
  <si>
    <t>22:4_20:4_16:0</t>
  </si>
  <si>
    <t>22:5_20:3_16:0</t>
  </si>
  <si>
    <t>20:4_20:3_18:2</t>
  </si>
  <si>
    <t>22:5_18:2_18:2</t>
  </si>
  <si>
    <t>22:4_18:3_18:2</t>
  </si>
  <si>
    <t>22:6_20:3_16:0</t>
  </si>
  <si>
    <t>20:4_20:4_18:2</t>
  </si>
  <si>
    <t>22:5_18:3_18:2</t>
  </si>
  <si>
    <t>20:5_20:4_18:2</t>
  </si>
  <si>
    <t>22:4_20:3_18:1</t>
  </si>
  <si>
    <t>22:3_20:4_18:1</t>
  </si>
  <si>
    <t>22:4_20:2_18:2</t>
  </si>
  <si>
    <t>22:4_20:4_18:1</t>
  </si>
  <si>
    <t>22:5_20:2_18:2</t>
  </si>
  <si>
    <t>22:4_20:3_18:2</t>
  </si>
  <si>
    <t>22:5_20:3_18:2</t>
  </si>
  <si>
    <t>22:4_20:4_18:2</t>
  </si>
  <si>
    <t>20:5_20:4_20:3</t>
  </si>
  <si>
    <t>22:6_22:5_16:1</t>
  </si>
  <si>
    <t>22:6_20:5_18:1</t>
  </si>
  <si>
    <t>LDA: chain cutoff</t>
  </si>
  <si>
    <t>LB: whether 17:0 nor 17:1 fragments are detectable</t>
  </si>
  <si>
    <t>LB: there are no fragments for 17:1 detectable in the reported spectra</t>
  </si>
  <si>
    <t>LB: spectra before 42.5min belong to the second isotopic peak of 52:1</t>
  </si>
  <si>
    <t>18:0_17:0_17:0</t>
  </si>
  <si>
    <t>LB: spectra before 42.5min belong to the second isotopic peak of 52:1; LDA: chain cutoff</t>
  </si>
  <si>
    <t>LDA: chain cutoff - fragments pop up in peak tailing</t>
  </si>
  <si>
    <t>LB: the chain 20:3 cannot be detected in the reported spectra</t>
  </si>
  <si>
    <t>LB: the chain 20:2 is reported only very far away from the main peak (5min later)</t>
  </si>
  <si>
    <t>LB and LDA: the chain 18:3 cannot be detected in the reported spectra</t>
  </si>
  <si>
    <t>LDA: chain cutoff: 20:5 is a small species in the peak tailing</t>
  </si>
  <si>
    <t>20:5_16:0_16:0</t>
  </si>
  <si>
    <t>LDA: I do not find any chain specific for 20:4, nevertheless, since it is found for NH4 adduct, it seems to be likely</t>
  </si>
  <si>
    <t>20:5_16:1_16:0_FP</t>
  </si>
  <si>
    <t>LB: there is no fragment for 20:5 detectable; the combination itself would be correct</t>
  </si>
  <si>
    <t>LB: spectrum at 41.74min belongs to the second isotopic peak of 53:2</t>
  </si>
  <si>
    <t>LB: spectrum at 40.91min belongs to the second isotopic peak of 53:3</t>
  </si>
  <si>
    <t>LB: spectrum at 40.91min belongs to the second isotopic peak of 53:3; LDA: chain cutoff</t>
  </si>
  <si>
    <t>LDA: chain cutoff - 20:2 is hardly detectable</t>
  </si>
  <si>
    <t>LB: spectrum at 40.12min belongs to the second isotopic peak of 53:4</t>
  </si>
  <si>
    <t>LB: spectrum at 40.12min belongs to the second isotopic peak of 53:4; LDA: chain cutoff</t>
  </si>
  <si>
    <t>LDA: I do not find any chain specific for 18:3, nevertheless, since it is found for NH4 adduct, it seems to be likely</t>
  </si>
  <si>
    <t>LB: the reported spectra at 42min belong to an isotopic peak</t>
  </si>
  <si>
    <t>LB: retention time impossible - peak should be at 38.5min</t>
  </si>
  <si>
    <t>LDA: chain cutoff - 16:1 is detectable in the spectrum in the peak tailing</t>
  </si>
  <si>
    <t>LDA: I cannot detect any evidence for 20:2, but I count it as correct, since it is detectable for the Na adduct</t>
  </si>
  <si>
    <t>20:2_18:2_16:0</t>
  </si>
  <si>
    <t>20:4_18:0_16:0_FP</t>
  </si>
  <si>
    <t>LB: whether 17:0 nor 17:1 are detectable</t>
  </si>
  <si>
    <t>LB: the spectrum at 38.90 belongs to the second isotopic peak of 54:6</t>
  </si>
  <si>
    <t>LB: spectra before 38.5min belong to the second isotopic peak of 54:7</t>
  </si>
  <si>
    <t>LB: spectra before 38.5min belong to the second isotopic peak of 54:7; LDA: chain cutoff</t>
  </si>
  <si>
    <t>20:3_18:2_16:1</t>
  </si>
  <si>
    <t>LDA: removed by rule "NL_Carboxy*1.5&gt;NL_Carboxy_Na", due to shared fragment with 18:2</t>
  </si>
  <si>
    <t>LB: peak at 40.98min is an isotopic peak of something else</t>
  </si>
  <si>
    <t>LB: the spectrum at 41.90min belongs to the second isotopic peak of 55:3</t>
  </si>
  <si>
    <t>LB: retention time impossible - peak should be at 39.9min</t>
  </si>
  <si>
    <t>LB: retention time impossible - peak should be at 39.2min</t>
  </si>
  <si>
    <t>LB: retention time impossible - peak should be at 38.4min</t>
  </si>
  <si>
    <t>LB: whether 19:0 nor 21:0 fragments are detectable</t>
  </si>
  <si>
    <t>20:4_20:0_16:0</t>
  </si>
  <si>
    <t>LB: spectra before 38.9min belong to the second isotopic peak of 56:8</t>
  </si>
  <si>
    <t>LB: spectra before 38.9min belong to the second isotopic peak of 56:8; LDA: chain cutoff</t>
  </si>
  <si>
    <t>LB: spectra before 38.2min belong to the second isotopic peak of 56:9; LDA: chain cutoff</t>
  </si>
  <si>
    <t>LB: no chain fragments for 17:1 detectable</t>
  </si>
  <si>
    <t>LB: whether 17:1 nor 17:2 fragments are detectable</t>
  </si>
  <si>
    <t>LB: whether 19:0 nor 22:0 fragments are detectable</t>
  </si>
  <si>
    <t>LB: whether 20:0 nor 21:0 fragments are detectable</t>
  </si>
  <si>
    <t>LB: 22:0 fragments are not detectable</t>
  </si>
  <si>
    <t>LB: retention time not possible - peak should be at 40.2min - is isotopic peak of something else</t>
  </si>
  <si>
    <t>LB: retention time not possible - peak should be at 39.4min - is isotopic peak of something else</t>
  </si>
  <si>
    <t>LB: retention time not possible - peak should be at 38.6min - is isotopic peak of something else</t>
  </si>
  <si>
    <t>LB: retention time not possible - peak should be at 37.7min - is isotopic peak of something else</t>
  </si>
  <si>
    <t>LB: 21:0 fragments are not detectable</t>
  </si>
  <si>
    <t>LB: spectra before 42.0min belong to the second isotopic peak of 58:5</t>
  </si>
  <si>
    <t>LB: spectra before 41.3min belong to the second isotopic peak of 58:6</t>
  </si>
  <si>
    <t>LB: spectra before 41.3min belong to the second isotopic peak of 58:6; LDA: chain cutoff</t>
  </si>
  <si>
    <t>20:2_20:1_18:2</t>
  </si>
  <si>
    <t>22:3_18:2_18:0</t>
  </si>
  <si>
    <t>LB: spectra before 40.8min belong to the second isotopic peak of 58:7</t>
  </si>
  <si>
    <t>LB: spectra before 40.8min belong to the second isotopic peak of 58:7; LDA: chain cutoff</t>
  </si>
  <si>
    <t>LB: spectra before 40.8min belong to the second isotopic peak of 58:7; LDA: chain cutoff - combination in peak tailing</t>
  </si>
  <si>
    <t>20:3_20:1_18:2</t>
  </si>
  <si>
    <t>LB and LDA: spectra before 40.0min belong to the second isotopic peak of 58:8</t>
  </si>
  <si>
    <t>20:3_20:2_18:2</t>
  </si>
  <si>
    <t>22:3_20:4_16:0</t>
  </si>
  <si>
    <t>20:3_20:3_18:1</t>
  </si>
  <si>
    <t>20:4_20:2_18:2</t>
  </si>
  <si>
    <t>LB: the spectrum at 38.06min belongs to the second isotopic peak of 58:10</t>
  </si>
  <si>
    <t>LB: the spectrum at 38.06min belongs to the second isotopic peak of 58:10; LDA: chain cutoff</t>
  </si>
  <si>
    <t>LB: there are no chain fragments for 18:0 detectable</t>
  </si>
  <si>
    <t>LB: whether 16:1 nor 20:2 fragments are detectable</t>
  </si>
  <si>
    <t>LDA: 20:3 discarded because of "NL_Carboxy*1.5&gt;NL_Carboxy_Na"</t>
  </si>
  <si>
    <t>LDA: 18:1 discarded because of "NL_Carboxy*1.5&gt;NL_Carboxy_Na"</t>
  </si>
  <si>
    <t>22:6_20:4_16:1_FP</t>
  </si>
  <si>
    <t>LB: there are no chain fragments for 16:1 detectable; the combination itself would be correct</t>
  </si>
  <si>
    <t>LB: there are no chain fragments for 16:0 detectable</t>
  </si>
  <si>
    <t>LB: retention time impossible - should be around 37min</t>
  </si>
  <si>
    <t>22:2_20:4_18:1</t>
  </si>
  <si>
    <t>LB: spectrum at 39.94 belongs to the second isotopic peak of 60:9</t>
  </si>
  <si>
    <t>22:5_20:3_18:0</t>
  </si>
  <si>
    <t>LB: there is no fragment for 20:0 detectable</t>
  </si>
  <si>
    <t>LB: spectra before 39.4min belong to the second isotopic peak 60:10</t>
  </si>
  <si>
    <t>LB: spectra before 39.4min belong to the second isotopic peak 60:10; LDA: chain cutoff</t>
  </si>
  <si>
    <t>22:5_20:4_18:1</t>
  </si>
  <si>
    <t>LB: the spectrum at 37.91 belongs to the second isotopic peak of 60:12</t>
  </si>
  <si>
    <t>LB: the spectrum at 37.45 belongs to the second isotopic peak of 62:14</t>
  </si>
  <si>
    <t>LB: whether 18:3 nor 22:4 fragments are detectable</t>
  </si>
  <si>
    <t>LB: whether 18:3 nor 22:5 fragments are detectable</t>
  </si>
  <si>
    <t>LB: there are no fragments for 20:3 detectable</t>
  </si>
  <si>
    <t>LB: combination not plausible and not detected in negative ion mode</t>
  </si>
  <si>
    <t>RT 23.59 belongs to other peak</t>
  </si>
  <si>
    <t>RT 49 incorrect</t>
  </si>
  <si>
    <t>RT &gt;40 incorrect</t>
  </si>
  <si>
    <t>LB: RT&lt;25.5 belong to wrong peak</t>
  </si>
  <si>
    <t>LB: RT&gt;25.2 are within correct peak, but look like Na adducts</t>
  </si>
  <si>
    <t>LDA: only 16:0 chain found</t>
  </si>
  <si>
    <t>LDA: both peaks correct</t>
  </si>
  <si>
    <t>LDA: combination not plausible and not detected in negative ion mode</t>
  </si>
  <si>
    <t>LB: RT23.5 belongs to wrong peak</t>
  </si>
  <si>
    <t>LB: spectra in tailing, but correct</t>
  </si>
  <si>
    <t>LB: RT25.77, 26.01 probably more in tailing of isotope peak than within correct peak; LDA: probably chain cutoff</t>
  </si>
  <si>
    <t>LB: RT&lt;24.4 belong to wrong peak</t>
  </si>
  <si>
    <t>LB: RT&lt;24.4 belong to wrong peak; LDA: only one chain found</t>
  </si>
  <si>
    <t>LB: RT22.2 definitely isotope spectrum; LDA: both peaks correct</t>
  </si>
  <si>
    <t>LB: RT&lt;22.8 belong to wrong peak</t>
  </si>
  <si>
    <t>LDA: only one chain found</t>
  </si>
  <si>
    <t>LB: RT25 belong to wrong peak, LDA: possibly ms1 algorithm?</t>
  </si>
  <si>
    <t>LDA: both peaks correct; LB: RT25.08 is isotope spectrum</t>
  </si>
  <si>
    <t>LB: spectra belong to correct peak</t>
  </si>
  <si>
    <t>LB: RT&lt;26 belong to wrong peak</t>
  </si>
  <si>
    <t>LB: RT&lt;26 belong to wrong peak; LDA: only one chain found</t>
  </si>
  <si>
    <t>LDA: correct</t>
  </si>
  <si>
    <t>LDA: only one chain found, LB: spectrum outside of peak</t>
  </si>
  <si>
    <t>LB: RT21 well outside of peak, LDA: probably chain cutoff</t>
  </si>
  <si>
    <t>LDA: only 17:1 chain found</t>
  </si>
  <si>
    <t>LB: wrong RT; LDA: both peaks correct</t>
  </si>
  <si>
    <t>LB: RT24 belong to 40:7 isotope</t>
  </si>
  <si>
    <t>LB: RT&lt;24 wrong peak</t>
  </si>
  <si>
    <t>LDA: chains not found</t>
  </si>
  <si>
    <t>LB: RT &gt;23 belong to wrong peak; LDA: only one chain found</t>
  </si>
  <si>
    <t>LB: RT 23.3 belongs to 36:5_H</t>
  </si>
  <si>
    <t>LB: retention time wrong</t>
  </si>
  <si>
    <t>LB: retention time not possible - matches second isotopic peak of 36:1</t>
  </si>
  <si>
    <t>LB: RT&lt;26.2 belong to wrong peak; LDA: chain cutoff</t>
  </si>
  <si>
    <t>LB: RT&lt;26.2 belong to wrong peak</t>
  </si>
  <si>
    <t>LB: belongs to second isotopic peak of 36:5; LDA: fragments are in small peak outside the peak borders</t>
  </si>
  <si>
    <t>LB: belongs to second isotopic peak of 36:5, and no chain fragments for 20:3 detectable</t>
  </si>
  <si>
    <t>LB: RT impossible</t>
  </si>
  <si>
    <t>LB: wrong RT; LDA: for 20:3 only the NL_Ketene detected</t>
  </si>
  <si>
    <t>26.095198 27.036818 27.222485 27.409098 27.601740 27.773102 27.98333</t>
  </si>
  <si>
    <t>LB: wrong RT - there are no spectra detectable at the RT of 38:2_Na (at 28.8min)</t>
  </si>
  <si>
    <t>LDA: removed by rule: NL-Na_wrong&lt;0.4*PChead_184</t>
  </si>
  <si>
    <t>no structure</t>
  </si>
  <si>
    <t>LB: wrong RT; LDA: chain cutoff</t>
  </si>
  <si>
    <t>20:3/20:4_FP</t>
  </si>
  <si>
    <t>LB: RT&lt;24 wrong peak, and no chain fragments are detectable for 20:3 and 20:4 inside the correct peak</t>
  </si>
  <si>
    <t>LB: RT &gt;23 belong to wrong peak</t>
  </si>
  <si>
    <t>LDA: spectrum slightly outside peak borders</t>
  </si>
  <si>
    <t>LB: spectra 22.25 wrong peak, combination nd in negative mode</t>
  </si>
  <si>
    <t>18:1/22:5_FP</t>
  </si>
  <si>
    <t>LB: wrong RT - no chain fragments for 18:1 and 22:5 detectable - principally, the combination would be correct</t>
  </si>
  <si>
    <t>LDA: MS1 removed because of high PC36:3_H peak (ClassSpecificMS1Cutoff), LB: only RT27.89 belongs to correct peak</t>
  </si>
  <si>
    <t>16:1/20:3_FP</t>
  </si>
  <si>
    <t>37:1_FP</t>
  </si>
  <si>
    <t>the combination is not detectable in negative ion mode; I cannot find any indicative fragments -&gt; not counted; LDA: removed by rule NL-Na_wrong&lt;0.4*PChead_184</t>
  </si>
  <si>
    <t>LB: there are no chain fragments for 17:2 in the reported spectrum</t>
  </si>
  <si>
    <t>LB: the spectra before 41.5min belong to the second isotopic peak of 50:1</t>
  </si>
  <si>
    <t>LB: the spectra before 40.7min belong to the second isotopic peak of 50:2</t>
  </si>
  <si>
    <t>LB: the spectra before 40.7min belong to the second isotopic peak of 50:2; LDA: chain cutoff</t>
  </si>
  <si>
    <t>LB: spectra before 40.0min belong to the second isotopic peak of 50:3</t>
  </si>
  <si>
    <t>LB: spectra before 40.0min belong to the second isotopic peak of 50:3; LDA: chain cutoff</t>
  </si>
  <si>
    <t>LB: spectra before 41.2min belong to the second isotopic peak of 51:2</t>
  </si>
  <si>
    <t>LB: the spectrum at 40.08 belongs to the second isotopic peak of 51:3</t>
  </si>
  <si>
    <t>LB: spectra before 41.7min belong to the second isotopic peak of 52:2</t>
  </si>
  <si>
    <t>LB: spectra before 41.0min belong to the second isotopic peak of 52:3</t>
  </si>
  <si>
    <t>LB: spectra before 41.0min belong to the second isotopic peak of 52:3; LDA: chain cutoff</t>
  </si>
  <si>
    <t>LB: spectra before 40.2min belong to the second isotopic peak of 52:4</t>
  </si>
  <si>
    <t>LB: spectra before 40.2min belong to the second isotopic peak of 52:4; LDA: chain cutoff - fragments pop up in peak tailing</t>
  </si>
  <si>
    <t>LB: spectra before 40.2min belong to the second isotopic peak of 52:4; LDA: chain cutoff</t>
  </si>
  <si>
    <t>LB: spectra before 39.2min belong to the second isotopic peak of 52:5</t>
  </si>
  <si>
    <t>LB: spectra before 43.5min belong to the second isotopic peak of 54:1 and in the other spectrum, there is no fragment for 19:0 detectable</t>
  </si>
  <si>
    <t>LB: spectra before 42.5min belong to the second isotopic peak of 54:2</t>
  </si>
  <si>
    <t>LB: spectra before 42.5min belong to the second isotopic peak of 54:2; LDA: chain cutoff</t>
  </si>
  <si>
    <t>LB: spectra before 41.8min belong to the second isotopic peak of 54:3;</t>
  </si>
  <si>
    <t>LB: spectra before 41.8min belong to the second isotopic peak of 54:3; LDA: chain cutoff</t>
  </si>
  <si>
    <t>LB: spectra before 41.8min belong to the second isotopic peak of 54:3</t>
  </si>
  <si>
    <t>LB: spectra before 41.0min belong to the second isotopic peak of 54:4</t>
  </si>
  <si>
    <t>LB: spectra before 41.0min belong to the second isotopic peak of 54:4; LDA: chain cutoff</t>
  </si>
  <si>
    <t>LB: spectra before 40.4min belong to the second isotopic peak of 54:5</t>
  </si>
  <si>
    <t>LB: spectra before 39.5min belong to the second isotopic peak of 54:6</t>
  </si>
  <si>
    <t>LB: spectra before 39.5min belong to the second isotopic peak of 54:6; LDA: chain cutoff - 16:1 is a very tiny fragment in the peak tailing that is hardly observed</t>
  </si>
  <si>
    <t>LB: spectra before 42.5min belong to the second isotopic peak of 56:3</t>
  </si>
  <si>
    <t>LB: spectra before 41.9min belong to the second isotopic peak of 56:4</t>
  </si>
  <si>
    <t>LB: spectra before 41.4min belong to the second isotopic peak of 56:5</t>
  </si>
  <si>
    <t>LB: spectra before 41.4min belong to the second isotopic peak of 56:5; LDA: chain cutoff - 20:4 pops up in the peak tailing</t>
  </si>
  <si>
    <t>LB: spectra before 40.5min belong to the second isotopic peak of 56:6</t>
  </si>
  <si>
    <t>LB: spectra before 40.5min belong to the second isotopic peak of 56:6; LDA: chain cutoff - 22:5 pops up in the peak tailing</t>
  </si>
  <si>
    <t>LB and LDA: spectra before 39.9min belong to the second isotopic peak of 56:7</t>
  </si>
  <si>
    <t>LDA: spectra before 39.9min belong to the second isotopic peak of 56:7</t>
  </si>
  <si>
    <t>LB: spectra before 39.2min belong to the second isotopic peak of 58:9</t>
  </si>
  <si>
    <t>LB: spectra before 39.2min belong to the second isotopic peak of 58:9; LDA: chain cutoff</t>
  </si>
  <si>
    <t>LB: only RT &gt;28 correct, others isotopes; LDA: probably MS1 algorithm, no clear ms1 peak (overlapped by tailing of other peak)</t>
  </si>
  <si>
    <t>LB: chain combination not plausible; LDA: spectrum coverage - contains only a small NL_NH3 fragment and strong fragments of something else</t>
  </si>
  <si>
    <t>LB: RT not plausible</t>
  </si>
  <si>
    <t>18:0/-/18:1</t>
  </si>
  <si>
    <t>27.848713 28.05847</t>
  </si>
  <si>
    <t>LB: there are whether for 18:1 nor for 18:3 any chain fragments detectable, but the combination sounds plausible to me</t>
  </si>
  <si>
    <t>LDA: for 18:0 was only the the Carboxy_H2O_OH found</t>
  </si>
  <si>
    <t>LDA: only one chain identified (22:4)</t>
  </si>
  <si>
    <t>LDA: whether for 18:0 nor for 22:6 are any fragments detectable - I wonder how LB matches this combination</t>
  </si>
  <si>
    <t>18:1/-/22:6</t>
  </si>
  <si>
    <t>LB: chain combination not plausible - NH4 spectra are noisy and overlapped by something else, and none of these FA chains are detectable in the stronger sodiated spectra</t>
  </si>
  <si>
    <t>LB: spectra before 31min do not belong to DG36:1; chain combination not plausible - NH4 spectra are noisy and overlapped by something else, and none of these FA chains are detectable in the stronger sodiated spectra</t>
  </si>
  <si>
    <t>LB: chain combination not plausible - NH4 spectra are noisy and overlapped by something else, and none of these FA chains are detectable in the stronger sodiated spectra; LDA: spectrum coverage - contains only small NL_H2O and NL_NH3_H2O_35 fragments and strong fragments of something else</t>
  </si>
  <si>
    <t>LB: chain combination not plausible - NH4 spectra are noisy and overlapped by something else, and no fragments for the 14:1 chain are detectable in the stronger sodiated spectra; 22:1 matches at 18:1 spectra</t>
  </si>
  <si>
    <t>LB: chain combination not plausible - NH4 spectra are noisy and overlapped by something else, and no fragments for the 16:1 chain are detectable in the stronger sodiated spectra</t>
  </si>
  <si>
    <t>18:1_20:3</t>
  </si>
  <si>
    <t>26.193762 26.393220</t>
  </si>
  <si>
    <t>LDA: chain combination not detected (OR clause for mandatory second chain fragment)</t>
  </si>
  <si>
    <t>I am not sure if this hit is correct - NL_Carboxy fragments are detectable, but theycannot be detected in negative ion mode - might be fragments from an overlapping species</t>
  </si>
  <si>
    <t>LB: RT&lt;27.1 belong to wrong peak, but only spectra &lt;26.5min do not belong to a PC_Na peak</t>
  </si>
  <si>
    <t>LB: spectra before 41.2min belong to the second isotopic peak of 51:2; LDA: chain cutoff - combination is rather weak</t>
  </si>
  <si>
    <t>LB: spectra before 41.2min belong to the second isotopic peak of 51:2; LDA: chain cutoff</t>
  </si>
  <si>
    <t>LB: spectra before 41.7min belong to the second isotopic peak of 52:2; LDA: chain cutoff</t>
  </si>
  <si>
    <t>LB: spectra before 43.5min belong to the second isotopic peak of 54:1</t>
  </si>
  <si>
    <t>LB: spectra before 40.4min belong to the second isotopic peak of 54:5; LDA: chain cutoff</t>
  </si>
  <si>
    <t>LB: the spectrum at 38.90 belongs to the second isotopic peak of 54:6; LDA: chain cutoff</t>
  </si>
  <si>
    <t>Species evaluation - every adduct is counted independently</t>
  </si>
  <si>
    <t>LDA MS1 identified</t>
  </si>
  <si>
    <t>LDA MS1 PPV</t>
  </si>
  <si>
    <t>LDA MS2 identified</t>
  </si>
  <si>
    <t>LDA MS2 PPV</t>
  </si>
  <si>
    <t>Total</t>
  </si>
  <si>
    <t>Total w/o TG</t>
  </si>
  <si>
    <t>LB-10 MS1 identified</t>
  </si>
  <si>
    <t>LB-10 MS1 PPV</t>
  </si>
  <si>
    <t>LB-10 MS2 identified</t>
  </si>
  <si>
    <t>LB-10 MS2 PPV</t>
  </si>
  <si>
    <t>0/0</t>
  </si>
  <si>
    <t>4/4</t>
  </si>
  <si>
    <t>4/7</t>
  </si>
  <si>
    <t>11/11</t>
  </si>
  <si>
    <t>11/15</t>
  </si>
  <si>
    <t>5/5</t>
  </si>
  <si>
    <t>5/8</t>
  </si>
  <si>
    <t>2/2</t>
  </si>
  <si>
    <t>65/74</t>
  </si>
  <si>
    <t>58/74</t>
  </si>
  <si>
    <t>65/66</t>
  </si>
  <si>
    <t>58/100</t>
  </si>
  <si>
    <t>31/33</t>
  </si>
  <si>
    <t>31/31</t>
  </si>
  <si>
    <t>31/50</t>
  </si>
  <si>
    <t>26/28</t>
  </si>
  <si>
    <t>11/28</t>
  </si>
  <si>
    <t>26/26</t>
  </si>
  <si>
    <t>11/20</t>
  </si>
  <si>
    <t>121/121</t>
  </si>
  <si>
    <t>112/121</t>
  </si>
  <si>
    <t>121/123</t>
  </si>
  <si>
    <t>112/169</t>
  </si>
  <si>
    <t>20/20</t>
  </si>
  <si>
    <t>13/20</t>
  </si>
  <si>
    <t>13/13</t>
  </si>
  <si>
    <t>0/2</t>
  </si>
  <si>
    <t>2/4</t>
  </si>
  <si>
    <t>287/300</t>
  </si>
  <si>
    <t>247/300</t>
  </si>
  <si>
    <t>287/292</t>
  </si>
  <si>
    <t>247/385</t>
  </si>
  <si>
    <t>166/179</t>
  </si>
  <si>
    <t>135/179</t>
  </si>
  <si>
    <t>166/169</t>
  </si>
  <si>
    <t>135/216</t>
  </si>
  <si>
    <t>9/9</t>
  </si>
  <si>
    <t>9/13</t>
  </si>
  <si>
    <t>47/52</t>
  </si>
  <si>
    <t>40/52</t>
  </si>
  <si>
    <t>47/47</t>
  </si>
  <si>
    <t>40/60</t>
  </si>
  <si>
    <t>22/23</t>
  </si>
  <si>
    <t>22/22</t>
  </si>
  <si>
    <t>22/35</t>
  </si>
  <si>
    <t>16/16</t>
  </si>
  <si>
    <t>11/16</t>
  </si>
  <si>
    <t>89/89</t>
  </si>
  <si>
    <t>80/89</t>
  </si>
  <si>
    <t>80/110</t>
  </si>
  <si>
    <t>15/15</t>
  </si>
  <si>
    <t>9/15</t>
  </si>
  <si>
    <t>211/217</t>
  </si>
  <si>
    <t>182/217</t>
  </si>
  <si>
    <t>211/213</t>
  </si>
  <si>
    <t>182/265</t>
  </si>
  <si>
    <t>122/128</t>
  </si>
  <si>
    <t>102/128</t>
  </si>
  <si>
    <t>122/124</t>
  </si>
  <si>
    <t>102/155</t>
  </si>
  <si>
    <t>6/6</t>
  </si>
  <si>
    <t>5/6</t>
  </si>
  <si>
    <t>5/13</t>
  </si>
  <si>
    <t>1/3</t>
  </si>
  <si>
    <t>3/3</t>
  </si>
  <si>
    <t>1/1</t>
  </si>
  <si>
    <t>70/84</t>
  </si>
  <si>
    <t>54/84</t>
  </si>
  <si>
    <t>70/85</t>
  </si>
  <si>
    <t>54/115</t>
  </si>
  <si>
    <t>21/34</t>
  </si>
  <si>
    <t>31/34</t>
  </si>
  <si>
    <t>21/23</t>
  </si>
  <si>
    <t>31/70</t>
  </si>
  <si>
    <t>19/20</t>
  </si>
  <si>
    <t>10/20</t>
  </si>
  <si>
    <t>19/22</t>
  </si>
  <si>
    <t>10/29</t>
  </si>
  <si>
    <t>472/584</t>
  </si>
  <si>
    <t>308/584</t>
  </si>
  <si>
    <t>472/486</t>
  </si>
  <si>
    <t>308/472</t>
  </si>
  <si>
    <t>589/731</t>
  </si>
  <si>
    <t>411/731</t>
  </si>
  <si>
    <t>589/623</t>
  </si>
  <si>
    <t>411/703</t>
  </si>
  <si>
    <t>117/147</t>
  </si>
  <si>
    <t>103/147</t>
  </si>
  <si>
    <t>117/137</t>
  </si>
  <si>
    <t>103/231</t>
  </si>
  <si>
    <t>87/116</t>
  </si>
  <si>
    <t>79/116</t>
  </si>
  <si>
    <t>87/102</t>
  </si>
  <si>
    <t>79/159</t>
  </si>
  <si>
    <t>30/45</t>
  </si>
  <si>
    <t>40/45</t>
  </si>
  <si>
    <t>30/32</t>
  </si>
  <si>
    <t>40/87</t>
  </si>
  <si>
    <t>26/29</t>
  </si>
  <si>
    <t>562/716</t>
  </si>
  <si>
    <t>415/716</t>
  </si>
  <si>
    <t>562/584</t>
  </si>
  <si>
    <t>415/665</t>
  </si>
  <si>
    <t>712/915</t>
  </si>
  <si>
    <t>552/915</t>
  </si>
  <si>
    <t>712/754</t>
  </si>
  <si>
    <t>552/957</t>
  </si>
  <si>
    <t>150/199</t>
  </si>
  <si>
    <t>137/199</t>
  </si>
  <si>
    <t>150/170</t>
  </si>
  <si>
    <t>137/292</t>
  </si>
  <si>
    <t>no MS/MS</t>
  </si>
  <si>
    <t>18:0/18:1/-</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</si>
</sst>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indexed="8"/>
      <name val="Calibri"/>
      <family val="2"/>
      <scheme val="minor"/>
    </font>
    <font>
      <sz val="11"/>
      <color theme="1"/>
      <name val="Calibri"/>
      <family val="2"/>
      <scheme val="minor"/>
    </font>
    <font>
      <sz val="11"/>
      <color rgb="FF00C000"/>
      <name val="Calibri"/>
      <family val="2"/>
    </font>
    <font>
      <b/>
      <sz val="12"/>
      <name val="Arial"/>
      <family val="2"/>
    </font>
    <font>
      <b/>
      <sz val="11"/>
      <name val="Calibri"/>
      <family val="2"/>
    </font>
    <font>
      <sz val="11"/>
      <color rgb="FFFF0000"/>
      <name val="Calibri"/>
      <family val="2"/>
    </font>
    <font>
      <sz val="11"/>
      <color rgb="FF00FFFF"/>
      <name val="Calibri"/>
      <family val="2"/>
    </font>
    <font>
      <sz val="11"/>
      <color rgb="FFFFC800"/>
      <name val="Calibri"/>
      <family val="2"/>
    </font>
    <font>
      <b/>
      <sz val="12"/>
      <name val="Arial"/>
      <family val="2"/>
    </font>
    <font>
      <sz val="11"/>
      <color rgb="FF00C000"/>
      <name val="Calibri"/>
      <family val="2"/>
    </font>
    <font>
      <sz val="11"/>
      <color rgb="FF00FFFF"/>
      <name val="Calibri"/>
      <family val="2"/>
    </font>
    <font>
      <sz val="11"/>
      <color rgb="FFFF0000"/>
      <name val="Calibri"/>
      <family val="2"/>
    </font>
    <font>
      <sz val="11"/>
      <color rgb="FF00B050"/>
      <name val="Calibri"/>
      <family val="2"/>
    </font>
    <font>
      <b/>
      <sz val="11"/>
      <name val="Calibri"/>
      <family val="2"/>
    </font>
    <font>
      <sz val="11"/>
      <color rgb="FFFFC800"/>
      <name val="Calibri"/>
      <family val="2"/>
    </font>
    <font>
      <b/>
      <sz val="12"/>
      <name val="Arial"/>
      <family val="2"/>
    </font>
    <font>
      <sz val="11"/>
      <color rgb="FF00C000"/>
      <name val="Calibri"/>
      <family val="2"/>
    </font>
    <font>
      <sz val="11"/>
      <color rgb="FFFF0000"/>
      <name val="Calibri"/>
      <family val="2"/>
    </font>
    <font>
      <sz val="11"/>
      <color rgb="FF00FFFF"/>
      <name val="Calibri"/>
      <family val="2"/>
    </font>
    <font>
      <b/>
      <sz val="11"/>
      <name val="Calibri"/>
      <family val="2"/>
    </font>
    <font>
      <sz val="11"/>
      <color rgb="FFFFC800"/>
      <name val="Calibri"/>
      <family val="2"/>
    </font>
    <font>
      <sz val="11"/>
      <color indexed="8"/>
      <name val="Calibri"/>
      <family val="2"/>
      <scheme val="minor"/>
    </font>
    <font>
      <b/>
      <sz val="14"/>
      <name val="Calibri"/>
      <family val="2"/>
      <scheme val="minor"/>
    </font>
    <font>
      <sz val="11"/>
      <name val="Calibri"/>
      <family val="2"/>
      <scheme val="minor"/>
    </font>
  </fonts>
  <fills count="2">
    <fill>
      <patternFill patternType="none"/>
    </fill>
    <fill>
      <patternFill patternType="gray125"/>
    </fill>
  </fills>
  <borders count="1">
    <border>
      <left/>
      <right/>
      <top/>
      <bottom/>
      <diagonal/>
    </border>
  </borders>
  <cellStyleXfs count="3">
    <xf numFmtId="0" fontId="0" fillId="0" borderId="0"/>
    <xf numFmtId="0" fontId="1" fillId="0" borderId="0"/>
    <xf numFmtId="0" fontId="21" fillId="0" borderId="0"/>
  </cellStyleXfs>
  <cellXfs count="38">
    <xf numFmtId="0" fontId="0" fillId="0" borderId="0" xfId="0"/>
    <xf numFmtId="0" fontId="2" fillId="0" borderId="0" xfId="0" applyFont="1"/>
    <xf numFmtId="0" fontId="3" fillId="0" borderId="0" xfId="0" applyFont="1" applyAlignment="1">
      <alignment horizontal="center"/>
    </xf>
    <xf numFmtId="0" fontId="3" fillId="0" borderId="0" xfId="0" applyFont="1" applyAlignment="1">
      <alignment horizontal="left"/>
    </xf>
    <xf numFmtId="0" fontId="4" fillId="0" borderId="0" xfId="0" applyFont="1"/>
    <xf numFmtId="0" fontId="5" fillId="0" borderId="0" xfId="0" applyFont="1"/>
    <xf numFmtId="0" fontId="6" fillId="0" borderId="0" xfId="0" applyFont="1"/>
    <xf numFmtId="0" fontId="7" fillId="0" borderId="0" xfId="0" applyFont="1"/>
    <xf numFmtId="9" fontId="0" fillId="0" borderId="0" xfId="0" applyNumberFormat="1"/>
    <xf numFmtId="9" fontId="0" fillId="0" borderId="0" xfId="0" applyNumberFormat="1" applyAlignment="1">
      <alignment horizontal="right"/>
    </xf>
    <xf numFmtId="0" fontId="8" fillId="0" borderId="0" xfId="0" applyFont="1" applyAlignment="1">
      <alignment horizontal="center"/>
    </xf>
    <xf numFmtId="0" fontId="9" fillId="0" borderId="0" xfId="0" applyFont="1"/>
    <xf numFmtId="0" fontId="10" fillId="0" borderId="0" xfId="0" applyFont="1"/>
    <xf numFmtId="0" fontId="11" fillId="0" borderId="0" xfId="0" applyFont="1"/>
    <xf numFmtId="0" fontId="12" fillId="0" borderId="0" xfId="0" applyFont="1"/>
    <xf numFmtId="0" fontId="8" fillId="0" borderId="0" xfId="0" applyFont="1" applyAlignment="1">
      <alignment horizontal="left"/>
    </xf>
    <xf numFmtId="0" fontId="13" fillId="0" borderId="0" xfId="0" applyFont="1"/>
    <xf numFmtId="0" fontId="14" fillId="0" borderId="0" xfId="0" applyFont="1"/>
    <xf numFmtId="49" fontId="2" fillId="0" borderId="0" xfId="0" applyNumberFormat="1" applyFont="1"/>
    <xf numFmtId="0" fontId="15" fillId="0" borderId="0" xfId="0" applyFont="1" applyAlignment="1">
      <alignment horizontal="center"/>
    </xf>
    <xf numFmtId="0" fontId="16" fillId="0" borderId="0" xfId="0" applyFont="1"/>
    <xf numFmtId="0" fontId="17" fillId="0" borderId="0" xfId="0" applyFont="1"/>
    <xf numFmtId="0" fontId="18" fillId="0" borderId="0" xfId="0" applyFont="1"/>
    <xf numFmtId="0" fontId="15" fillId="0" borderId="0" xfId="0" applyFont="1" applyAlignment="1">
      <alignment horizontal="left"/>
    </xf>
    <xf numFmtId="0" fontId="19" fillId="0" borderId="0" xfId="0" applyFont="1"/>
    <xf numFmtId="0" fontId="20" fillId="0" borderId="0" xfId="0" applyFont="1"/>
    <xf numFmtId="0" fontId="0" fillId="0" borderId="0" xfId="0" applyAlignment="1">
      <alignment horizontal="left"/>
    </xf>
    <xf numFmtId="0" fontId="22" fillId="0" borderId="0" xfId="1" applyFont="1"/>
    <xf numFmtId="0" fontId="23" fillId="0" borderId="0" xfId="1" applyFont="1"/>
    <xf numFmtId="0" fontId="3" fillId="0" borderId="0" xfId="2" applyFont="1" applyAlignment="1">
      <alignment horizontal="left"/>
    </xf>
    <xf numFmtId="9" fontId="23" fillId="0" borderId="0" xfId="2" applyNumberFormat="1" applyFont="1" applyAlignment="1">
      <alignment horizontal="center"/>
    </xf>
    <xf numFmtId="0" fontId="23" fillId="0" borderId="0" xfId="2" applyNumberFormat="1" applyFont="1" applyAlignment="1">
      <alignment horizontal="center"/>
    </xf>
    <xf numFmtId="49" fontId="23" fillId="0" borderId="0" xfId="1" applyNumberFormat="1" applyFont="1" applyAlignment="1">
      <alignment horizontal="center"/>
    </xf>
    <xf numFmtId="0" fontId="23" fillId="0" borderId="0" xfId="1" applyFont="1" applyAlignment="1">
      <alignment horizontal="center"/>
    </xf>
    <xf numFmtId="49" fontId="23" fillId="0" borderId="0" xfId="1" applyNumberFormat="1" applyFont="1"/>
    <xf numFmtId="0" fontId="23" fillId="0" borderId="0" xfId="0" applyNumberFormat="1" applyFont="1" applyAlignment="1">
      <alignment horizontal="center"/>
    </xf>
    <xf numFmtId="9" fontId="23" fillId="0" borderId="0" xfId="0" applyNumberFormat="1" applyFont="1" applyAlignment="1">
      <alignment horizontal="center"/>
    </xf>
    <xf numFmtId="0" fontId="3" fillId="0" borderId="0" xfId="1" applyFont="1" applyAlignment="1">
      <alignment horizontal="center"/>
    </xf>
  </cellXfs>
  <cellStyles count="3">
    <cellStyle name="Normal" xfId="0" builtinId="0"/>
    <cellStyle name="Standard 2" xfId="1"/>
    <cellStyle name="Standard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
  <sheetViews>
    <sheetView workbookViewId="0"/>
  </sheetViews>
  <sheetFormatPr defaultColWidth="9.140625" defaultRowHeight="15" x14ac:dyDescent="0.25"/>
  <cols>
    <col min="1" max="1" width="12.7109375" style="28" customWidth="1"/>
    <col min="2" max="16" width="12.85546875" style="28" customWidth="1"/>
    <col min="17" max="17" width="13" style="28" customWidth="1"/>
    <col min="18" max="16384" width="9.140625" style="28"/>
  </cols>
  <sheetData>
    <row r="1" spans="1:17" ht="18.75" x14ac:dyDescent="0.3">
      <c r="A1" s="27" t="s">
        <v>3207</v>
      </c>
    </row>
    <row r="2" spans="1:17" ht="15.75" x14ac:dyDescent="0.25">
      <c r="B2" s="37" t="s">
        <v>3208</v>
      </c>
      <c r="C2" s="37"/>
      <c r="D2" s="37" t="s">
        <v>3214</v>
      </c>
      <c r="E2" s="37"/>
      <c r="F2" s="37" t="s">
        <v>3209</v>
      </c>
      <c r="G2" s="37"/>
      <c r="H2" s="37" t="s">
        <v>3215</v>
      </c>
      <c r="I2" s="37"/>
      <c r="J2" s="37" t="s">
        <v>3210</v>
      </c>
      <c r="K2" s="37"/>
      <c r="L2" s="37" t="s">
        <v>3216</v>
      </c>
      <c r="M2" s="37"/>
      <c r="N2" s="37" t="s">
        <v>3211</v>
      </c>
      <c r="O2" s="37"/>
      <c r="P2" s="37" t="s">
        <v>3217</v>
      </c>
      <c r="Q2" s="37"/>
    </row>
    <row r="3" spans="1:17" ht="15.75" x14ac:dyDescent="0.25">
      <c r="A3" s="29" t="s">
        <v>18</v>
      </c>
      <c r="B3" s="35" t="s">
        <v>3329</v>
      </c>
      <c r="C3" s="36"/>
      <c r="D3" s="35"/>
      <c r="E3" s="36"/>
      <c r="F3" s="35"/>
      <c r="G3" s="36"/>
      <c r="H3" s="35"/>
      <c r="I3" s="36"/>
      <c r="J3" s="35"/>
      <c r="K3" s="36"/>
      <c r="L3" s="35"/>
      <c r="M3" s="36"/>
      <c r="N3" s="35"/>
      <c r="O3" s="36"/>
      <c r="P3" s="35"/>
      <c r="Q3" s="36"/>
    </row>
    <row r="4" spans="1:17" ht="15.75" x14ac:dyDescent="0.25">
      <c r="A4" s="29" t="s">
        <v>56</v>
      </c>
      <c r="B4" s="35" t="s">
        <v>3219</v>
      </c>
      <c r="C4" s="36">
        <v>1</v>
      </c>
      <c r="D4" s="35" t="s">
        <v>3219</v>
      </c>
      <c r="E4" s="36">
        <v>1</v>
      </c>
      <c r="F4" s="35" t="s">
        <v>3219</v>
      </c>
      <c r="G4" s="36">
        <v>1</v>
      </c>
      <c r="H4" s="35" t="s">
        <v>3220</v>
      </c>
      <c r="I4" s="36">
        <v>0.5714285714285714</v>
      </c>
      <c r="J4" s="35" t="s">
        <v>3278</v>
      </c>
      <c r="K4" s="36">
        <v>1</v>
      </c>
      <c r="L4" s="35" t="s">
        <v>3279</v>
      </c>
      <c r="M4" s="36">
        <v>0.83333333333333337</v>
      </c>
      <c r="N4" s="35" t="s">
        <v>3278</v>
      </c>
      <c r="O4" s="36">
        <v>1</v>
      </c>
      <c r="P4" s="35" t="s">
        <v>3280</v>
      </c>
      <c r="Q4" s="36">
        <v>0.38461538461538464</v>
      </c>
    </row>
    <row r="5" spans="1:17" ht="15.75" x14ac:dyDescent="0.25">
      <c r="A5" s="29" t="s">
        <v>920</v>
      </c>
      <c r="B5" s="35" t="s">
        <v>3221</v>
      </c>
      <c r="C5" s="36">
        <v>1</v>
      </c>
      <c r="D5" s="35" t="s">
        <v>3221</v>
      </c>
      <c r="E5" s="36">
        <v>1</v>
      </c>
      <c r="F5" s="35" t="s">
        <v>3221</v>
      </c>
      <c r="G5" s="36">
        <v>1</v>
      </c>
      <c r="H5" s="35" t="s">
        <v>3222</v>
      </c>
      <c r="I5" s="36">
        <v>0.73333333333333328</v>
      </c>
      <c r="J5" s="35" t="s">
        <v>2888</v>
      </c>
      <c r="K5" s="36" t="s">
        <v>2888</v>
      </c>
      <c r="L5" s="35" t="s">
        <v>2888</v>
      </c>
      <c r="M5" s="36" t="s">
        <v>2888</v>
      </c>
      <c r="N5" s="35" t="s">
        <v>2888</v>
      </c>
      <c r="O5" s="36" t="s">
        <v>2888</v>
      </c>
      <c r="P5" s="35" t="s">
        <v>2888</v>
      </c>
      <c r="Q5" s="36" t="s">
        <v>2888</v>
      </c>
    </row>
    <row r="6" spans="1:17" ht="15.75" x14ac:dyDescent="0.25">
      <c r="A6" s="29" t="s">
        <v>108</v>
      </c>
      <c r="B6" s="35" t="s">
        <v>3223</v>
      </c>
      <c r="C6" s="36">
        <v>1</v>
      </c>
      <c r="D6" s="35" t="s">
        <v>3223</v>
      </c>
      <c r="E6" s="36">
        <v>1</v>
      </c>
      <c r="F6" s="35" t="s">
        <v>3223</v>
      </c>
      <c r="G6" s="36">
        <v>1</v>
      </c>
      <c r="H6" s="35" t="s">
        <v>3224</v>
      </c>
      <c r="I6" s="36">
        <v>0.625</v>
      </c>
      <c r="J6" s="35" t="s">
        <v>2888</v>
      </c>
      <c r="K6" s="36" t="s">
        <v>2888</v>
      </c>
      <c r="L6" s="35" t="s">
        <v>2888</v>
      </c>
      <c r="M6" s="36" t="s">
        <v>2888</v>
      </c>
      <c r="N6" s="35" t="s">
        <v>2888</v>
      </c>
      <c r="O6" s="36" t="s">
        <v>2888</v>
      </c>
      <c r="P6" s="35" t="s">
        <v>2888</v>
      </c>
      <c r="Q6" s="36" t="s">
        <v>2888</v>
      </c>
    </row>
    <row r="7" spans="1:17" ht="15.75" x14ac:dyDescent="0.25">
      <c r="A7" s="29" t="s">
        <v>138</v>
      </c>
      <c r="B7" s="35" t="s">
        <v>3225</v>
      </c>
      <c r="C7" s="36">
        <v>1</v>
      </c>
      <c r="D7" s="35" t="s">
        <v>3225</v>
      </c>
      <c r="E7" s="36">
        <v>1</v>
      </c>
      <c r="F7" s="35" t="s">
        <v>3225</v>
      </c>
      <c r="G7" s="36">
        <v>1</v>
      </c>
      <c r="H7" s="35" t="s">
        <v>3225</v>
      </c>
      <c r="I7" s="36">
        <v>1</v>
      </c>
      <c r="J7" s="35" t="s">
        <v>3281</v>
      </c>
      <c r="K7" s="36">
        <v>0.33333333333333331</v>
      </c>
      <c r="L7" s="35" t="s">
        <v>3282</v>
      </c>
      <c r="M7" s="36">
        <v>1</v>
      </c>
      <c r="N7" s="35" t="s">
        <v>3283</v>
      </c>
      <c r="O7" s="36">
        <v>1</v>
      </c>
      <c r="P7" s="35" t="s">
        <v>3282</v>
      </c>
      <c r="Q7" s="36">
        <v>1</v>
      </c>
    </row>
    <row r="8" spans="1:17" ht="15.75" x14ac:dyDescent="0.25">
      <c r="A8" s="29" t="s">
        <v>148</v>
      </c>
      <c r="B8" s="35" t="s">
        <v>3226</v>
      </c>
      <c r="C8" s="36">
        <v>0.8783783783783784</v>
      </c>
      <c r="D8" s="35" t="s">
        <v>3227</v>
      </c>
      <c r="E8" s="36">
        <v>0.78378378378378377</v>
      </c>
      <c r="F8" s="35" t="s">
        <v>3228</v>
      </c>
      <c r="G8" s="36">
        <v>0.98484848484848486</v>
      </c>
      <c r="H8" s="35" t="s">
        <v>3229</v>
      </c>
      <c r="I8" s="36">
        <v>0.57999999999999996</v>
      </c>
      <c r="J8" s="35" t="s">
        <v>3308</v>
      </c>
      <c r="K8" s="36">
        <v>0.75</v>
      </c>
      <c r="L8" s="35" t="s">
        <v>3309</v>
      </c>
      <c r="M8" s="36">
        <v>0.68103448275862066</v>
      </c>
      <c r="N8" s="35" t="s">
        <v>3310</v>
      </c>
      <c r="O8" s="36">
        <v>0.8529411764705882</v>
      </c>
      <c r="P8" s="35" t="s">
        <v>3311</v>
      </c>
      <c r="Q8" s="36">
        <v>0.49685534591194969</v>
      </c>
    </row>
    <row r="9" spans="1:17" ht="15.75" x14ac:dyDescent="0.25">
      <c r="A9" s="29" t="s">
        <v>709</v>
      </c>
      <c r="B9" s="35" t="s">
        <v>3230</v>
      </c>
      <c r="C9" s="36">
        <v>0.93939393939393945</v>
      </c>
      <c r="D9" s="35" t="s">
        <v>3230</v>
      </c>
      <c r="E9" s="36">
        <v>0.93939393939393945</v>
      </c>
      <c r="F9" s="35" t="s">
        <v>3231</v>
      </c>
      <c r="G9" s="36">
        <v>1</v>
      </c>
      <c r="H9" s="35" t="s">
        <v>3232</v>
      </c>
      <c r="I9" s="36">
        <v>0.62</v>
      </c>
      <c r="J9" s="35" t="s">
        <v>3312</v>
      </c>
      <c r="K9" s="36">
        <v>0.66666666666666663</v>
      </c>
      <c r="L9" s="35" t="s">
        <v>3313</v>
      </c>
      <c r="M9" s="36">
        <v>0.88888888888888884</v>
      </c>
      <c r="N9" s="35" t="s">
        <v>3314</v>
      </c>
      <c r="O9" s="36">
        <v>0.9375</v>
      </c>
      <c r="P9" s="35" t="s">
        <v>3315</v>
      </c>
      <c r="Q9" s="36">
        <v>0.45977011494252873</v>
      </c>
    </row>
    <row r="10" spans="1:17" ht="15.75" x14ac:dyDescent="0.25">
      <c r="A10" s="29" t="s">
        <v>955</v>
      </c>
      <c r="B10" s="35" t="s">
        <v>3233</v>
      </c>
      <c r="C10" s="36">
        <v>0.9285714285714286</v>
      </c>
      <c r="D10" s="35" t="s">
        <v>3234</v>
      </c>
      <c r="E10" s="36">
        <v>0.39285714285714285</v>
      </c>
      <c r="F10" s="35" t="s">
        <v>3235</v>
      </c>
      <c r="G10" s="36">
        <v>1</v>
      </c>
      <c r="H10" s="35" t="s">
        <v>3236</v>
      </c>
      <c r="I10" s="36">
        <v>0.55000000000000004</v>
      </c>
      <c r="J10" s="35" t="s">
        <v>3316</v>
      </c>
      <c r="K10" s="36">
        <v>0.89655172413793105</v>
      </c>
      <c r="L10" s="35" t="s">
        <v>3295</v>
      </c>
      <c r="M10" s="36">
        <v>0.34482758620689657</v>
      </c>
      <c r="N10" s="35" t="s">
        <v>3316</v>
      </c>
      <c r="O10" s="36">
        <v>0.89655172413793105</v>
      </c>
      <c r="P10" s="35" t="s">
        <v>3295</v>
      </c>
      <c r="Q10" s="36">
        <v>0.34482758620689657</v>
      </c>
    </row>
    <row r="11" spans="1:17" ht="15.75" x14ac:dyDescent="0.25">
      <c r="A11" s="29" t="s">
        <v>1107</v>
      </c>
      <c r="B11" s="35" t="s">
        <v>3237</v>
      </c>
      <c r="C11" s="36">
        <v>1</v>
      </c>
      <c r="D11" s="35" t="s">
        <v>3238</v>
      </c>
      <c r="E11" s="36">
        <v>0.92561983471074383</v>
      </c>
      <c r="F11" s="35" t="s">
        <v>3239</v>
      </c>
      <c r="G11" s="36">
        <v>0.98373983739837401</v>
      </c>
      <c r="H11" s="35" t="s">
        <v>3240</v>
      </c>
      <c r="I11" s="36">
        <v>0.66272189349112431</v>
      </c>
      <c r="J11" s="35" t="s">
        <v>3317</v>
      </c>
      <c r="K11" s="36">
        <v>0.78491620111731841</v>
      </c>
      <c r="L11" s="35" t="s">
        <v>3318</v>
      </c>
      <c r="M11" s="36">
        <v>0.57960893854748607</v>
      </c>
      <c r="N11" s="35" t="s">
        <v>3319</v>
      </c>
      <c r="O11" s="36">
        <v>0.96232876712328763</v>
      </c>
      <c r="P11" s="35" t="s">
        <v>3320</v>
      </c>
      <c r="Q11" s="36">
        <v>0.62406015037593987</v>
      </c>
    </row>
    <row r="12" spans="1:17" ht="15.75" x14ac:dyDescent="0.25">
      <c r="A12" s="29" t="s">
        <v>2830</v>
      </c>
      <c r="B12" s="35" t="s">
        <v>3241</v>
      </c>
      <c r="C12" s="36">
        <v>1</v>
      </c>
      <c r="D12" s="35" t="s">
        <v>3242</v>
      </c>
      <c r="E12" s="36">
        <v>0.65</v>
      </c>
      <c r="F12" s="35" t="s">
        <v>3241</v>
      </c>
      <c r="G12" s="36">
        <v>1</v>
      </c>
      <c r="H12" s="35" t="s">
        <v>3243</v>
      </c>
      <c r="I12" s="36">
        <v>1</v>
      </c>
      <c r="J12" s="35" t="s">
        <v>2888</v>
      </c>
      <c r="K12" s="36" t="s">
        <v>2888</v>
      </c>
      <c r="L12" s="35" t="s">
        <v>2888</v>
      </c>
      <c r="M12" s="36" t="s">
        <v>2888</v>
      </c>
      <c r="N12" s="35" t="s">
        <v>2888</v>
      </c>
      <c r="O12" s="36" t="s">
        <v>2888</v>
      </c>
      <c r="P12" s="35" t="s">
        <v>2888</v>
      </c>
      <c r="Q12" s="36" t="s">
        <v>2888</v>
      </c>
    </row>
    <row r="13" spans="1:17" ht="15.75" x14ac:dyDescent="0.25">
      <c r="A13" s="29" t="s">
        <v>910</v>
      </c>
      <c r="B13" s="35" t="s">
        <v>3225</v>
      </c>
      <c r="C13" s="36">
        <v>1</v>
      </c>
      <c r="D13" s="35" t="s">
        <v>3244</v>
      </c>
      <c r="E13" s="36">
        <v>0</v>
      </c>
      <c r="F13" s="35" t="s">
        <v>3245</v>
      </c>
      <c r="G13" s="36">
        <v>0.5</v>
      </c>
      <c r="H13" s="35" t="s">
        <v>3218</v>
      </c>
      <c r="I13" s="36" t="s">
        <v>2888</v>
      </c>
      <c r="J13" s="35" t="s">
        <v>2888</v>
      </c>
      <c r="K13" s="36" t="s">
        <v>2888</v>
      </c>
      <c r="L13" s="35" t="s">
        <v>2888</v>
      </c>
      <c r="M13" s="36" t="s">
        <v>2888</v>
      </c>
      <c r="N13" s="35" t="s">
        <v>2888</v>
      </c>
      <c r="O13" s="36" t="s">
        <v>2888</v>
      </c>
      <c r="P13" s="35" t="s">
        <v>2888</v>
      </c>
      <c r="Q13" s="36" t="s">
        <v>2888</v>
      </c>
    </row>
    <row r="14" spans="1:17" ht="15.75" x14ac:dyDescent="0.25">
      <c r="A14" s="29"/>
      <c r="B14" s="35"/>
      <c r="C14" s="36"/>
      <c r="D14" s="35"/>
      <c r="E14" s="36"/>
      <c r="F14" s="35"/>
      <c r="G14" s="36"/>
      <c r="H14" s="35"/>
      <c r="I14" s="36"/>
      <c r="J14" s="35"/>
      <c r="K14" s="36"/>
      <c r="L14" s="35"/>
      <c r="M14" s="36"/>
      <c r="N14" s="35"/>
      <c r="O14" s="36"/>
      <c r="P14" s="35"/>
      <c r="Q14" s="36"/>
    </row>
    <row r="15" spans="1:17" ht="15.75" x14ac:dyDescent="0.25">
      <c r="A15" s="29" t="s">
        <v>3212</v>
      </c>
      <c r="B15" s="35" t="s">
        <v>3246</v>
      </c>
      <c r="C15" s="36">
        <v>0.95666666666666667</v>
      </c>
      <c r="D15" s="35" t="s">
        <v>3247</v>
      </c>
      <c r="E15" s="36">
        <v>0.82333333333333336</v>
      </c>
      <c r="F15" s="35" t="s">
        <v>3248</v>
      </c>
      <c r="G15" s="36">
        <v>0.98287671232876717</v>
      </c>
      <c r="H15" s="35" t="s">
        <v>3249</v>
      </c>
      <c r="I15" s="36">
        <v>0.64155844155844155</v>
      </c>
      <c r="J15" s="35" t="s">
        <v>3321</v>
      </c>
      <c r="K15" s="36">
        <v>0.77814207650273226</v>
      </c>
      <c r="L15" s="35" t="s">
        <v>3322</v>
      </c>
      <c r="M15" s="36">
        <v>0.60327868852459021</v>
      </c>
      <c r="N15" s="35" t="s">
        <v>3323</v>
      </c>
      <c r="O15" s="36">
        <v>0.9442970822281167</v>
      </c>
      <c r="P15" s="35" t="s">
        <v>3324</v>
      </c>
      <c r="Q15" s="36">
        <v>0.57680250783699061</v>
      </c>
    </row>
    <row r="16" spans="1:17" ht="15.75" x14ac:dyDescent="0.25">
      <c r="A16" s="29" t="s">
        <v>3213</v>
      </c>
      <c r="B16" s="35" t="s">
        <v>3250</v>
      </c>
      <c r="C16" s="36">
        <v>0.92737430167597767</v>
      </c>
      <c r="D16" s="35" t="s">
        <v>3251</v>
      </c>
      <c r="E16" s="36">
        <v>0.75418994413407825</v>
      </c>
      <c r="F16" s="35" t="s">
        <v>3252</v>
      </c>
      <c r="G16" s="36">
        <v>0.98224852071005919</v>
      </c>
      <c r="H16" s="35" t="s">
        <v>3253</v>
      </c>
      <c r="I16" s="36">
        <v>0.625</v>
      </c>
      <c r="J16" s="35" t="s">
        <v>3325</v>
      </c>
      <c r="K16" s="36">
        <v>0.75376884422110557</v>
      </c>
      <c r="L16" s="35" t="s">
        <v>3326</v>
      </c>
      <c r="M16" s="36">
        <v>0.68844221105527637</v>
      </c>
      <c r="N16" s="35" t="s">
        <v>3327</v>
      </c>
      <c r="O16" s="36">
        <v>0.88235294117647056</v>
      </c>
      <c r="P16" s="35" t="s">
        <v>3328</v>
      </c>
      <c r="Q16" s="36">
        <v>0.46917808219178081</v>
      </c>
    </row>
    <row r="17" spans="1:17" ht="15.75" x14ac:dyDescent="0.25">
      <c r="A17" s="29"/>
      <c r="B17" s="31"/>
      <c r="C17" s="30"/>
      <c r="D17" s="31"/>
      <c r="E17" s="30"/>
      <c r="F17" s="31"/>
      <c r="G17" s="30"/>
      <c r="H17" s="31"/>
      <c r="I17" s="30"/>
      <c r="J17" s="31"/>
      <c r="K17" s="30"/>
      <c r="L17" s="31"/>
      <c r="M17" s="30"/>
      <c r="N17" s="31"/>
      <c r="O17" s="30"/>
      <c r="P17" s="31"/>
      <c r="Q17" s="30"/>
    </row>
    <row r="18" spans="1:17" ht="15.75" x14ac:dyDescent="0.25">
      <c r="A18" s="29"/>
      <c r="P18" s="32"/>
      <c r="Q18" s="33"/>
    </row>
    <row r="19" spans="1:17" ht="18.75" x14ac:dyDescent="0.3">
      <c r="A19" s="27" t="s">
        <v>27</v>
      </c>
      <c r="P19" s="34"/>
    </row>
    <row r="20" spans="1:17" ht="15.75" x14ac:dyDescent="0.25">
      <c r="B20" s="37" t="s">
        <v>3208</v>
      </c>
      <c r="C20" s="37"/>
      <c r="D20" s="37" t="s">
        <v>3214</v>
      </c>
      <c r="E20" s="37"/>
      <c r="F20" s="37" t="s">
        <v>3209</v>
      </c>
      <c r="G20" s="37"/>
      <c r="H20" s="37" t="s">
        <v>3215</v>
      </c>
      <c r="I20" s="37"/>
      <c r="J20" s="37" t="s">
        <v>3210</v>
      </c>
      <c r="K20" s="37"/>
      <c r="L20" s="37" t="s">
        <v>3216</v>
      </c>
      <c r="M20" s="37"/>
      <c r="N20" s="37" t="s">
        <v>3211</v>
      </c>
      <c r="O20" s="37"/>
      <c r="P20" s="37" t="s">
        <v>3217</v>
      </c>
      <c r="Q20" s="37"/>
    </row>
    <row r="21" spans="1:17" ht="15.75" x14ac:dyDescent="0.25">
      <c r="A21" s="29" t="s">
        <v>18</v>
      </c>
      <c r="B21" s="35" t="s">
        <v>3329</v>
      </c>
      <c r="C21" s="36"/>
      <c r="D21" s="35"/>
      <c r="E21" s="36"/>
      <c r="F21" s="35"/>
      <c r="G21" s="36"/>
      <c r="H21" s="35"/>
      <c r="I21" s="36"/>
      <c r="J21" s="35"/>
      <c r="K21" s="36"/>
      <c r="L21" s="35"/>
      <c r="M21" s="36"/>
      <c r="N21" s="35"/>
      <c r="O21" s="36"/>
      <c r="P21" s="35"/>
      <c r="Q21" s="36"/>
    </row>
    <row r="22" spans="1:17" ht="15.75" x14ac:dyDescent="0.25">
      <c r="A22" s="29" t="s">
        <v>56</v>
      </c>
      <c r="B22" s="35" t="s">
        <v>3219</v>
      </c>
      <c r="C22" s="36">
        <v>1</v>
      </c>
      <c r="D22" s="35" t="s">
        <v>3219</v>
      </c>
      <c r="E22" s="36">
        <v>1</v>
      </c>
      <c r="F22" s="35" t="s">
        <v>3219</v>
      </c>
      <c r="G22" s="36">
        <v>1</v>
      </c>
      <c r="H22" s="35" t="s">
        <v>3220</v>
      </c>
      <c r="I22" s="36">
        <v>0.5714285714285714</v>
      </c>
      <c r="J22" s="35" t="s">
        <v>3278</v>
      </c>
      <c r="K22" s="36">
        <v>1</v>
      </c>
      <c r="L22" s="35" t="s">
        <v>3279</v>
      </c>
      <c r="M22" s="36">
        <v>0.83333333333333337</v>
      </c>
      <c r="N22" s="35" t="s">
        <v>3278</v>
      </c>
      <c r="O22" s="36">
        <v>1</v>
      </c>
      <c r="P22" s="35" t="s">
        <v>3280</v>
      </c>
      <c r="Q22" s="36">
        <v>0.38461538461538464</v>
      </c>
    </row>
    <row r="23" spans="1:17" ht="15.75" x14ac:dyDescent="0.25">
      <c r="A23" s="29" t="s">
        <v>920</v>
      </c>
      <c r="B23" s="35" t="s">
        <v>3254</v>
      </c>
      <c r="C23" s="36">
        <v>1</v>
      </c>
      <c r="D23" s="35" t="s">
        <v>3254</v>
      </c>
      <c r="E23" s="36">
        <v>1</v>
      </c>
      <c r="F23" s="35" t="s">
        <v>3254</v>
      </c>
      <c r="G23" s="36">
        <v>1</v>
      </c>
      <c r="H23" s="35" t="s">
        <v>3255</v>
      </c>
      <c r="I23" s="36">
        <v>0.69230769230769229</v>
      </c>
      <c r="J23" s="35" t="s">
        <v>2888</v>
      </c>
      <c r="K23" s="36" t="s">
        <v>2888</v>
      </c>
      <c r="L23" s="35" t="s">
        <v>2888</v>
      </c>
      <c r="M23" s="36" t="s">
        <v>2888</v>
      </c>
      <c r="N23" s="35" t="s">
        <v>2888</v>
      </c>
      <c r="O23" s="36" t="s">
        <v>2888</v>
      </c>
      <c r="P23" s="35" t="s">
        <v>2888</v>
      </c>
      <c r="Q23" s="36" t="s">
        <v>2888</v>
      </c>
    </row>
    <row r="24" spans="1:17" ht="15.75" x14ac:dyDescent="0.25">
      <c r="A24" s="29" t="s">
        <v>108</v>
      </c>
      <c r="B24" s="35" t="s">
        <v>3223</v>
      </c>
      <c r="C24" s="36">
        <v>1</v>
      </c>
      <c r="D24" s="35" t="s">
        <v>3223</v>
      </c>
      <c r="E24" s="36">
        <v>1</v>
      </c>
      <c r="F24" s="35" t="s">
        <v>3223</v>
      </c>
      <c r="G24" s="36">
        <v>1</v>
      </c>
      <c r="H24" s="35" t="s">
        <v>3224</v>
      </c>
      <c r="I24" s="36">
        <v>0.625</v>
      </c>
      <c r="J24" s="35" t="s">
        <v>2888</v>
      </c>
      <c r="K24" s="36" t="s">
        <v>2888</v>
      </c>
      <c r="L24" s="35" t="s">
        <v>2888</v>
      </c>
      <c r="M24" s="36" t="s">
        <v>2888</v>
      </c>
      <c r="N24" s="35" t="s">
        <v>2888</v>
      </c>
      <c r="O24" s="36" t="s">
        <v>2888</v>
      </c>
      <c r="P24" s="35" t="s">
        <v>2888</v>
      </c>
      <c r="Q24" s="36" t="s">
        <v>2888</v>
      </c>
    </row>
    <row r="25" spans="1:17" ht="15.75" x14ac:dyDescent="0.25">
      <c r="A25" s="29" t="s">
        <v>138</v>
      </c>
      <c r="B25" s="35" t="s">
        <v>3225</v>
      </c>
      <c r="C25" s="36">
        <v>1</v>
      </c>
      <c r="D25" s="35" t="s">
        <v>3225</v>
      </c>
      <c r="E25" s="36">
        <v>1</v>
      </c>
      <c r="F25" s="35" t="s">
        <v>3225</v>
      </c>
      <c r="G25" s="36">
        <v>1</v>
      </c>
      <c r="H25" s="35" t="s">
        <v>3225</v>
      </c>
      <c r="I25" s="36">
        <v>1</v>
      </c>
      <c r="J25" s="35" t="s">
        <v>3281</v>
      </c>
      <c r="K25" s="36">
        <v>0.33333333333333331</v>
      </c>
      <c r="L25" s="35" t="s">
        <v>3282</v>
      </c>
      <c r="M25" s="36">
        <v>1</v>
      </c>
      <c r="N25" s="35" t="s">
        <v>3283</v>
      </c>
      <c r="O25" s="36">
        <v>1</v>
      </c>
      <c r="P25" s="35" t="s">
        <v>3282</v>
      </c>
      <c r="Q25" s="36">
        <v>1</v>
      </c>
    </row>
    <row r="26" spans="1:17" ht="15.75" x14ac:dyDescent="0.25">
      <c r="A26" s="29" t="s">
        <v>148</v>
      </c>
      <c r="B26" s="35" t="s">
        <v>3256</v>
      </c>
      <c r="C26" s="36">
        <v>0.90384615384615385</v>
      </c>
      <c r="D26" s="35" t="s">
        <v>3257</v>
      </c>
      <c r="E26" s="36">
        <v>0.76923076923076927</v>
      </c>
      <c r="F26" s="35" t="s">
        <v>3258</v>
      </c>
      <c r="G26" s="36">
        <v>1</v>
      </c>
      <c r="H26" s="35" t="s">
        <v>3259</v>
      </c>
      <c r="I26" s="36">
        <v>0.66666666666666663</v>
      </c>
      <c r="J26" s="35" t="s">
        <v>3284</v>
      </c>
      <c r="K26" s="36">
        <v>0.83333333333333337</v>
      </c>
      <c r="L26" s="35" t="s">
        <v>3285</v>
      </c>
      <c r="M26" s="36">
        <v>0.6428571428571429</v>
      </c>
      <c r="N26" s="35" t="s">
        <v>3286</v>
      </c>
      <c r="O26" s="36">
        <v>0.82352941176470584</v>
      </c>
      <c r="P26" s="35" t="s">
        <v>3287</v>
      </c>
      <c r="Q26" s="36">
        <v>0.46956521739130436</v>
      </c>
    </row>
    <row r="27" spans="1:17" ht="15.75" x14ac:dyDescent="0.25">
      <c r="A27" s="29" t="s">
        <v>709</v>
      </c>
      <c r="B27" s="35" t="s">
        <v>3260</v>
      </c>
      <c r="C27" s="36">
        <v>0.95652173913043481</v>
      </c>
      <c r="D27" s="35" t="s">
        <v>3260</v>
      </c>
      <c r="E27" s="36">
        <v>0.95652173913043481</v>
      </c>
      <c r="F27" s="35" t="s">
        <v>3261</v>
      </c>
      <c r="G27" s="36">
        <v>1</v>
      </c>
      <c r="H27" s="35" t="s">
        <v>3262</v>
      </c>
      <c r="I27" s="36">
        <v>0.62857142857142856</v>
      </c>
      <c r="J27" s="35" t="s">
        <v>3288</v>
      </c>
      <c r="K27" s="36">
        <v>0.61764705882352944</v>
      </c>
      <c r="L27" s="35" t="s">
        <v>3289</v>
      </c>
      <c r="M27" s="36">
        <v>0.91176470588235292</v>
      </c>
      <c r="N27" s="35" t="s">
        <v>3290</v>
      </c>
      <c r="O27" s="36">
        <v>0.91304347826086951</v>
      </c>
      <c r="P27" s="35" t="s">
        <v>3291</v>
      </c>
      <c r="Q27" s="36">
        <v>0.44285714285714284</v>
      </c>
    </row>
    <row r="28" spans="1:17" ht="15.75" x14ac:dyDescent="0.25">
      <c r="A28" s="29" t="s">
        <v>955</v>
      </c>
      <c r="B28" s="35" t="s">
        <v>3263</v>
      </c>
      <c r="C28" s="36">
        <v>1</v>
      </c>
      <c r="D28" s="35" t="s">
        <v>3264</v>
      </c>
      <c r="E28" s="36">
        <v>0.6875</v>
      </c>
      <c r="F28" s="35" t="s">
        <v>3263</v>
      </c>
      <c r="G28" s="36">
        <v>1</v>
      </c>
      <c r="H28" s="35" t="s">
        <v>3236</v>
      </c>
      <c r="I28" s="36">
        <v>0.55000000000000004</v>
      </c>
      <c r="J28" s="35" t="s">
        <v>3292</v>
      </c>
      <c r="K28" s="36">
        <v>0.95</v>
      </c>
      <c r="L28" s="35" t="s">
        <v>3293</v>
      </c>
      <c r="M28" s="36">
        <v>0.5</v>
      </c>
      <c r="N28" s="35" t="s">
        <v>3294</v>
      </c>
      <c r="O28" s="36">
        <v>0.86363636363636365</v>
      </c>
      <c r="P28" s="35" t="s">
        <v>3295</v>
      </c>
      <c r="Q28" s="36">
        <v>0.34482758620689657</v>
      </c>
    </row>
    <row r="29" spans="1:17" ht="15.75" x14ac:dyDescent="0.25">
      <c r="A29" s="29" t="s">
        <v>1107</v>
      </c>
      <c r="B29" s="35" t="s">
        <v>3265</v>
      </c>
      <c r="C29" s="36">
        <v>1</v>
      </c>
      <c r="D29" s="35" t="s">
        <v>3266</v>
      </c>
      <c r="E29" s="36">
        <v>0.898876404494382</v>
      </c>
      <c r="F29" s="35" t="s">
        <v>3265</v>
      </c>
      <c r="G29" s="36">
        <v>1</v>
      </c>
      <c r="H29" s="35" t="s">
        <v>3267</v>
      </c>
      <c r="I29" s="36">
        <v>0.72727272727272729</v>
      </c>
      <c r="J29" s="35" t="s">
        <v>3296</v>
      </c>
      <c r="K29" s="36">
        <v>0.80821917808219179</v>
      </c>
      <c r="L29" s="35" t="s">
        <v>3297</v>
      </c>
      <c r="M29" s="36">
        <v>0.5273972602739726</v>
      </c>
      <c r="N29" s="35" t="s">
        <v>3298</v>
      </c>
      <c r="O29" s="36">
        <v>0.9711934156378601</v>
      </c>
      <c r="P29" s="35" t="s">
        <v>3299</v>
      </c>
      <c r="Q29" s="36">
        <v>0.65254237288135597</v>
      </c>
    </row>
    <row r="30" spans="1:17" ht="15.75" x14ac:dyDescent="0.25">
      <c r="A30" s="29" t="s">
        <v>2830</v>
      </c>
      <c r="B30" s="35" t="s">
        <v>3268</v>
      </c>
      <c r="C30" s="36">
        <v>1</v>
      </c>
      <c r="D30" s="35" t="s">
        <v>3269</v>
      </c>
      <c r="E30" s="36">
        <v>0.6</v>
      </c>
      <c r="F30" s="35" t="s">
        <v>3268</v>
      </c>
      <c r="G30" s="36">
        <v>1</v>
      </c>
      <c r="H30" s="35" t="s">
        <v>3254</v>
      </c>
      <c r="I30" s="36">
        <v>1</v>
      </c>
      <c r="J30" s="35" t="s">
        <v>2888</v>
      </c>
      <c r="K30" s="36" t="s">
        <v>2888</v>
      </c>
      <c r="L30" s="35" t="s">
        <v>2888</v>
      </c>
      <c r="M30" s="36" t="s">
        <v>2888</v>
      </c>
      <c r="N30" s="35" t="s">
        <v>2888</v>
      </c>
      <c r="O30" s="36" t="s">
        <v>2888</v>
      </c>
      <c r="P30" s="35" t="s">
        <v>2888</v>
      </c>
      <c r="Q30" s="36" t="s">
        <v>2888</v>
      </c>
    </row>
    <row r="31" spans="1:17" ht="15.75" x14ac:dyDescent="0.25">
      <c r="A31" s="29" t="s">
        <v>910</v>
      </c>
      <c r="B31" s="35" t="s">
        <v>3225</v>
      </c>
      <c r="C31" s="36">
        <v>1</v>
      </c>
      <c r="D31" s="35" t="s">
        <v>3244</v>
      </c>
      <c r="E31" s="36">
        <v>0</v>
      </c>
      <c r="F31" s="35" t="s">
        <v>3245</v>
      </c>
      <c r="G31" s="36">
        <v>0.5</v>
      </c>
      <c r="H31" s="35" t="s">
        <v>3218</v>
      </c>
      <c r="I31" s="36" t="s">
        <v>2888</v>
      </c>
      <c r="J31" s="35" t="s">
        <v>2888</v>
      </c>
      <c r="K31" s="36" t="s">
        <v>2888</v>
      </c>
      <c r="L31" s="35" t="s">
        <v>2888</v>
      </c>
      <c r="M31" s="36" t="s">
        <v>2888</v>
      </c>
      <c r="N31" s="35" t="s">
        <v>2888</v>
      </c>
      <c r="O31" s="36" t="s">
        <v>2888</v>
      </c>
      <c r="P31" s="35" t="s">
        <v>2888</v>
      </c>
      <c r="Q31" s="36" t="s">
        <v>2888</v>
      </c>
    </row>
    <row r="32" spans="1:17" ht="15.75" x14ac:dyDescent="0.25">
      <c r="A32" s="29"/>
      <c r="B32" s="35"/>
      <c r="C32" s="36"/>
      <c r="D32" s="35"/>
      <c r="E32" s="36"/>
      <c r="F32" s="35"/>
      <c r="G32" s="36"/>
      <c r="H32" s="35"/>
      <c r="I32" s="36"/>
      <c r="J32" s="35"/>
      <c r="K32" s="36"/>
      <c r="L32" s="35"/>
      <c r="M32" s="36"/>
      <c r="N32" s="35"/>
      <c r="O32" s="36"/>
      <c r="P32" s="35"/>
      <c r="Q32" s="36"/>
    </row>
    <row r="33" spans="1:17" ht="15.75" x14ac:dyDescent="0.25">
      <c r="A33" s="29" t="s">
        <v>3212</v>
      </c>
      <c r="B33" s="35" t="s">
        <v>3270</v>
      </c>
      <c r="C33" s="36">
        <v>0.97235023041474655</v>
      </c>
      <c r="D33" s="35" t="s">
        <v>3271</v>
      </c>
      <c r="E33" s="36">
        <v>0.83870967741935487</v>
      </c>
      <c r="F33" s="35" t="s">
        <v>3272</v>
      </c>
      <c r="G33" s="36">
        <v>0.99061032863849763</v>
      </c>
      <c r="H33" s="35" t="s">
        <v>3273</v>
      </c>
      <c r="I33" s="36">
        <v>0.68679245283018864</v>
      </c>
      <c r="J33" s="35" t="s">
        <v>3300</v>
      </c>
      <c r="K33" s="36">
        <v>0.80574555403556769</v>
      </c>
      <c r="L33" s="35" t="s">
        <v>3301</v>
      </c>
      <c r="M33" s="36">
        <v>0.56224350205198359</v>
      </c>
      <c r="N33" s="35" t="s">
        <v>3302</v>
      </c>
      <c r="O33" s="36">
        <v>0.9454253611556982</v>
      </c>
      <c r="P33" s="35" t="s">
        <v>3303</v>
      </c>
      <c r="Q33" s="36">
        <v>0.58463726884779521</v>
      </c>
    </row>
    <row r="34" spans="1:17" ht="15.75" x14ac:dyDescent="0.25">
      <c r="A34" s="29" t="s">
        <v>3213</v>
      </c>
      <c r="B34" s="35" t="s">
        <v>3274</v>
      </c>
      <c r="C34" s="36">
        <v>0.953125</v>
      </c>
      <c r="D34" s="35" t="s">
        <v>3275</v>
      </c>
      <c r="E34" s="36">
        <v>0.796875</v>
      </c>
      <c r="F34" s="35" t="s">
        <v>3276</v>
      </c>
      <c r="G34" s="36">
        <v>0.9838709677419355</v>
      </c>
      <c r="H34" s="35" t="s">
        <v>3277</v>
      </c>
      <c r="I34" s="36">
        <v>0.65806451612903227</v>
      </c>
      <c r="J34" s="35" t="s">
        <v>3304</v>
      </c>
      <c r="K34" s="36">
        <v>0.79591836734693877</v>
      </c>
      <c r="L34" s="35" t="s">
        <v>3305</v>
      </c>
      <c r="M34" s="36">
        <v>0.70068027210884354</v>
      </c>
      <c r="N34" s="35" t="s">
        <v>3306</v>
      </c>
      <c r="O34" s="36">
        <v>0.85401459854014594</v>
      </c>
      <c r="P34" s="35" t="s">
        <v>3307</v>
      </c>
      <c r="Q34" s="36">
        <v>0.44588744588744589</v>
      </c>
    </row>
  </sheetData>
  <mergeCells count="16">
    <mergeCell ref="P20:Q20"/>
    <mergeCell ref="B20:C20"/>
    <mergeCell ref="D20:E20"/>
    <mergeCell ref="F20:G20"/>
    <mergeCell ref="H20:I20"/>
    <mergeCell ref="J20:K20"/>
    <mergeCell ref="L20:M20"/>
    <mergeCell ref="N20:O20"/>
    <mergeCell ref="P2:Q2"/>
    <mergeCell ref="B2:C2"/>
    <mergeCell ref="D2:E2"/>
    <mergeCell ref="F2:G2"/>
    <mergeCell ref="H2:I2"/>
    <mergeCell ref="J2:K2"/>
    <mergeCell ref="L2:M2"/>
    <mergeCell ref="N2:O2"/>
  </mergeCell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05"/>
  <sheetViews>
    <sheetView workbookViewId="0"/>
  </sheetViews>
  <sheetFormatPr defaultColWidth="8.85546875" defaultRowHeight="15" x14ac:dyDescent="0.25"/>
  <cols>
    <col min="2" max="2" width="11" customWidth="1"/>
    <col min="4" max="7" width="13" customWidth="1"/>
    <col min="8" max="8" width="23" customWidth="1"/>
    <col min="9" max="9" width="13" customWidth="1"/>
    <col min="10" max="10" width="23" customWidth="1"/>
    <col min="11" max="12" width="13" customWidth="1"/>
    <col min="13" max="16" width="10" customWidth="1"/>
    <col min="17" max="17" width="27" customWidth="1"/>
    <col min="18" max="21" width="17" customWidth="1"/>
  </cols>
  <sheetData>
    <row r="1" spans="1:21" ht="15.75" x14ac:dyDescent="0.25">
      <c r="A1" s="2" t="s">
        <v>0</v>
      </c>
      <c r="B1" s="2" t="s">
        <v>1</v>
      </c>
      <c r="C1" s="2" t="s">
        <v>2</v>
      </c>
      <c r="D1" s="2" t="s">
        <v>3</v>
      </c>
      <c r="E1" s="2" t="s">
        <v>4</v>
      </c>
      <c r="F1" s="2" t="s">
        <v>5</v>
      </c>
      <c r="G1" s="2" t="s">
        <v>6</v>
      </c>
      <c r="H1" s="2" t="s">
        <v>7</v>
      </c>
      <c r="I1" s="2" t="s">
        <v>3</v>
      </c>
      <c r="J1" s="2" t="s">
        <v>4</v>
      </c>
      <c r="K1" s="2" t="s">
        <v>5</v>
      </c>
      <c r="L1" s="2" t="s">
        <v>6</v>
      </c>
      <c r="M1" s="2" t="s">
        <v>10</v>
      </c>
      <c r="N1" s="2" t="s">
        <v>11</v>
      </c>
      <c r="O1" s="2" t="s">
        <v>12</v>
      </c>
      <c r="P1" s="2" t="s">
        <v>13</v>
      </c>
      <c r="Q1" s="2" t="s">
        <v>14</v>
      </c>
      <c r="R1" s="2" t="s">
        <v>15</v>
      </c>
      <c r="S1" s="2" t="s">
        <v>16</v>
      </c>
      <c r="T1" s="2" t="s">
        <v>8</v>
      </c>
      <c r="U1" s="2" t="s">
        <v>9</v>
      </c>
    </row>
    <row r="2" spans="1:21" x14ac:dyDescent="0.25">
      <c r="A2" t="s">
        <v>1107</v>
      </c>
      <c r="B2" s="1" t="s">
        <v>211</v>
      </c>
      <c r="C2" t="s">
        <v>959</v>
      </c>
      <c r="D2" s="1" t="s">
        <v>211</v>
      </c>
      <c r="E2" s="5" t="s">
        <v>21</v>
      </c>
      <c r="F2" s="1">
        <v>2</v>
      </c>
      <c r="G2" s="5">
        <v>-1</v>
      </c>
      <c r="H2" s="1" t="s">
        <v>1108</v>
      </c>
      <c r="I2" s="1" t="s">
        <v>1108</v>
      </c>
      <c r="J2" s="5" t="s">
        <v>21</v>
      </c>
      <c r="K2" s="1">
        <v>2</v>
      </c>
      <c r="L2" s="5">
        <v>-1</v>
      </c>
      <c r="M2" t="s">
        <v>1109</v>
      </c>
      <c r="N2" t="s">
        <v>1110</v>
      </c>
      <c r="O2" t="s">
        <v>17</v>
      </c>
    </row>
    <row r="3" spans="1:21" x14ac:dyDescent="0.25">
      <c r="H3" s="1" t="s">
        <v>1111</v>
      </c>
      <c r="I3" s="1" t="s">
        <v>1111</v>
      </c>
      <c r="J3" s="5" t="s">
        <v>21</v>
      </c>
      <c r="K3" s="1">
        <v>2</v>
      </c>
      <c r="L3" s="5">
        <v>-1</v>
      </c>
      <c r="M3" t="s">
        <v>1109</v>
      </c>
      <c r="N3" t="s">
        <v>1110</v>
      </c>
      <c r="O3" t="s">
        <v>17</v>
      </c>
    </row>
    <row r="4" spans="1:21" x14ac:dyDescent="0.25">
      <c r="H4" s="1" t="s">
        <v>1112</v>
      </c>
      <c r="I4" s="1" t="s">
        <v>1112</v>
      </c>
      <c r="J4" s="5" t="s">
        <v>21</v>
      </c>
      <c r="K4" s="1">
        <v>2</v>
      </c>
      <c r="L4" s="5">
        <v>-1</v>
      </c>
      <c r="M4" t="s">
        <v>1109</v>
      </c>
      <c r="N4" t="s">
        <v>1110</v>
      </c>
      <c r="O4" t="s">
        <v>17</v>
      </c>
    </row>
    <row r="5" spans="1:21" x14ac:dyDescent="0.25">
      <c r="H5" s="1" t="s">
        <v>1113</v>
      </c>
      <c r="I5" s="1" t="s">
        <v>1113</v>
      </c>
      <c r="J5" s="5" t="s">
        <v>21</v>
      </c>
      <c r="K5" s="1">
        <v>2</v>
      </c>
      <c r="L5" s="5">
        <v>-1</v>
      </c>
      <c r="M5" t="s">
        <v>1109</v>
      </c>
      <c r="N5" t="s">
        <v>1110</v>
      </c>
      <c r="O5" t="s">
        <v>17</v>
      </c>
    </row>
    <row r="6" spans="1:21" x14ac:dyDescent="0.25">
      <c r="H6" s="1" t="s">
        <v>1114</v>
      </c>
      <c r="I6" s="1" t="s">
        <v>1114</v>
      </c>
      <c r="J6" s="5" t="s">
        <v>21</v>
      </c>
      <c r="K6" s="1">
        <v>2</v>
      </c>
      <c r="L6" s="5">
        <v>-1</v>
      </c>
      <c r="M6" t="s">
        <v>1109</v>
      </c>
      <c r="N6" t="s">
        <v>1110</v>
      </c>
      <c r="O6" t="s">
        <v>17</v>
      </c>
    </row>
    <row r="7" spans="1:21" x14ac:dyDescent="0.25">
      <c r="H7" s="1" t="s">
        <v>1115</v>
      </c>
      <c r="I7" s="1" t="s">
        <v>1115</v>
      </c>
      <c r="J7" s="5" t="s">
        <v>21</v>
      </c>
      <c r="K7" s="1">
        <v>2</v>
      </c>
      <c r="L7" s="5">
        <v>-1</v>
      </c>
      <c r="M7" t="s">
        <v>1109</v>
      </c>
      <c r="N7" t="s">
        <v>1110</v>
      </c>
      <c r="O7" t="s">
        <v>17</v>
      </c>
    </row>
    <row r="8" spans="1:21" x14ac:dyDescent="0.25">
      <c r="H8" s="1" t="s">
        <v>1116</v>
      </c>
      <c r="I8" s="1" t="s">
        <v>1116</v>
      </c>
      <c r="J8" s="5" t="s">
        <v>21</v>
      </c>
      <c r="K8" s="1">
        <v>2</v>
      </c>
      <c r="L8" s="5">
        <v>-1</v>
      </c>
      <c r="M8" t="s">
        <v>1109</v>
      </c>
      <c r="N8" t="s">
        <v>1110</v>
      </c>
      <c r="O8" t="s">
        <v>17</v>
      </c>
    </row>
    <row r="9" spans="1:21" x14ac:dyDescent="0.25">
      <c r="H9" s="1" t="s">
        <v>1117</v>
      </c>
      <c r="I9" s="1" t="s">
        <v>1117</v>
      </c>
      <c r="J9" s="5" t="s">
        <v>21</v>
      </c>
      <c r="K9" s="1">
        <v>2</v>
      </c>
      <c r="L9" s="5">
        <v>-1</v>
      </c>
      <c r="M9" t="s">
        <v>1109</v>
      </c>
      <c r="N9" t="s">
        <v>1110</v>
      </c>
      <c r="O9" t="s">
        <v>17</v>
      </c>
    </row>
    <row r="10" spans="1:21" x14ac:dyDescent="0.25">
      <c r="H10" s="1" t="s">
        <v>1118</v>
      </c>
      <c r="I10" s="1" t="s">
        <v>1118</v>
      </c>
      <c r="J10" s="5" t="s">
        <v>21</v>
      </c>
      <c r="K10" s="1">
        <v>2</v>
      </c>
      <c r="L10" s="5">
        <v>-1</v>
      </c>
      <c r="M10" t="s">
        <v>1109</v>
      </c>
      <c r="N10" t="s">
        <v>1110</v>
      </c>
      <c r="O10" t="s">
        <v>17</v>
      </c>
    </row>
    <row r="11" spans="1:21" x14ac:dyDescent="0.25">
      <c r="H11" s="1" t="s">
        <v>1119</v>
      </c>
      <c r="I11" s="1" t="s">
        <v>1119</v>
      </c>
      <c r="J11" s="5" t="s">
        <v>21</v>
      </c>
      <c r="K11" s="1">
        <v>2</v>
      </c>
      <c r="L11" s="5">
        <v>-1</v>
      </c>
      <c r="M11" t="s">
        <v>1109</v>
      </c>
      <c r="N11" t="s">
        <v>1110</v>
      </c>
      <c r="O11" t="s">
        <v>17</v>
      </c>
    </row>
    <row r="12" spans="1:21" x14ac:dyDescent="0.25">
      <c r="H12" s="1" t="s">
        <v>1120</v>
      </c>
      <c r="I12" s="1" t="s">
        <v>1120</v>
      </c>
      <c r="J12" s="5" t="s">
        <v>21</v>
      </c>
      <c r="K12" s="1">
        <v>2</v>
      </c>
      <c r="L12" s="5">
        <v>-1</v>
      </c>
      <c r="M12" t="s">
        <v>1109</v>
      </c>
      <c r="N12" t="s">
        <v>1110</v>
      </c>
      <c r="O12" t="s">
        <v>17</v>
      </c>
    </row>
    <row r="13" spans="1:21" x14ac:dyDescent="0.25">
      <c r="H13" s="1" t="s">
        <v>1121</v>
      </c>
      <c r="I13" s="1" t="s">
        <v>1121</v>
      </c>
      <c r="J13" s="5" t="s">
        <v>21</v>
      </c>
      <c r="K13" s="1">
        <v>2</v>
      </c>
      <c r="L13" s="5">
        <v>-1</v>
      </c>
      <c r="M13" t="s">
        <v>1109</v>
      </c>
      <c r="N13" t="s">
        <v>1110</v>
      </c>
      <c r="O13" t="s">
        <v>17</v>
      </c>
    </row>
    <row r="14" spans="1:21" x14ac:dyDescent="0.25">
      <c r="H14" s="1" t="s">
        <v>1122</v>
      </c>
      <c r="I14" s="1" t="s">
        <v>1122</v>
      </c>
      <c r="J14" s="5" t="s">
        <v>21</v>
      </c>
      <c r="K14" s="1">
        <v>2</v>
      </c>
      <c r="L14" s="5">
        <v>-1</v>
      </c>
      <c r="M14" t="s">
        <v>1109</v>
      </c>
      <c r="N14" t="s">
        <v>1110</v>
      </c>
      <c r="O14" t="s">
        <v>17</v>
      </c>
    </row>
    <row r="15" spans="1:21" x14ac:dyDescent="0.25">
      <c r="A15" t="s">
        <v>1107</v>
      </c>
      <c r="B15" s="1" t="s">
        <v>969</v>
      </c>
      <c r="C15" t="s">
        <v>20</v>
      </c>
      <c r="D15" t="s">
        <v>211</v>
      </c>
      <c r="E15" t="s">
        <v>21</v>
      </c>
      <c r="F15">
        <v>0</v>
      </c>
      <c r="G15">
        <v>0</v>
      </c>
      <c r="M15" t="s">
        <v>1109</v>
      </c>
      <c r="N15" t="s">
        <v>1123</v>
      </c>
      <c r="O15" t="s">
        <v>17</v>
      </c>
      <c r="Q15" t="s">
        <v>398</v>
      </c>
      <c r="R15" t="b">
        <v>1</v>
      </c>
      <c r="S15" t="b">
        <v>1</v>
      </c>
    </row>
    <row r="16" spans="1:21" x14ac:dyDescent="0.25">
      <c r="A16" t="s">
        <v>1107</v>
      </c>
      <c r="B16" s="1" t="s">
        <v>295</v>
      </c>
      <c r="C16" t="s">
        <v>959</v>
      </c>
      <c r="D16" s="1" t="s">
        <v>295</v>
      </c>
      <c r="E16" s="5" t="s">
        <v>21</v>
      </c>
      <c r="F16" s="1">
        <v>2</v>
      </c>
      <c r="G16" s="5">
        <v>-1</v>
      </c>
      <c r="H16" s="1" t="s">
        <v>1124</v>
      </c>
      <c r="I16" s="1" t="s">
        <v>1124</v>
      </c>
      <c r="J16" s="5" t="s">
        <v>21</v>
      </c>
      <c r="K16" s="1">
        <v>2</v>
      </c>
      <c r="L16" s="5">
        <v>-1</v>
      </c>
      <c r="M16" t="s">
        <v>1125</v>
      </c>
      <c r="N16" t="s">
        <v>1126</v>
      </c>
      <c r="O16" t="s">
        <v>17</v>
      </c>
    </row>
    <row r="17" spans="1:19" x14ac:dyDescent="0.25">
      <c r="H17" s="1" t="s">
        <v>1127</v>
      </c>
      <c r="I17" s="1" t="s">
        <v>1127</v>
      </c>
      <c r="J17" s="5" t="s">
        <v>21</v>
      </c>
      <c r="K17" s="1">
        <v>2</v>
      </c>
      <c r="L17" s="5">
        <v>-1</v>
      </c>
      <c r="M17" t="s">
        <v>1125</v>
      </c>
      <c r="N17" t="s">
        <v>1126</v>
      </c>
      <c r="O17" t="s">
        <v>17</v>
      </c>
    </row>
    <row r="18" spans="1:19" x14ac:dyDescent="0.25">
      <c r="H18" s="1" t="s">
        <v>1128</v>
      </c>
      <c r="I18" s="1" t="s">
        <v>1128</v>
      </c>
      <c r="J18" s="5" t="s">
        <v>21</v>
      </c>
      <c r="K18" s="1">
        <v>2</v>
      </c>
      <c r="L18" s="5">
        <v>-1</v>
      </c>
      <c r="M18" t="s">
        <v>1125</v>
      </c>
      <c r="N18" t="s">
        <v>1126</v>
      </c>
      <c r="O18" t="s">
        <v>17</v>
      </c>
    </row>
    <row r="19" spans="1:19" x14ac:dyDescent="0.25">
      <c r="H19" s="1" t="s">
        <v>1129</v>
      </c>
      <c r="I19" s="1" t="s">
        <v>1129</v>
      </c>
      <c r="J19" s="5" t="s">
        <v>21</v>
      </c>
      <c r="K19" s="1">
        <v>2</v>
      </c>
      <c r="L19" s="5">
        <v>-1</v>
      </c>
      <c r="M19" t="s">
        <v>1125</v>
      </c>
      <c r="N19" t="s">
        <v>1126</v>
      </c>
      <c r="O19" t="s">
        <v>17</v>
      </c>
    </row>
    <row r="20" spans="1:19" x14ac:dyDescent="0.25">
      <c r="H20" s="1" t="s">
        <v>1130</v>
      </c>
      <c r="I20" s="1" t="s">
        <v>1130</v>
      </c>
      <c r="J20" s="5" t="s">
        <v>21</v>
      </c>
      <c r="K20" s="1">
        <v>2</v>
      </c>
      <c r="L20" s="5">
        <v>-1</v>
      </c>
      <c r="M20" t="s">
        <v>1125</v>
      </c>
      <c r="N20" t="s">
        <v>1126</v>
      </c>
      <c r="O20" t="s">
        <v>17</v>
      </c>
    </row>
    <row r="21" spans="1:19" x14ac:dyDescent="0.25">
      <c r="H21" s="1" t="s">
        <v>1131</v>
      </c>
      <c r="I21" s="1" t="s">
        <v>1131</v>
      </c>
      <c r="J21" s="5" t="s">
        <v>21</v>
      </c>
      <c r="K21" s="1">
        <v>2</v>
      </c>
      <c r="L21" s="5">
        <v>-1</v>
      </c>
      <c r="M21" t="s">
        <v>1125</v>
      </c>
      <c r="N21" t="s">
        <v>1126</v>
      </c>
      <c r="O21" t="s">
        <v>17</v>
      </c>
    </row>
    <row r="22" spans="1:19" x14ac:dyDescent="0.25">
      <c r="H22" s="1" t="s">
        <v>1132</v>
      </c>
      <c r="I22" s="1" t="s">
        <v>1132</v>
      </c>
      <c r="J22" s="5" t="s">
        <v>21</v>
      </c>
      <c r="K22" s="1">
        <v>2</v>
      </c>
      <c r="L22" s="5">
        <v>-1</v>
      </c>
      <c r="M22" t="s">
        <v>1125</v>
      </c>
      <c r="N22" t="s">
        <v>1126</v>
      </c>
      <c r="O22" t="s">
        <v>17</v>
      </c>
    </row>
    <row r="23" spans="1:19" x14ac:dyDescent="0.25">
      <c r="H23" s="1" t="s">
        <v>1133</v>
      </c>
      <c r="I23" s="1" t="s">
        <v>1133</v>
      </c>
      <c r="J23" s="5" t="s">
        <v>21</v>
      </c>
      <c r="K23" s="1">
        <v>2</v>
      </c>
      <c r="L23" s="5">
        <v>-1</v>
      </c>
      <c r="M23" t="s">
        <v>1125</v>
      </c>
      <c r="N23" t="s">
        <v>1126</v>
      </c>
      <c r="O23" t="s">
        <v>17</v>
      </c>
    </row>
    <row r="24" spans="1:19" x14ac:dyDescent="0.25">
      <c r="H24" s="1" t="s">
        <v>1134</v>
      </c>
      <c r="I24" s="1" t="s">
        <v>1134</v>
      </c>
      <c r="J24" s="5" t="s">
        <v>21</v>
      </c>
      <c r="K24" s="1">
        <v>2</v>
      </c>
      <c r="L24" s="5">
        <v>-1</v>
      </c>
      <c r="M24" t="s">
        <v>1125</v>
      </c>
      <c r="N24" t="s">
        <v>1126</v>
      </c>
      <c r="O24" t="s">
        <v>17</v>
      </c>
    </row>
    <row r="25" spans="1:19" x14ac:dyDescent="0.25">
      <c r="A25" t="s">
        <v>1107</v>
      </c>
      <c r="B25" s="1" t="s">
        <v>299</v>
      </c>
      <c r="C25" t="s">
        <v>20</v>
      </c>
      <c r="D25" t="s">
        <v>295</v>
      </c>
      <c r="E25" t="s">
        <v>21</v>
      </c>
      <c r="F25">
        <v>0</v>
      </c>
      <c r="G25">
        <v>0</v>
      </c>
      <c r="M25" t="s">
        <v>1125</v>
      </c>
      <c r="N25" t="s">
        <v>1135</v>
      </c>
      <c r="O25" t="s">
        <v>17</v>
      </c>
      <c r="Q25" t="s">
        <v>398</v>
      </c>
      <c r="R25" t="b">
        <v>1</v>
      </c>
      <c r="S25" t="b">
        <v>1</v>
      </c>
    </row>
    <row r="26" spans="1:19" x14ac:dyDescent="0.25">
      <c r="A26" t="s">
        <v>1107</v>
      </c>
      <c r="B26" s="1" t="s">
        <v>1136</v>
      </c>
      <c r="C26" t="s">
        <v>959</v>
      </c>
      <c r="D26" s="1" t="s">
        <v>1136</v>
      </c>
      <c r="E26" s="1" t="s">
        <v>1136</v>
      </c>
      <c r="F26" s="1">
        <v>2</v>
      </c>
      <c r="G26" s="1">
        <v>2</v>
      </c>
      <c r="H26" s="1" t="s">
        <v>1137</v>
      </c>
      <c r="I26" s="1" t="s">
        <v>1137</v>
      </c>
      <c r="J26" s="5" t="s">
        <v>21</v>
      </c>
      <c r="K26" s="1">
        <v>2</v>
      </c>
      <c r="L26" s="5">
        <v>-1</v>
      </c>
      <c r="M26" t="s">
        <v>1138</v>
      </c>
      <c r="N26" t="s">
        <v>1139</v>
      </c>
      <c r="O26" t="s">
        <v>17</v>
      </c>
    </row>
    <row r="27" spans="1:19" x14ac:dyDescent="0.25">
      <c r="H27" s="1" t="s">
        <v>1140</v>
      </c>
      <c r="I27" s="1" t="s">
        <v>1140</v>
      </c>
      <c r="J27" s="1" t="s">
        <v>1141</v>
      </c>
      <c r="K27" s="1">
        <v>2</v>
      </c>
      <c r="L27" s="1">
        <v>2</v>
      </c>
      <c r="M27" t="s">
        <v>1138</v>
      </c>
      <c r="N27" t="s">
        <v>1139</v>
      </c>
      <c r="O27" t="s">
        <v>1142</v>
      </c>
      <c r="P27">
        <v>100</v>
      </c>
    </row>
    <row r="28" spans="1:19" x14ac:dyDescent="0.25">
      <c r="H28" s="1" t="s">
        <v>1143</v>
      </c>
      <c r="I28" s="1" t="s">
        <v>1143</v>
      </c>
      <c r="J28" s="5" t="s">
        <v>21</v>
      </c>
      <c r="K28" s="1">
        <v>2</v>
      </c>
      <c r="L28" s="5">
        <v>-1</v>
      </c>
      <c r="M28" t="s">
        <v>1138</v>
      </c>
      <c r="N28" t="s">
        <v>1139</v>
      </c>
      <c r="O28" t="s">
        <v>17</v>
      </c>
    </row>
    <row r="29" spans="1:19" x14ac:dyDescent="0.25">
      <c r="H29" s="1" t="s">
        <v>1144</v>
      </c>
      <c r="I29" s="1" t="s">
        <v>1144</v>
      </c>
      <c r="J29" s="5" t="s">
        <v>21</v>
      </c>
      <c r="K29" s="1">
        <v>2</v>
      </c>
      <c r="L29" s="5">
        <v>-1</v>
      </c>
      <c r="M29" t="s">
        <v>1138</v>
      </c>
      <c r="N29" t="s">
        <v>1139</v>
      </c>
      <c r="O29" t="s">
        <v>17</v>
      </c>
    </row>
    <row r="30" spans="1:19" x14ac:dyDescent="0.25">
      <c r="A30" t="s">
        <v>1107</v>
      </c>
      <c r="B30" s="1" t="s">
        <v>1145</v>
      </c>
      <c r="C30" t="s">
        <v>20</v>
      </c>
      <c r="D30" t="s">
        <v>1136</v>
      </c>
      <c r="E30" t="s">
        <v>21</v>
      </c>
      <c r="F30">
        <v>0</v>
      </c>
      <c r="G30">
        <v>0</v>
      </c>
      <c r="M30" t="s">
        <v>1138</v>
      </c>
      <c r="N30" t="s">
        <v>1146</v>
      </c>
      <c r="O30" t="s">
        <v>17</v>
      </c>
      <c r="Q30" t="s">
        <v>398</v>
      </c>
      <c r="R30" t="b">
        <v>1</v>
      </c>
      <c r="S30" t="b">
        <v>1</v>
      </c>
    </row>
    <row r="31" spans="1:19" x14ac:dyDescent="0.25">
      <c r="A31" t="s">
        <v>1107</v>
      </c>
      <c r="B31" s="1" t="s">
        <v>1147</v>
      </c>
      <c r="C31" t="s">
        <v>959</v>
      </c>
      <c r="D31" s="1" t="s">
        <v>1147</v>
      </c>
      <c r="E31" s="1" t="s">
        <v>1147</v>
      </c>
      <c r="F31" s="1">
        <v>2</v>
      </c>
      <c r="G31" s="1">
        <v>2</v>
      </c>
      <c r="H31" s="1" t="s">
        <v>1148</v>
      </c>
      <c r="I31" s="1" t="s">
        <v>1148</v>
      </c>
      <c r="J31" s="1" t="s">
        <v>1149</v>
      </c>
      <c r="K31" s="1">
        <v>2</v>
      </c>
      <c r="L31" s="1">
        <v>2</v>
      </c>
      <c r="M31" t="s">
        <v>1150</v>
      </c>
      <c r="N31" t="s">
        <v>1151</v>
      </c>
      <c r="O31" t="s">
        <v>1152</v>
      </c>
      <c r="P31">
        <v>99</v>
      </c>
    </row>
    <row r="32" spans="1:19" x14ac:dyDescent="0.25">
      <c r="H32" s="1" t="s">
        <v>1153</v>
      </c>
      <c r="I32" s="1" t="s">
        <v>1153</v>
      </c>
      <c r="J32" s="5" t="s">
        <v>21</v>
      </c>
      <c r="K32" s="1">
        <v>2</v>
      </c>
      <c r="L32" s="5">
        <v>-1</v>
      </c>
      <c r="M32" t="s">
        <v>1150</v>
      </c>
      <c r="N32" t="s">
        <v>1151</v>
      </c>
      <c r="O32" t="s">
        <v>17</v>
      </c>
    </row>
    <row r="33" spans="1:19" x14ac:dyDescent="0.25">
      <c r="H33" s="1" t="s">
        <v>1154</v>
      </c>
      <c r="I33" s="1" t="s">
        <v>1154</v>
      </c>
      <c r="J33" s="5" t="s">
        <v>21</v>
      </c>
      <c r="K33" s="1">
        <v>2</v>
      </c>
      <c r="L33" s="5">
        <v>-1</v>
      </c>
      <c r="M33" t="s">
        <v>1150</v>
      </c>
      <c r="N33" t="s">
        <v>1151</v>
      </c>
      <c r="O33" t="s">
        <v>17</v>
      </c>
    </row>
    <row r="34" spans="1:19" x14ac:dyDescent="0.25">
      <c r="H34" s="1" t="s">
        <v>1155</v>
      </c>
      <c r="I34" s="1" t="s">
        <v>1155</v>
      </c>
      <c r="J34" s="1" t="s">
        <v>1156</v>
      </c>
      <c r="K34" s="1">
        <v>2</v>
      </c>
      <c r="L34" s="1">
        <v>2</v>
      </c>
      <c r="M34" t="s">
        <v>1150</v>
      </c>
      <c r="N34" t="s">
        <v>1151</v>
      </c>
      <c r="O34" t="s">
        <v>1152</v>
      </c>
      <c r="P34">
        <v>1</v>
      </c>
    </row>
    <row r="35" spans="1:19" x14ac:dyDescent="0.25">
      <c r="H35" s="1" t="s">
        <v>1157</v>
      </c>
      <c r="I35" s="1" t="s">
        <v>1157</v>
      </c>
      <c r="J35" s="5" t="s">
        <v>21</v>
      </c>
      <c r="K35" s="1">
        <v>2</v>
      </c>
      <c r="L35" s="5">
        <v>-1</v>
      </c>
      <c r="M35" t="s">
        <v>1150</v>
      </c>
      <c r="N35" t="s">
        <v>1151</v>
      </c>
      <c r="O35" t="s">
        <v>17</v>
      </c>
    </row>
    <row r="36" spans="1:19" x14ac:dyDescent="0.25">
      <c r="H36" s="1" t="s">
        <v>1158</v>
      </c>
      <c r="I36" s="1" t="s">
        <v>1158</v>
      </c>
      <c r="J36" s="5" t="s">
        <v>21</v>
      </c>
      <c r="K36" s="1">
        <v>2</v>
      </c>
      <c r="L36" s="5">
        <v>-1</v>
      </c>
      <c r="M36" t="s">
        <v>1150</v>
      </c>
      <c r="N36" t="s">
        <v>1151</v>
      </c>
      <c r="O36" t="s">
        <v>17</v>
      </c>
    </row>
    <row r="37" spans="1:19" x14ac:dyDescent="0.25">
      <c r="H37" s="1" t="s">
        <v>1159</v>
      </c>
      <c r="I37" s="1" t="s">
        <v>1159</v>
      </c>
      <c r="J37" s="5" t="s">
        <v>21</v>
      </c>
      <c r="K37" s="1">
        <v>2</v>
      </c>
      <c r="L37" s="5">
        <v>-1</v>
      </c>
      <c r="M37" t="s">
        <v>1150</v>
      </c>
      <c r="N37" t="s">
        <v>1151</v>
      </c>
      <c r="O37" t="s">
        <v>17</v>
      </c>
    </row>
    <row r="38" spans="1:19" x14ac:dyDescent="0.25">
      <c r="A38" t="s">
        <v>1107</v>
      </c>
      <c r="B38" s="1" t="s">
        <v>1160</v>
      </c>
      <c r="C38" t="s">
        <v>959</v>
      </c>
      <c r="D38" s="1" t="s">
        <v>1160</v>
      </c>
      <c r="E38" s="5" t="s">
        <v>21</v>
      </c>
      <c r="F38" s="1">
        <v>2</v>
      </c>
      <c r="G38" s="5">
        <v>-1</v>
      </c>
      <c r="H38" s="1" t="s">
        <v>1161</v>
      </c>
      <c r="I38" s="1" t="s">
        <v>1161</v>
      </c>
      <c r="J38" s="5" t="s">
        <v>21</v>
      </c>
      <c r="K38" s="1">
        <v>2</v>
      </c>
      <c r="L38" s="5">
        <v>-1</v>
      </c>
      <c r="M38" t="s">
        <v>1162</v>
      </c>
      <c r="N38" t="s">
        <v>1163</v>
      </c>
      <c r="O38" t="s">
        <v>17</v>
      </c>
    </row>
    <row r="39" spans="1:19" x14ac:dyDescent="0.25">
      <c r="H39" s="1" t="s">
        <v>1164</v>
      </c>
      <c r="I39" s="1" t="s">
        <v>1164</v>
      </c>
      <c r="J39" s="5" t="s">
        <v>21</v>
      </c>
      <c r="K39" s="1">
        <v>2</v>
      </c>
      <c r="L39" s="5">
        <v>-1</v>
      </c>
      <c r="M39" t="s">
        <v>1162</v>
      </c>
      <c r="N39" t="s">
        <v>1163</v>
      </c>
      <c r="O39" t="s">
        <v>17</v>
      </c>
    </row>
    <row r="40" spans="1:19" x14ac:dyDescent="0.25">
      <c r="H40" s="1" t="s">
        <v>1165</v>
      </c>
      <c r="I40" s="1" t="s">
        <v>1165</v>
      </c>
      <c r="J40" s="5" t="s">
        <v>21</v>
      </c>
      <c r="K40" s="1">
        <v>2</v>
      </c>
      <c r="L40" s="5">
        <v>-1</v>
      </c>
      <c r="M40" t="s">
        <v>1162</v>
      </c>
      <c r="N40" t="s">
        <v>1163</v>
      </c>
      <c r="O40" t="s">
        <v>17</v>
      </c>
    </row>
    <row r="41" spans="1:19" x14ac:dyDescent="0.25">
      <c r="H41" s="1" t="s">
        <v>1166</v>
      </c>
      <c r="I41" s="1" t="s">
        <v>1166</v>
      </c>
      <c r="J41" s="5" t="s">
        <v>21</v>
      </c>
      <c r="K41" s="1">
        <v>2</v>
      </c>
      <c r="L41" s="5">
        <v>-1</v>
      </c>
      <c r="M41" t="s">
        <v>1162</v>
      </c>
      <c r="N41" t="s">
        <v>1163</v>
      </c>
      <c r="O41" t="s">
        <v>17</v>
      </c>
    </row>
    <row r="42" spans="1:19" x14ac:dyDescent="0.25">
      <c r="H42" s="1" t="s">
        <v>1167</v>
      </c>
      <c r="I42" s="1" t="s">
        <v>1167</v>
      </c>
      <c r="J42" s="5" t="s">
        <v>21</v>
      </c>
      <c r="K42" s="1">
        <v>2</v>
      </c>
      <c r="L42" s="5">
        <v>-1</v>
      </c>
      <c r="M42" t="s">
        <v>1162</v>
      </c>
      <c r="N42" t="s">
        <v>1163</v>
      </c>
      <c r="O42" t="s">
        <v>17</v>
      </c>
    </row>
    <row r="43" spans="1:19" x14ac:dyDescent="0.25">
      <c r="A43" t="s">
        <v>1107</v>
      </c>
      <c r="B43" s="1" t="s">
        <v>1168</v>
      </c>
      <c r="C43" t="s">
        <v>20</v>
      </c>
      <c r="D43" t="s">
        <v>1160</v>
      </c>
      <c r="E43" t="s">
        <v>21</v>
      </c>
      <c r="F43">
        <v>0</v>
      </c>
      <c r="G43">
        <v>0</v>
      </c>
      <c r="M43" t="s">
        <v>1162</v>
      </c>
      <c r="N43" t="s">
        <v>1169</v>
      </c>
      <c r="O43" t="s">
        <v>17</v>
      </c>
      <c r="Q43" t="s">
        <v>398</v>
      </c>
      <c r="R43" t="b">
        <v>1</v>
      </c>
      <c r="S43" t="b">
        <v>1</v>
      </c>
    </row>
    <row r="44" spans="1:19" x14ac:dyDescent="0.25">
      <c r="A44" t="s">
        <v>1107</v>
      </c>
      <c r="B44" s="1" t="s">
        <v>1170</v>
      </c>
      <c r="C44" t="s">
        <v>959</v>
      </c>
      <c r="D44" s="1" t="s">
        <v>1170</v>
      </c>
      <c r="E44" s="5" t="s">
        <v>21</v>
      </c>
      <c r="F44" s="1">
        <v>2</v>
      </c>
      <c r="G44" s="5">
        <v>-1</v>
      </c>
      <c r="H44" s="1" t="s">
        <v>1171</v>
      </c>
      <c r="I44" s="1" t="s">
        <v>1171</v>
      </c>
      <c r="J44" s="5" t="s">
        <v>21</v>
      </c>
      <c r="K44" s="1">
        <v>2</v>
      </c>
      <c r="L44" s="5">
        <v>-1</v>
      </c>
      <c r="M44" t="s">
        <v>1172</v>
      </c>
      <c r="N44" t="s">
        <v>1173</v>
      </c>
      <c r="O44" t="s">
        <v>17</v>
      </c>
    </row>
    <row r="45" spans="1:19" x14ac:dyDescent="0.25">
      <c r="H45" s="1" t="s">
        <v>1174</v>
      </c>
      <c r="I45" s="1" t="s">
        <v>1174</v>
      </c>
      <c r="J45" s="5" t="s">
        <v>21</v>
      </c>
      <c r="K45" s="1">
        <v>2</v>
      </c>
      <c r="L45" s="5">
        <v>-1</v>
      </c>
      <c r="M45" t="s">
        <v>1172</v>
      </c>
      <c r="N45" t="s">
        <v>1173</v>
      </c>
      <c r="O45" t="s">
        <v>17</v>
      </c>
    </row>
    <row r="46" spans="1:19" x14ac:dyDescent="0.25">
      <c r="H46" s="1" t="s">
        <v>1175</v>
      </c>
      <c r="I46" s="1" t="s">
        <v>1175</v>
      </c>
      <c r="J46" s="5" t="s">
        <v>21</v>
      </c>
      <c r="K46" s="1">
        <v>2</v>
      </c>
      <c r="L46" s="5">
        <v>-1</v>
      </c>
      <c r="M46" t="s">
        <v>1172</v>
      </c>
      <c r="N46" t="s">
        <v>1173</v>
      </c>
      <c r="O46" t="s">
        <v>17</v>
      </c>
    </row>
    <row r="47" spans="1:19" x14ac:dyDescent="0.25">
      <c r="H47" s="1" t="s">
        <v>1176</v>
      </c>
      <c r="I47" s="1" t="s">
        <v>1176</v>
      </c>
      <c r="J47" s="5" t="s">
        <v>21</v>
      </c>
      <c r="K47" s="1">
        <v>2</v>
      </c>
      <c r="L47" s="5">
        <v>-1</v>
      </c>
      <c r="M47" t="s">
        <v>1172</v>
      </c>
      <c r="N47" t="s">
        <v>1173</v>
      </c>
      <c r="O47" t="s">
        <v>17</v>
      </c>
    </row>
    <row r="48" spans="1:19" x14ac:dyDescent="0.25">
      <c r="H48" s="1" t="s">
        <v>1177</v>
      </c>
      <c r="I48" s="1" t="s">
        <v>1177</v>
      </c>
      <c r="J48" s="5" t="s">
        <v>21</v>
      </c>
      <c r="K48" s="1">
        <v>2</v>
      </c>
      <c r="L48" s="5">
        <v>-1</v>
      </c>
      <c r="M48" t="s">
        <v>1172</v>
      </c>
      <c r="N48" t="s">
        <v>1173</v>
      </c>
      <c r="O48" t="s">
        <v>17</v>
      </c>
    </row>
    <row r="49" spans="1:19" x14ac:dyDescent="0.25">
      <c r="H49" s="1" t="s">
        <v>1178</v>
      </c>
      <c r="I49" s="1" t="s">
        <v>1178</v>
      </c>
      <c r="J49" s="5" t="s">
        <v>21</v>
      </c>
      <c r="K49" s="1">
        <v>2</v>
      </c>
      <c r="L49" s="5">
        <v>-1</v>
      </c>
      <c r="M49" t="s">
        <v>1172</v>
      </c>
      <c r="N49" t="s">
        <v>1173</v>
      </c>
      <c r="O49" t="s">
        <v>17</v>
      </c>
    </row>
    <row r="50" spans="1:19" x14ac:dyDescent="0.25">
      <c r="A50" t="s">
        <v>1107</v>
      </c>
      <c r="B50" s="1" t="s">
        <v>1179</v>
      </c>
      <c r="C50" t="s">
        <v>20</v>
      </c>
      <c r="D50" t="s">
        <v>1170</v>
      </c>
      <c r="E50" t="s">
        <v>21</v>
      </c>
      <c r="F50">
        <v>0</v>
      </c>
      <c r="G50">
        <v>0</v>
      </c>
      <c r="M50" t="s">
        <v>1172</v>
      </c>
      <c r="N50" t="s">
        <v>1180</v>
      </c>
      <c r="O50" t="s">
        <v>17</v>
      </c>
      <c r="Q50" t="s">
        <v>398</v>
      </c>
      <c r="R50" t="b">
        <v>1</v>
      </c>
      <c r="S50" t="b">
        <v>1</v>
      </c>
    </row>
    <row r="51" spans="1:19" x14ac:dyDescent="0.25">
      <c r="A51" t="s">
        <v>1107</v>
      </c>
      <c r="B51" s="1" t="s">
        <v>1181</v>
      </c>
      <c r="C51" t="s">
        <v>959</v>
      </c>
      <c r="D51" s="1" t="s">
        <v>1181</v>
      </c>
      <c r="E51" s="1" t="s">
        <v>1181</v>
      </c>
      <c r="F51" s="1">
        <v>2</v>
      </c>
      <c r="G51" s="1">
        <v>2</v>
      </c>
      <c r="H51" s="1" t="s">
        <v>1182</v>
      </c>
      <c r="I51" s="1" t="s">
        <v>1182</v>
      </c>
      <c r="J51" s="5" t="s">
        <v>21</v>
      </c>
      <c r="K51" s="1">
        <v>2</v>
      </c>
      <c r="L51" s="5">
        <v>-1</v>
      </c>
      <c r="M51" t="s">
        <v>1183</v>
      </c>
      <c r="N51" t="s">
        <v>1184</v>
      </c>
      <c r="O51" t="s">
        <v>17</v>
      </c>
    </row>
    <row r="52" spans="1:19" x14ac:dyDescent="0.25">
      <c r="H52" s="1" t="s">
        <v>1185</v>
      </c>
      <c r="I52" s="1" t="s">
        <v>1185</v>
      </c>
      <c r="J52" s="1" t="s">
        <v>1186</v>
      </c>
      <c r="K52" s="1">
        <v>2</v>
      </c>
      <c r="L52" s="1">
        <v>2</v>
      </c>
      <c r="M52" t="s">
        <v>1183</v>
      </c>
      <c r="N52" t="s">
        <v>1184</v>
      </c>
      <c r="O52" t="s">
        <v>1187</v>
      </c>
      <c r="P52">
        <v>78.900000000000006</v>
      </c>
    </row>
    <row r="53" spans="1:19" x14ac:dyDescent="0.25">
      <c r="H53" s="1" t="s">
        <v>1188</v>
      </c>
      <c r="I53" s="1" t="s">
        <v>1188</v>
      </c>
      <c r="J53" s="1" t="s">
        <v>1189</v>
      </c>
      <c r="K53" s="1">
        <v>2</v>
      </c>
      <c r="L53" s="1">
        <v>2</v>
      </c>
      <c r="M53" t="s">
        <v>1183</v>
      </c>
      <c r="N53" t="s">
        <v>1184</v>
      </c>
      <c r="O53" t="s">
        <v>1187</v>
      </c>
      <c r="P53">
        <v>21.1</v>
      </c>
    </row>
    <row r="54" spans="1:19" x14ac:dyDescent="0.25">
      <c r="H54" s="1" t="s">
        <v>1190</v>
      </c>
      <c r="I54" s="1" t="s">
        <v>1190</v>
      </c>
      <c r="J54" s="5" t="s">
        <v>21</v>
      </c>
      <c r="K54" s="1">
        <v>2</v>
      </c>
      <c r="L54" s="5">
        <v>-1</v>
      </c>
      <c r="M54" t="s">
        <v>1183</v>
      </c>
      <c r="N54" t="s">
        <v>1184</v>
      </c>
      <c r="O54" t="s">
        <v>17</v>
      </c>
    </row>
    <row r="55" spans="1:19" x14ac:dyDescent="0.25">
      <c r="H55" s="1" t="s">
        <v>1191</v>
      </c>
      <c r="I55" s="1" t="s">
        <v>1191</v>
      </c>
      <c r="J55" s="5" t="s">
        <v>21</v>
      </c>
      <c r="K55" s="1">
        <v>2</v>
      </c>
      <c r="L55" s="5">
        <v>-1</v>
      </c>
      <c r="M55" t="s">
        <v>1183</v>
      </c>
      <c r="N55" t="s">
        <v>1184</v>
      </c>
      <c r="O55" t="s">
        <v>17</v>
      </c>
    </row>
    <row r="56" spans="1:19" x14ac:dyDescent="0.25">
      <c r="H56" s="1" t="s">
        <v>1192</v>
      </c>
      <c r="I56" s="1" t="s">
        <v>1192</v>
      </c>
      <c r="J56" s="5" t="s">
        <v>21</v>
      </c>
      <c r="K56" s="1">
        <v>2</v>
      </c>
      <c r="L56" s="5">
        <v>-1</v>
      </c>
      <c r="M56" t="s">
        <v>1183</v>
      </c>
      <c r="N56" t="s">
        <v>1184</v>
      </c>
      <c r="O56" t="s">
        <v>17</v>
      </c>
    </row>
    <row r="57" spans="1:19" x14ac:dyDescent="0.25">
      <c r="H57" s="1" t="s">
        <v>1193</v>
      </c>
      <c r="I57" s="1" t="s">
        <v>1193</v>
      </c>
      <c r="J57" s="5" t="s">
        <v>21</v>
      </c>
      <c r="K57" s="1">
        <v>2</v>
      </c>
      <c r="L57" s="5">
        <v>-1</v>
      </c>
      <c r="M57" t="s">
        <v>1183</v>
      </c>
      <c r="N57" t="s">
        <v>1184</v>
      </c>
      <c r="O57" t="s">
        <v>17</v>
      </c>
    </row>
    <row r="58" spans="1:19" x14ac:dyDescent="0.25">
      <c r="A58" t="s">
        <v>1107</v>
      </c>
      <c r="B58" s="1" t="s">
        <v>1194</v>
      </c>
      <c r="C58" t="s">
        <v>959</v>
      </c>
      <c r="D58" s="1" t="s">
        <v>1194</v>
      </c>
      <c r="E58" s="5" t="s">
        <v>21</v>
      </c>
      <c r="F58" s="1">
        <v>2</v>
      </c>
      <c r="G58" s="5">
        <v>-1</v>
      </c>
      <c r="H58" s="1" t="s">
        <v>1195</v>
      </c>
      <c r="I58" s="1" t="s">
        <v>1195</v>
      </c>
      <c r="J58" s="5" t="s">
        <v>21</v>
      </c>
      <c r="K58" s="1">
        <v>2</v>
      </c>
      <c r="L58" s="5">
        <v>-1</v>
      </c>
      <c r="M58" t="s">
        <v>1196</v>
      </c>
      <c r="N58" t="s">
        <v>1197</v>
      </c>
      <c r="O58" t="s">
        <v>17</v>
      </c>
    </row>
    <row r="59" spans="1:19" x14ac:dyDescent="0.25">
      <c r="H59" s="1" t="s">
        <v>1198</v>
      </c>
      <c r="I59" s="1" t="s">
        <v>1198</v>
      </c>
      <c r="J59" s="5" t="s">
        <v>21</v>
      </c>
      <c r="K59" s="1">
        <v>2</v>
      </c>
      <c r="L59" s="5">
        <v>-1</v>
      </c>
      <c r="M59" t="s">
        <v>1196</v>
      </c>
      <c r="N59" t="s">
        <v>1197</v>
      </c>
      <c r="O59" t="s">
        <v>17</v>
      </c>
    </row>
    <row r="60" spans="1:19" x14ac:dyDescent="0.25">
      <c r="H60" s="1" t="s">
        <v>1199</v>
      </c>
      <c r="I60" s="1" t="s">
        <v>1199</v>
      </c>
      <c r="J60" s="5" t="s">
        <v>21</v>
      </c>
      <c r="K60" s="1">
        <v>2</v>
      </c>
      <c r="L60" s="5">
        <v>-1</v>
      </c>
      <c r="M60" t="s">
        <v>1196</v>
      </c>
      <c r="N60" t="s">
        <v>1197</v>
      </c>
      <c r="O60" t="s">
        <v>17</v>
      </c>
    </row>
    <row r="61" spans="1:19" x14ac:dyDescent="0.25">
      <c r="H61" s="1" t="s">
        <v>1200</v>
      </c>
      <c r="I61" s="1" t="s">
        <v>1200</v>
      </c>
      <c r="J61" s="5" t="s">
        <v>21</v>
      </c>
      <c r="K61" s="1">
        <v>2</v>
      </c>
      <c r="L61" s="5">
        <v>-1</v>
      </c>
      <c r="M61" t="s">
        <v>1196</v>
      </c>
      <c r="N61" t="s">
        <v>1197</v>
      </c>
      <c r="O61" t="s">
        <v>17</v>
      </c>
    </row>
    <row r="62" spans="1:19" x14ac:dyDescent="0.25">
      <c r="H62" s="1" t="s">
        <v>1201</v>
      </c>
      <c r="I62" s="1" t="s">
        <v>1201</v>
      </c>
      <c r="J62" s="5" t="s">
        <v>21</v>
      </c>
      <c r="K62" s="1">
        <v>2</v>
      </c>
      <c r="L62" s="5">
        <v>-1</v>
      </c>
      <c r="M62" t="s">
        <v>1196</v>
      </c>
      <c r="N62" t="s">
        <v>1197</v>
      </c>
      <c r="O62" t="s">
        <v>17</v>
      </c>
    </row>
    <row r="63" spans="1:19" x14ac:dyDescent="0.25">
      <c r="H63" s="1" t="s">
        <v>1202</v>
      </c>
      <c r="I63" s="1" t="s">
        <v>1202</v>
      </c>
      <c r="J63" s="5" t="s">
        <v>21</v>
      </c>
      <c r="K63" s="1">
        <v>2</v>
      </c>
      <c r="L63" s="5">
        <v>-1</v>
      </c>
      <c r="M63" t="s">
        <v>1196</v>
      </c>
      <c r="N63" t="s">
        <v>1197</v>
      </c>
      <c r="O63" t="s">
        <v>17</v>
      </c>
    </row>
    <row r="64" spans="1:19" x14ac:dyDescent="0.25">
      <c r="A64" t="s">
        <v>1107</v>
      </c>
      <c r="B64" s="1" t="s">
        <v>1203</v>
      </c>
      <c r="C64" t="s">
        <v>20</v>
      </c>
      <c r="D64" t="s">
        <v>1194</v>
      </c>
      <c r="E64" t="s">
        <v>21</v>
      </c>
      <c r="F64">
        <v>0</v>
      </c>
      <c r="G64">
        <v>0</v>
      </c>
      <c r="M64" t="s">
        <v>1196</v>
      </c>
      <c r="N64" t="s">
        <v>1204</v>
      </c>
      <c r="O64" t="s">
        <v>17</v>
      </c>
      <c r="Q64" t="s">
        <v>398</v>
      </c>
      <c r="R64" t="b">
        <v>1</v>
      </c>
      <c r="S64" t="b">
        <v>1</v>
      </c>
    </row>
    <row r="65" spans="1:19" x14ac:dyDescent="0.25">
      <c r="A65" t="s">
        <v>1107</v>
      </c>
      <c r="B65" s="1" t="s">
        <v>1205</v>
      </c>
      <c r="C65" t="s">
        <v>959</v>
      </c>
      <c r="D65" s="1" t="s">
        <v>1205</v>
      </c>
      <c r="E65" s="5" t="s">
        <v>21</v>
      </c>
      <c r="F65" s="1">
        <v>2</v>
      </c>
      <c r="G65" s="5">
        <v>-1</v>
      </c>
      <c r="H65" s="1" t="s">
        <v>1206</v>
      </c>
      <c r="I65" s="1" t="s">
        <v>1206</v>
      </c>
      <c r="J65" s="5" t="s">
        <v>21</v>
      </c>
      <c r="K65" s="1">
        <v>2</v>
      </c>
      <c r="L65" s="5">
        <v>-1</v>
      </c>
      <c r="M65" t="s">
        <v>1207</v>
      </c>
      <c r="N65" t="s">
        <v>1208</v>
      </c>
      <c r="O65" t="s">
        <v>17</v>
      </c>
    </row>
    <row r="66" spans="1:19" x14ac:dyDescent="0.25">
      <c r="H66" s="1" t="s">
        <v>1209</v>
      </c>
      <c r="I66" s="1" t="s">
        <v>1209</v>
      </c>
      <c r="J66" s="5" t="s">
        <v>21</v>
      </c>
      <c r="K66" s="1">
        <v>2</v>
      </c>
      <c r="L66" s="5">
        <v>-1</v>
      </c>
      <c r="M66" t="s">
        <v>1207</v>
      </c>
      <c r="N66" t="s">
        <v>1208</v>
      </c>
      <c r="O66" t="s">
        <v>17</v>
      </c>
    </row>
    <row r="67" spans="1:19" x14ac:dyDescent="0.25">
      <c r="H67" s="1" t="s">
        <v>1210</v>
      </c>
      <c r="I67" s="1" t="s">
        <v>1210</v>
      </c>
      <c r="J67" s="5" t="s">
        <v>21</v>
      </c>
      <c r="K67" s="1">
        <v>2</v>
      </c>
      <c r="L67" s="5">
        <v>-1</v>
      </c>
      <c r="M67" t="s">
        <v>1207</v>
      </c>
      <c r="N67" t="s">
        <v>1208</v>
      </c>
      <c r="O67" t="s">
        <v>17</v>
      </c>
    </row>
    <row r="68" spans="1:19" x14ac:dyDescent="0.25">
      <c r="H68" s="1" t="s">
        <v>1211</v>
      </c>
      <c r="I68" s="1" t="s">
        <v>1211</v>
      </c>
      <c r="J68" s="5" t="s">
        <v>21</v>
      </c>
      <c r="K68" s="1">
        <v>2</v>
      </c>
      <c r="L68" s="5">
        <v>-1</v>
      </c>
      <c r="M68" t="s">
        <v>1207</v>
      </c>
      <c r="N68" t="s">
        <v>1208</v>
      </c>
      <c r="O68" t="s">
        <v>17</v>
      </c>
    </row>
    <row r="69" spans="1:19" x14ac:dyDescent="0.25">
      <c r="H69" s="1" t="s">
        <v>1212</v>
      </c>
      <c r="I69" s="1" t="s">
        <v>1212</v>
      </c>
      <c r="J69" s="5" t="s">
        <v>21</v>
      </c>
      <c r="K69" s="1">
        <v>2</v>
      </c>
      <c r="L69" s="5">
        <v>-1</v>
      </c>
      <c r="M69" t="s">
        <v>1207</v>
      </c>
      <c r="N69" t="s">
        <v>1208</v>
      </c>
      <c r="O69" t="s">
        <v>17</v>
      </c>
    </row>
    <row r="70" spans="1:19" x14ac:dyDescent="0.25">
      <c r="H70" s="1" t="s">
        <v>1213</v>
      </c>
      <c r="I70" s="1" t="s">
        <v>1213</v>
      </c>
      <c r="J70" s="5" t="s">
        <v>21</v>
      </c>
      <c r="K70" s="1">
        <v>2</v>
      </c>
      <c r="L70" s="5">
        <v>-1</v>
      </c>
      <c r="M70" t="s">
        <v>1207</v>
      </c>
      <c r="N70" t="s">
        <v>1208</v>
      </c>
      <c r="O70" t="s">
        <v>17</v>
      </c>
    </row>
    <row r="71" spans="1:19" x14ac:dyDescent="0.25">
      <c r="H71" s="1" t="s">
        <v>1214</v>
      </c>
      <c r="I71" s="1" t="s">
        <v>1214</v>
      </c>
      <c r="J71" s="5" t="s">
        <v>21</v>
      </c>
      <c r="K71" s="1">
        <v>2</v>
      </c>
      <c r="L71" s="5">
        <v>-1</v>
      </c>
      <c r="M71" t="s">
        <v>1207</v>
      </c>
      <c r="N71" t="s">
        <v>1208</v>
      </c>
      <c r="O71" t="s">
        <v>17</v>
      </c>
    </row>
    <row r="72" spans="1:19" x14ac:dyDescent="0.25">
      <c r="A72" t="s">
        <v>1107</v>
      </c>
      <c r="B72" s="1" t="s">
        <v>1215</v>
      </c>
      <c r="C72" t="s">
        <v>20</v>
      </c>
      <c r="D72" t="s">
        <v>1205</v>
      </c>
      <c r="E72" t="s">
        <v>21</v>
      </c>
      <c r="F72">
        <v>0</v>
      </c>
      <c r="G72">
        <v>0</v>
      </c>
      <c r="M72" t="s">
        <v>1207</v>
      </c>
      <c r="N72" t="s">
        <v>1216</v>
      </c>
      <c r="O72" t="s">
        <v>17</v>
      </c>
      <c r="Q72" t="s">
        <v>398</v>
      </c>
      <c r="R72" t="b">
        <v>1</v>
      </c>
      <c r="S72" t="b">
        <v>1</v>
      </c>
    </row>
    <row r="73" spans="1:19" x14ac:dyDescent="0.25">
      <c r="A73" t="s">
        <v>1107</v>
      </c>
      <c r="B73" s="1" t="s">
        <v>1217</v>
      </c>
      <c r="C73" t="s">
        <v>959</v>
      </c>
      <c r="D73" s="1" t="s">
        <v>1217</v>
      </c>
      <c r="E73" s="1" t="s">
        <v>1217</v>
      </c>
      <c r="F73" s="1">
        <v>2</v>
      </c>
      <c r="G73" s="1">
        <v>2</v>
      </c>
      <c r="H73" s="1" t="s">
        <v>1218</v>
      </c>
      <c r="I73" s="1" t="s">
        <v>1218</v>
      </c>
      <c r="J73" s="1" t="s">
        <v>1219</v>
      </c>
      <c r="K73" s="1">
        <v>2</v>
      </c>
      <c r="L73" s="1">
        <v>2</v>
      </c>
      <c r="M73" t="s">
        <v>1220</v>
      </c>
      <c r="N73" t="s">
        <v>1221</v>
      </c>
      <c r="O73" t="s">
        <v>1222</v>
      </c>
      <c r="P73">
        <v>98</v>
      </c>
    </row>
    <row r="74" spans="1:19" x14ac:dyDescent="0.25">
      <c r="H74" s="1" t="s">
        <v>1223</v>
      </c>
      <c r="I74" s="1" t="s">
        <v>1223</v>
      </c>
      <c r="J74" s="5" t="s">
        <v>21</v>
      </c>
      <c r="K74" s="1">
        <v>2</v>
      </c>
      <c r="L74" s="5">
        <v>-1</v>
      </c>
      <c r="M74" t="s">
        <v>1220</v>
      </c>
      <c r="N74" t="s">
        <v>1221</v>
      </c>
      <c r="O74" t="s">
        <v>17</v>
      </c>
    </row>
    <row r="75" spans="1:19" x14ac:dyDescent="0.25">
      <c r="H75" s="1" t="s">
        <v>1224</v>
      </c>
      <c r="I75" s="1" t="s">
        <v>1224</v>
      </c>
      <c r="J75" s="5" t="s">
        <v>21</v>
      </c>
      <c r="K75" s="1">
        <v>2</v>
      </c>
      <c r="L75" s="5">
        <v>-1</v>
      </c>
      <c r="M75" t="s">
        <v>1220</v>
      </c>
      <c r="N75" t="s">
        <v>1221</v>
      </c>
      <c r="O75" t="s">
        <v>17</v>
      </c>
    </row>
    <row r="76" spans="1:19" x14ac:dyDescent="0.25">
      <c r="H76" s="1" t="s">
        <v>1225</v>
      </c>
      <c r="I76" s="1" t="s">
        <v>1225</v>
      </c>
      <c r="J76" s="5" t="s">
        <v>21</v>
      </c>
      <c r="K76" s="1">
        <v>2</v>
      </c>
      <c r="L76" s="5">
        <v>-1</v>
      </c>
      <c r="M76" t="s">
        <v>1220</v>
      </c>
      <c r="N76" t="s">
        <v>1221</v>
      </c>
      <c r="O76" t="s">
        <v>17</v>
      </c>
    </row>
    <row r="77" spans="1:19" x14ac:dyDescent="0.25">
      <c r="H77" s="1" t="s">
        <v>2922</v>
      </c>
      <c r="I77" s="5" t="s">
        <v>21</v>
      </c>
      <c r="J77" s="1" t="s">
        <v>1226</v>
      </c>
      <c r="K77" s="5">
        <v>-1</v>
      </c>
      <c r="L77" s="1">
        <v>2</v>
      </c>
      <c r="M77" t="s">
        <v>1220</v>
      </c>
      <c r="N77" t="s">
        <v>17</v>
      </c>
      <c r="O77" t="s">
        <v>1227</v>
      </c>
      <c r="P77">
        <v>1</v>
      </c>
      <c r="Q77" t="s">
        <v>2999</v>
      </c>
    </row>
    <row r="78" spans="1:19" x14ac:dyDescent="0.25">
      <c r="A78" t="s">
        <v>1107</v>
      </c>
      <c r="B78" s="1" t="s">
        <v>1228</v>
      </c>
      <c r="C78" t="s">
        <v>20</v>
      </c>
      <c r="D78" t="s">
        <v>1217</v>
      </c>
      <c r="E78" t="s">
        <v>21</v>
      </c>
      <c r="F78">
        <v>0</v>
      </c>
      <c r="G78">
        <v>0</v>
      </c>
      <c r="M78" t="s">
        <v>1220</v>
      </c>
      <c r="N78" t="s">
        <v>1229</v>
      </c>
      <c r="O78" t="s">
        <v>17</v>
      </c>
      <c r="Q78" t="s">
        <v>398</v>
      </c>
      <c r="R78" t="b">
        <v>1</v>
      </c>
      <c r="S78" t="b">
        <v>1</v>
      </c>
    </row>
    <row r="79" spans="1:19" x14ac:dyDescent="0.25">
      <c r="A79" t="s">
        <v>1107</v>
      </c>
      <c r="B79" s="1" t="s">
        <v>1230</v>
      </c>
      <c r="C79" t="s">
        <v>959</v>
      </c>
      <c r="D79" s="1" t="s">
        <v>1230</v>
      </c>
      <c r="E79" s="1" t="s">
        <v>1230</v>
      </c>
      <c r="F79" s="1">
        <v>2</v>
      </c>
      <c r="G79" s="1">
        <v>2</v>
      </c>
      <c r="H79" s="1" t="s">
        <v>1231</v>
      </c>
      <c r="I79" s="1" t="s">
        <v>1231</v>
      </c>
      <c r="J79" s="1" t="s">
        <v>1232</v>
      </c>
      <c r="K79" s="1">
        <v>2</v>
      </c>
      <c r="L79" s="1">
        <v>2</v>
      </c>
      <c r="M79" t="s">
        <v>1233</v>
      </c>
      <c r="N79" t="s">
        <v>1234</v>
      </c>
      <c r="O79" t="s">
        <v>1235</v>
      </c>
      <c r="P79">
        <v>100</v>
      </c>
    </row>
    <row r="80" spans="1:19" x14ac:dyDescent="0.25">
      <c r="H80" s="1" t="s">
        <v>1236</v>
      </c>
      <c r="I80" s="1" t="s">
        <v>1236</v>
      </c>
      <c r="J80" s="5" t="s">
        <v>21</v>
      </c>
      <c r="K80" s="1">
        <v>2</v>
      </c>
      <c r="L80" s="5">
        <v>-1</v>
      </c>
      <c r="M80" t="s">
        <v>1233</v>
      </c>
      <c r="N80" t="s">
        <v>1234</v>
      </c>
      <c r="O80" t="s">
        <v>17</v>
      </c>
    </row>
    <row r="81" spans="1:19" x14ac:dyDescent="0.25">
      <c r="H81" s="1" t="s">
        <v>1237</v>
      </c>
      <c r="I81" s="1" t="s">
        <v>1237</v>
      </c>
      <c r="J81" s="5" t="s">
        <v>21</v>
      </c>
      <c r="K81" s="1">
        <v>2</v>
      </c>
      <c r="L81" s="5">
        <v>-1</v>
      </c>
      <c r="M81" t="s">
        <v>1233</v>
      </c>
      <c r="N81" t="s">
        <v>1234</v>
      </c>
      <c r="O81" t="s">
        <v>17</v>
      </c>
    </row>
    <row r="82" spans="1:19" x14ac:dyDescent="0.25">
      <c r="H82" s="1" t="s">
        <v>1238</v>
      </c>
      <c r="I82" s="1" t="s">
        <v>1238</v>
      </c>
      <c r="J82" s="5" t="s">
        <v>21</v>
      </c>
      <c r="K82" s="1">
        <v>2</v>
      </c>
      <c r="L82" s="5">
        <v>-1</v>
      </c>
      <c r="M82" t="s">
        <v>1233</v>
      </c>
      <c r="N82" t="s">
        <v>1234</v>
      </c>
      <c r="O82" t="s">
        <v>17</v>
      </c>
    </row>
    <row r="83" spans="1:19" x14ac:dyDescent="0.25">
      <c r="H83" s="1" t="s">
        <v>1239</v>
      </c>
      <c r="I83" s="1" t="s">
        <v>1239</v>
      </c>
      <c r="J83" s="5" t="s">
        <v>21</v>
      </c>
      <c r="K83" s="1">
        <v>2</v>
      </c>
      <c r="L83" s="5">
        <v>-1</v>
      </c>
      <c r="M83" t="s">
        <v>1233</v>
      </c>
      <c r="N83" t="s">
        <v>1234</v>
      </c>
      <c r="O83" t="s">
        <v>17</v>
      </c>
    </row>
    <row r="84" spans="1:19" x14ac:dyDescent="0.25">
      <c r="H84" s="1" t="s">
        <v>1240</v>
      </c>
      <c r="I84" s="1" t="s">
        <v>1240</v>
      </c>
      <c r="J84" s="5" t="s">
        <v>21</v>
      </c>
      <c r="K84" s="1">
        <v>2</v>
      </c>
      <c r="L84" s="5">
        <v>-1</v>
      </c>
      <c r="M84" t="s">
        <v>1233</v>
      </c>
      <c r="N84" t="s">
        <v>1234</v>
      </c>
      <c r="O84" t="s">
        <v>17</v>
      </c>
    </row>
    <row r="85" spans="1:19" x14ac:dyDescent="0.25">
      <c r="H85" s="1" t="s">
        <v>1241</v>
      </c>
      <c r="I85" s="1" t="s">
        <v>1241</v>
      </c>
      <c r="J85" s="5" t="s">
        <v>21</v>
      </c>
      <c r="K85" s="1">
        <v>2</v>
      </c>
      <c r="L85" s="5">
        <v>-1</v>
      </c>
      <c r="M85" t="s">
        <v>1233</v>
      </c>
      <c r="N85" t="s">
        <v>1234</v>
      </c>
      <c r="O85" t="s">
        <v>17</v>
      </c>
    </row>
    <row r="86" spans="1:19" x14ac:dyDescent="0.25">
      <c r="A86" t="s">
        <v>1107</v>
      </c>
      <c r="B86" s="1" t="s">
        <v>1242</v>
      </c>
      <c r="C86" t="s">
        <v>20</v>
      </c>
      <c r="D86" t="s">
        <v>1230</v>
      </c>
      <c r="E86" t="s">
        <v>21</v>
      </c>
      <c r="F86">
        <v>0</v>
      </c>
      <c r="G86">
        <v>0</v>
      </c>
      <c r="M86" t="s">
        <v>1233</v>
      </c>
      <c r="N86" t="s">
        <v>1243</v>
      </c>
      <c r="O86" t="s">
        <v>17</v>
      </c>
      <c r="Q86" t="s">
        <v>398</v>
      </c>
      <c r="R86" t="b">
        <v>1</v>
      </c>
      <c r="S86" t="b">
        <v>1</v>
      </c>
    </row>
    <row r="87" spans="1:19" x14ac:dyDescent="0.25">
      <c r="A87" t="s">
        <v>1107</v>
      </c>
      <c r="B87" s="1" t="s">
        <v>1244</v>
      </c>
      <c r="C87" t="s">
        <v>959</v>
      </c>
      <c r="D87" s="1" t="s">
        <v>1244</v>
      </c>
      <c r="E87" s="1" t="s">
        <v>1244</v>
      </c>
      <c r="F87" s="1">
        <v>2</v>
      </c>
      <c r="G87" s="1">
        <v>2</v>
      </c>
      <c r="H87" s="1" t="s">
        <v>1245</v>
      </c>
      <c r="I87" s="1" t="s">
        <v>1245</v>
      </c>
      <c r="J87" s="5" t="s">
        <v>21</v>
      </c>
      <c r="K87" s="1">
        <v>2</v>
      </c>
      <c r="L87" s="5">
        <v>-1</v>
      </c>
      <c r="M87" t="s">
        <v>1162</v>
      </c>
      <c r="N87" t="s">
        <v>1246</v>
      </c>
      <c r="O87" t="s">
        <v>17</v>
      </c>
    </row>
    <row r="88" spans="1:19" x14ac:dyDescent="0.25">
      <c r="H88" s="1" t="s">
        <v>1247</v>
      </c>
      <c r="I88" s="1" t="s">
        <v>1247</v>
      </c>
      <c r="J88" s="5" t="s">
        <v>21</v>
      </c>
      <c r="K88" s="1">
        <v>2</v>
      </c>
      <c r="L88" s="5">
        <v>-1</v>
      </c>
      <c r="M88" t="s">
        <v>1162</v>
      </c>
      <c r="N88" t="s">
        <v>1246</v>
      </c>
      <c r="O88" t="s">
        <v>17</v>
      </c>
    </row>
    <row r="89" spans="1:19" x14ac:dyDescent="0.25">
      <c r="H89" s="1" t="s">
        <v>1248</v>
      </c>
      <c r="I89" s="1" t="s">
        <v>1248</v>
      </c>
      <c r="J89" s="1" t="s">
        <v>1249</v>
      </c>
      <c r="K89" s="1">
        <v>2</v>
      </c>
      <c r="L89" s="1">
        <v>2</v>
      </c>
      <c r="M89" t="s">
        <v>1162</v>
      </c>
      <c r="N89" t="s">
        <v>1246</v>
      </c>
      <c r="O89" t="s">
        <v>1250</v>
      </c>
      <c r="P89">
        <v>100</v>
      </c>
    </row>
    <row r="90" spans="1:19" x14ac:dyDescent="0.25">
      <c r="H90" s="1" t="s">
        <v>1251</v>
      </c>
      <c r="I90" s="1" t="s">
        <v>1251</v>
      </c>
      <c r="J90" s="5" t="s">
        <v>21</v>
      </c>
      <c r="K90" s="1">
        <v>2</v>
      </c>
      <c r="L90" s="5">
        <v>-1</v>
      </c>
      <c r="M90" t="s">
        <v>1162</v>
      </c>
      <c r="N90" t="s">
        <v>1246</v>
      </c>
      <c r="O90" t="s">
        <v>17</v>
      </c>
    </row>
    <row r="91" spans="1:19" x14ac:dyDescent="0.25">
      <c r="H91" s="1" t="s">
        <v>1252</v>
      </c>
      <c r="I91" s="1" t="s">
        <v>1252</v>
      </c>
      <c r="J91" s="5" t="s">
        <v>21</v>
      </c>
      <c r="K91" s="1">
        <v>2</v>
      </c>
      <c r="L91" s="5">
        <v>-1</v>
      </c>
      <c r="M91" t="s">
        <v>1162</v>
      </c>
      <c r="N91" t="s">
        <v>1246</v>
      </c>
      <c r="O91" t="s">
        <v>17</v>
      </c>
    </row>
    <row r="92" spans="1:19" x14ac:dyDescent="0.25">
      <c r="A92" t="s">
        <v>1107</v>
      </c>
      <c r="B92" s="1" t="s">
        <v>1253</v>
      </c>
      <c r="C92" t="s">
        <v>20</v>
      </c>
      <c r="D92" t="s">
        <v>1244</v>
      </c>
      <c r="E92" t="s">
        <v>21</v>
      </c>
      <c r="F92">
        <v>0</v>
      </c>
      <c r="G92">
        <v>0</v>
      </c>
      <c r="M92" t="s">
        <v>1162</v>
      </c>
      <c r="N92" t="s">
        <v>1254</v>
      </c>
      <c r="O92" t="s">
        <v>17</v>
      </c>
      <c r="Q92" t="s">
        <v>398</v>
      </c>
      <c r="R92" t="b">
        <v>1</v>
      </c>
      <c r="S92" t="b">
        <v>1</v>
      </c>
    </row>
    <row r="93" spans="1:19" x14ac:dyDescent="0.25">
      <c r="A93" t="s">
        <v>1107</v>
      </c>
      <c r="B93" s="1" t="s">
        <v>1255</v>
      </c>
      <c r="C93" t="s">
        <v>959</v>
      </c>
      <c r="D93" s="1" t="s">
        <v>1255</v>
      </c>
      <c r="E93" s="5" t="s">
        <v>21</v>
      </c>
      <c r="F93" s="1">
        <v>2</v>
      </c>
      <c r="G93" s="5">
        <v>-1</v>
      </c>
      <c r="H93" s="1" t="s">
        <v>1256</v>
      </c>
      <c r="I93" s="1" t="s">
        <v>1256</v>
      </c>
      <c r="J93" s="5" t="s">
        <v>21</v>
      </c>
      <c r="K93" s="1">
        <v>2</v>
      </c>
      <c r="L93" s="5">
        <v>-1</v>
      </c>
      <c r="M93" t="s">
        <v>1257</v>
      </c>
      <c r="N93" t="s">
        <v>1258</v>
      </c>
      <c r="O93" t="s">
        <v>17</v>
      </c>
    </row>
    <row r="94" spans="1:19" x14ac:dyDescent="0.25">
      <c r="H94" s="1" t="s">
        <v>1259</v>
      </c>
      <c r="I94" s="1" t="s">
        <v>1259</v>
      </c>
      <c r="J94" s="5" t="s">
        <v>21</v>
      </c>
      <c r="K94" s="1">
        <v>2</v>
      </c>
      <c r="L94" s="5">
        <v>-1</v>
      </c>
      <c r="M94" t="s">
        <v>1257</v>
      </c>
      <c r="N94" t="s">
        <v>1258</v>
      </c>
      <c r="O94" t="s">
        <v>17</v>
      </c>
    </row>
    <row r="95" spans="1:19" x14ac:dyDescent="0.25">
      <c r="H95" s="1" t="s">
        <v>1260</v>
      </c>
      <c r="I95" s="1" t="s">
        <v>1260</v>
      </c>
      <c r="J95" s="5" t="s">
        <v>21</v>
      </c>
      <c r="K95" s="1">
        <v>2</v>
      </c>
      <c r="L95" s="5">
        <v>-1</v>
      </c>
      <c r="M95" t="s">
        <v>1257</v>
      </c>
      <c r="N95" t="s">
        <v>1258</v>
      </c>
      <c r="O95" t="s">
        <v>17</v>
      </c>
    </row>
    <row r="96" spans="1:19" x14ac:dyDescent="0.25">
      <c r="H96" s="1" t="s">
        <v>1261</v>
      </c>
      <c r="I96" s="1" t="s">
        <v>1261</v>
      </c>
      <c r="J96" s="5" t="s">
        <v>21</v>
      </c>
      <c r="K96" s="1">
        <v>2</v>
      </c>
      <c r="L96" s="5">
        <v>-1</v>
      </c>
      <c r="M96" t="s">
        <v>1257</v>
      </c>
      <c r="N96" t="s">
        <v>1258</v>
      </c>
      <c r="O96" t="s">
        <v>17</v>
      </c>
    </row>
    <row r="97" spans="1:19" x14ac:dyDescent="0.25">
      <c r="A97" t="s">
        <v>1107</v>
      </c>
      <c r="B97" s="1" t="s">
        <v>1262</v>
      </c>
      <c r="C97" t="s">
        <v>20</v>
      </c>
      <c r="D97" t="s">
        <v>1255</v>
      </c>
      <c r="E97" t="s">
        <v>21</v>
      </c>
      <c r="F97">
        <v>0</v>
      </c>
      <c r="G97">
        <v>0</v>
      </c>
      <c r="M97" t="s">
        <v>1257</v>
      </c>
      <c r="N97" t="s">
        <v>1263</v>
      </c>
      <c r="O97" t="s">
        <v>17</v>
      </c>
      <c r="Q97" t="s">
        <v>398</v>
      </c>
      <c r="R97" t="b">
        <v>1</v>
      </c>
      <c r="S97" t="b">
        <v>1</v>
      </c>
    </row>
    <row r="98" spans="1:19" x14ac:dyDescent="0.25">
      <c r="A98" t="s">
        <v>1107</v>
      </c>
      <c r="B98" s="1" t="s">
        <v>1264</v>
      </c>
      <c r="C98" t="s">
        <v>959</v>
      </c>
      <c r="D98" s="1" t="s">
        <v>1264</v>
      </c>
      <c r="E98" s="5" t="s">
        <v>21</v>
      </c>
      <c r="F98" s="1">
        <v>2</v>
      </c>
      <c r="G98" s="5">
        <v>-1</v>
      </c>
      <c r="H98" s="1" t="s">
        <v>1265</v>
      </c>
      <c r="I98" s="1" t="s">
        <v>1265</v>
      </c>
      <c r="J98" s="5" t="s">
        <v>21</v>
      </c>
      <c r="K98" s="1">
        <v>2</v>
      </c>
      <c r="L98" s="5">
        <v>-1</v>
      </c>
      <c r="M98" t="s">
        <v>1266</v>
      </c>
      <c r="N98" t="s">
        <v>1267</v>
      </c>
      <c r="O98" t="s">
        <v>17</v>
      </c>
    </row>
    <row r="99" spans="1:19" x14ac:dyDescent="0.25">
      <c r="H99" s="1" t="s">
        <v>1268</v>
      </c>
      <c r="I99" s="1" t="s">
        <v>1268</v>
      </c>
      <c r="J99" s="5" t="s">
        <v>21</v>
      </c>
      <c r="K99" s="1">
        <v>2</v>
      </c>
      <c r="L99" s="5">
        <v>-1</v>
      </c>
      <c r="M99" t="s">
        <v>1266</v>
      </c>
      <c r="N99" t="s">
        <v>1267</v>
      </c>
      <c r="O99" t="s">
        <v>17</v>
      </c>
    </row>
    <row r="100" spans="1:19" x14ac:dyDescent="0.25">
      <c r="H100" s="1" t="s">
        <v>1269</v>
      </c>
      <c r="I100" s="1" t="s">
        <v>1269</v>
      </c>
      <c r="J100" s="5" t="s">
        <v>21</v>
      </c>
      <c r="K100" s="1">
        <v>2</v>
      </c>
      <c r="L100" s="5">
        <v>-1</v>
      </c>
      <c r="M100" t="s">
        <v>1266</v>
      </c>
      <c r="N100" t="s">
        <v>1267</v>
      </c>
      <c r="O100" t="s">
        <v>17</v>
      </c>
    </row>
    <row r="101" spans="1:19" x14ac:dyDescent="0.25">
      <c r="H101" s="1" t="s">
        <v>1270</v>
      </c>
      <c r="I101" s="1" t="s">
        <v>1270</v>
      </c>
      <c r="J101" s="5" t="s">
        <v>21</v>
      </c>
      <c r="K101" s="1">
        <v>2</v>
      </c>
      <c r="L101" s="5">
        <v>-1</v>
      </c>
      <c r="M101" t="s">
        <v>1266</v>
      </c>
      <c r="N101" t="s">
        <v>1267</v>
      </c>
      <c r="O101" t="s">
        <v>17</v>
      </c>
    </row>
    <row r="102" spans="1:19" x14ac:dyDescent="0.25">
      <c r="A102" t="s">
        <v>1107</v>
      </c>
      <c r="B102" s="1" t="s">
        <v>1271</v>
      </c>
      <c r="C102" t="s">
        <v>20</v>
      </c>
      <c r="D102" t="s">
        <v>1264</v>
      </c>
      <c r="E102" t="s">
        <v>21</v>
      </c>
      <c r="F102">
        <v>0</v>
      </c>
      <c r="G102">
        <v>0</v>
      </c>
      <c r="M102" t="s">
        <v>1266</v>
      </c>
      <c r="N102" t="s">
        <v>1272</v>
      </c>
      <c r="O102" t="s">
        <v>17</v>
      </c>
      <c r="Q102" t="s">
        <v>398</v>
      </c>
      <c r="R102" t="b">
        <v>1</v>
      </c>
      <c r="S102" t="b">
        <v>1</v>
      </c>
    </row>
    <row r="103" spans="1:19" x14ac:dyDescent="0.25">
      <c r="A103" t="s">
        <v>1107</v>
      </c>
      <c r="B103" s="1" t="s">
        <v>1273</v>
      </c>
      <c r="C103" t="s">
        <v>959</v>
      </c>
      <c r="D103" s="1" t="s">
        <v>1273</v>
      </c>
      <c r="E103" s="5" t="s">
        <v>21</v>
      </c>
      <c r="F103" s="1">
        <v>2</v>
      </c>
      <c r="G103" s="5">
        <v>-1</v>
      </c>
      <c r="H103" s="1" t="s">
        <v>1274</v>
      </c>
      <c r="I103" s="1" t="s">
        <v>1274</v>
      </c>
      <c r="J103" s="5" t="s">
        <v>21</v>
      </c>
      <c r="K103" s="1">
        <v>2</v>
      </c>
      <c r="L103" s="5">
        <v>-1</v>
      </c>
      <c r="M103" t="s">
        <v>1172</v>
      </c>
      <c r="N103" t="s">
        <v>1173</v>
      </c>
      <c r="O103" t="s">
        <v>17</v>
      </c>
    </row>
    <row r="104" spans="1:19" x14ac:dyDescent="0.25">
      <c r="H104" s="1" t="s">
        <v>1275</v>
      </c>
      <c r="I104" s="1" t="s">
        <v>1275</v>
      </c>
      <c r="J104" s="5" t="s">
        <v>21</v>
      </c>
      <c r="K104" s="1">
        <v>2</v>
      </c>
      <c r="L104" s="5">
        <v>-1</v>
      </c>
      <c r="M104" t="s">
        <v>1172</v>
      </c>
      <c r="N104" t="s">
        <v>1173</v>
      </c>
      <c r="O104" t="s">
        <v>17</v>
      </c>
    </row>
    <row r="105" spans="1:19" x14ac:dyDescent="0.25">
      <c r="H105" s="1" t="s">
        <v>1276</v>
      </c>
      <c r="I105" s="1" t="s">
        <v>1276</v>
      </c>
      <c r="J105" s="5" t="s">
        <v>21</v>
      </c>
      <c r="K105" s="1">
        <v>2</v>
      </c>
      <c r="L105" s="5">
        <v>-1</v>
      </c>
      <c r="M105" t="s">
        <v>1172</v>
      </c>
      <c r="N105" t="s">
        <v>1173</v>
      </c>
      <c r="O105" t="s">
        <v>17</v>
      </c>
    </row>
    <row r="106" spans="1:19" x14ac:dyDescent="0.25">
      <c r="H106" s="1" t="s">
        <v>1277</v>
      </c>
      <c r="I106" s="1" t="s">
        <v>1277</v>
      </c>
      <c r="J106" s="5" t="s">
        <v>21</v>
      </c>
      <c r="K106" s="1">
        <v>2</v>
      </c>
      <c r="L106" s="5">
        <v>-1</v>
      </c>
      <c r="M106" t="s">
        <v>1172</v>
      </c>
      <c r="N106" t="s">
        <v>1173</v>
      </c>
      <c r="O106" t="s">
        <v>17</v>
      </c>
    </row>
    <row r="107" spans="1:19" x14ac:dyDescent="0.25">
      <c r="H107" s="1" t="s">
        <v>1278</v>
      </c>
      <c r="I107" s="1" t="s">
        <v>1278</v>
      </c>
      <c r="J107" s="5" t="s">
        <v>21</v>
      </c>
      <c r="K107" s="1">
        <v>2</v>
      </c>
      <c r="L107" s="5">
        <v>-1</v>
      </c>
      <c r="M107" t="s">
        <v>1172</v>
      </c>
      <c r="N107" t="s">
        <v>1173</v>
      </c>
      <c r="O107" t="s">
        <v>17</v>
      </c>
    </row>
    <row r="108" spans="1:19" x14ac:dyDescent="0.25">
      <c r="A108" t="s">
        <v>1107</v>
      </c>
      <c r="B108" s="1" t="s">
        <v>1279</v>
      </c>
      <c r="C108" t="s">
        <v>20</v>
      </c>
      <c r="D108" t="s">
        <v>1273</v>
      </c>
      <c r="E108" t="s">
        <v>21</v>
      </c>
      <c r="F108">
        <v>0</v>
      </c>
      <c r="G108">
        <v>0</v>
      </c>
      <c r="M108" t="s">
        <v>1172</v>
      </c>
      <c r="N108" t="s">
        <v>1280</v>
      </c>
      <c r="O108" t="s">
        <v>17</v>
      </c>
      <c r="Q108" t="s">
        <v>398</v>
      </c>
      <c r="R108" t="b">
        <v>1</v>
      </c>
      <c r="S108" t="b">
        <v>1</v>
      </c>
    </row>
    <row r="109" spans="1:19" x14ac:dyDescent="0.25">
      <c r="A109" t="s">
        <v>1107</v>
      </c>
      <c r="B109" s="1" t="s">
        <v>1281</v>
      </c>
      <c r="C109" t="s">
        <v>959</v>
      </c>
      <c r="D109" s="1" t="s">
        <v>1281</v>
      </c>
      <c r="E109" s="1" t="s">
        <v>1281</v>
      </c>
      <c r="F109" s="1">
        <v>2</v>
      </c>
      <c r="G109" s="1">
        <v>2</v>
      </c>
      <c r="H109" s="1" t="s">
        <v>1282</v>
      </c>
      <c r="I109" s="1" t="s">
        <v>1282</v>
      </c>
      <c r="J109" s="1" t="s">
        <v>1282</v>
      </c>
      <c r="K109" s="1">
        <v>2</v>
      </c>
      <c r="L109" s="1">
        <v>2</v>
      </c>
      <c r="M109" t="s">
        <v>1283</v>
      </c>
      <c r="N109" t="s">
        <v>1284</v>
      </c>
      <c r="O109" t="s">
        <v>1285</v>
      </c>
      <c r="P109">
        <v>83.5</v>
      </c>
    </row>
    <row r="110" spans="1:19" x14ac:dyDescent="0.25">
      <c r="H110" s="1" t="s">
        <v>2923</v>
      </c>
      <c r="I110" s="5" t="s">
        <v>21</v>
      </c>
      <c r="J110" s="1" t="s">
        <v>1286</v>
      </c>
      <c r="K110" s="5">
        <v>-1</v>
      </c>
      <c r="L110" s="1">
        <v>2</v>
      </c>
      <c r="M110" t="s">
        <v>1283</v>
      </c>
      <c r="N110" t="s">
        <v>17</v>
      </c>
      <c r="O110" t="s">
        <v>1287</v>
      </c>
      <c r="P110">
        <v>100</v>
      </c>
      <c r="Q110" t="s">
        <v>2999</v>
      </c>
    </row>
    <row r="111" spans="1:19" x14ac:dyDescent="0.25">
      <c r="A111" t="s">
        <v>1107</v>
      </c>
      <c r="B111" s="1" t="s">
        <v>1288</v>
      </c>
      <c r="C111" t="s">
        <v>20</v>
      </c>
      <c r="D111" t="s">
        <v>1281</v>
      </c>
      <c r="E111" t="s">
        <v>21</v>
      </c>
      <c r="F111">
        <v>0</v>
      </c>
      <c r="G111">
        <v>0</v>
      </c>
      <c r="M111" t="s">
        <v>1283</v>
      </c>
      <c r="N111" t="s">
        <v>1289</v>
      </c>
      <c r="O111" t="s">
        <v>17</v>
      </c>
      <c r="Q111" t="s">
        <v>398</v>
      </c>
      <c r="R111" t="b">
        <v>1</v>
      </c>
      <c r="S111" t="b">
        <v>1</v>
      </c>
    </row>
    <row r="112" spans="1:19" x14ac:dyDescent="0.25">
      <c r="A112" t="s">
        <v>1107</v>
      </c>
      <c r="B112" s="1" t="s">
        <v>1290</v>
      </c>
      <c r="C112" t="s">
        <v>959</v>
      </c>
      <c r="D112" s="1" t="s">
        <v>1290</v>
      </c>
      <c r="E112" s="1" t="s">
        <v>1290</v>
      </c>
      <c r="F112" s="1">
        <v>2</v>
      </c>
      <c r="G112" s="1">
        <v>2</v>
      </c>
      <c r="H112" s="1" t="s">
        <v>1291</v>
      </c>
      <c r="I112" s="1" t="s">
        <v>1291</v>
      </c>
      <c r="J112" s="1" t="s">
        <v>1292</v>
      </c>
      <c r="K112" s="1">
        <v>2</v>
      </c>
      <c r="L112" s="1">
        <v>2</v>
      </c>
      <c r="M112" t="s">
        <v>1293</v>
      </c>
      <c r="N112" t="s">
        <v>1294</v>
      </c>
      <c r="O112" t="s">
        <v>1295</v>
      </c>
      <c r="P112">
        <v>98.8</v>
      </c>
    </row>
    <row r="113" spans="1:19" x14ac:dyDescent="0.25">
      <c r="H113" s="1" t="s">
        <v>1296</v>
      </c>
      <c r="I113" s="1" t="s">
        <v>1296</v>
      </c>
      <c r="J113" s="1" t="s">
        <v>1297</v>
      </c>
      <c r="K113" s="1">
        <v>2</v>
      </c>
      <c r="L113" s="1">
        <v>2</v>
      </c>
      <c r="M113" t="s">
        <v>1293</v>
      </c>
      <c r="N113" t="s">
        <v>1294</v>
      </c>
      <c r="O113" t="s">
        <v>1295</v>
      </c>
      <c r="P113">
        <v>99</v>
      </c>
    </row>
    <row r="114" spans="1:19" x14ac:dyDescent="0.25">
      <c r="H114" s="1" t="s">
        <v>1298</v>
      </c>
      <c r="I114" s="1" t="s">
        <v>1298</v>
      </c>
      <c r="J114" s="1" t="s">
        <v>1299</v>
      </c>
      <c r="K114" s="1">
        <v>2</v>
      </c>
      <c r="L114" s="1">
        <v>2</v>
      </c>
      <c r="M114" t="s">
        <v>1293</v>
      </c>
      <c r="N114" t="s">
        <v>1294</v>
      </c>
      <c r="O114" t="s">
        <v>1300</v>
      </c>
      <c r="P114">
        <v>0.2</v>
      </c>
    </row>
    <row r="115" spans="1:19" x14ac:dyDescent="0.25">
      <c r="A115" t="s">
        <v>1107</v>
      </c>
      <c r="B115" s="1" t="s">
        <v>1301</v>
      </c>
      <c r="C115" t="s">
        <v>20</v>
      </c>
      <c r="D115" t="s">
        <v>1290</v>
      </c>
      <c r="E115" t="s">
        <v>21</v>
      </c>
      <c r="F115">
        <v>0</v>
      </c>
      <c r="G115">
        <v>0</v>
      </c>
      <c r="M115" t="s">
        <v>1293</v>
      </c>
      <c r="N115" t="s">
        <v>1302</v>
      </c>
      <c r="O115" t="s">
        <v>17</v>
      </c>
      <c r="Q115" t="s">
        <v>398</v>
      </c>
      <c r="R115" t="b">
        <v>1</v>
      </c>
      <c r="S115" t="b">
        <v>1</v>
      </c>
    </row>
    <row r="116" spans="1:19" x14ac:dyDescent="0.25">
      <c r="A116" t="s">
        <v>1107</v>
      </c>
      <c r="B116" s="1" t="s">
        <v>1303</v>
      </c>
      <c r="C116" t="s">
        <v>959</v>
      </c>
      <c r="D116" s="1" t="s">
        <v>1303</v>
      </c>
      <c r="E116" s="1" t="s">
        <v>1303</v>
      </c>
      <c r="F116" s="1">
        <v>2</v>
      </c>
      <c r="G116" s="1">
        <v>2</v>
      </c>
      <c r="H116" s="1" t="s">
        <v>1304</v>
      </c>
      <c r="I116" s="1" t="s">
        <v>1304</v>
      </c>
      <c r="J116" s="5" t="s">
        <v>21</v>
      </c>
      <c r="K116" s="1">
        <v>2</v>
      </c>
      <c r="L116" s="5">
        <v>-1</v>
      </c>
      <c r="M116" t="s">
        <v>1305</v>
      </c>
      <c r="N116" t="s">
        <v>1306</v>
      </c>
      <c r="O116" t="s">
        <v>17</v>
      </c>
    </row>
    <row r="117" spans="1:19" x14ac:dyDescent="0.25">
      <c r="H117" s="1" t="s">
        <v>1307</v>
      </c>
      <c r="I117" s="1" t="s">
        <v>1307</v>
      </c>
      <c r="J117" s="1" t="s">
        <v>1308</v>
      </c>
      <c r="K117" s="1">
        <v>2</v>
      </c>
      <c r="L117" s="1">
        <v>2</v>
      </c>
      <c r="M117" t="s">
        <v>1305</v>
      </c>
      <c r="N117" t="s">
        <v>1306</v>
      </c>
      <c r="O117" t="s">
        <v>1309</v>
      </c>
      <c r="P117">
        <v>57.9</v>
      </c>
    </row>
    <row r="118" spans="1:19" x14ac:dyDescent="0.25">
      <c r="H118" s="1" t="s">
        <v>1310</v>
      </c>
      <c r="I118" s="1" t="s">
        <v>1310</v>
      </c>
      <c r="J118" s="1" t="s">
        <v>1311</v>
      </c>
      <c r="K118" s="1">
        <v>2</v>
      </c>
      <c r="L118" s="1">
        <v>2</v>
      </c>
      <c r="M118" t="s">
        <v>1305</v>
      </c>
      <c r="N118" t="s">
        <v>1306</v>
      </c>
      <c r="O118" t="s">
        <v>1309</v>
      </c>
      <c r="P118">
        <v>85.4</v>
      </c>
    </row>
    <row r="119" spans="1:19" x14ac:dyDescent="0.25">
      <c r="H119" s="1" t="s">
        <v>1312</v>
      </c>
      <c r="I119" s="1" t="s">
        <v>1312</v>
      </c>
      <c r="J119" s="5" t="s">
        <v>21</v>
      </c>
      <c r="K119" s="1">
        <v>2</v>
      </c>
      <c r="L119" s="5">
        <v>-1</v>
      </c>
      <c r="M119" t="s">
        <v>1305</v>
      </c>
      <c r="N119" t="s">
        <v>1306</v>
      </c>
      <c r="O119" t="s">
        <v>17</v>
      </c>
    </row>
    <row r="120" spans="1:19" x14ac:dyDescent="0.25">
      <c r="A120" t="s">
        <v>1107</v>
      </c>
      <c r="B120" s="1" t="s">
        <v>1313</v>
      </c>
      <c r="C120" t="s">
        <v>20</v>
      </c>
      <c r="D120" t="s">
        <v>1303</v>
      </c>
      <c r="E120" t="s">
        <v>21</v>
      </c>
      <c r="F120">
        <v>0</v>
      </c>
      <c r="G120">
        <v>0</v>
      </c>
      <c r="M120" t="s">
        <v>1305</v>
      </c>
      <c r="N120" t="s">
        <v>1314</v>
      </c>
      <c r="O120" t="s">
        <v>17</v>
      </c>
      <c r="Q120" t="s">
        <v>398</v>
      </c>
      <c r="R120" t="b">
        <v>1</v>
      </c>
      <c r="S120" t="b">
        <v>1</v>
      </c>
    </row>
    <row r="121" spans="1:19" x14ac:dyDescent="0.25">
      <c r="A121" t="s">
        <v>1107</v>
      </c>
      <c r="B121" s="1" t="s">
        <v>1315</v>
      </c>
      <c r="C121" t="s">
        <v>959</v>
      </c>
      <c r="D121" s="1" t="s">
        <v>1315</v>
      </c>
      <c r="E121" s="1" t="s">
        <v>1315</v>
      </c>
      <c r="F121" s="1">
        <v>2</v>
      </c>
      <c r="G121" s="1">
        <v>2</v>
      </c>
      <c r="H121" s="1" t="s">
        <v>1316</v>
      </c>
      <c r="I121" s="1" t="s">
        <v>1316</v>
      </c>
      <c r="J121" s="5" t="s">
        <v>21</v>
      </c>
      <c r="K121" s="1">
        <v>2</v>
      </c>
      <c r="L121" s="5">
        <v>-1</v>
      </c>
      <c r="M121" t="s">
        <v>1162</v>
      </c>
      <c r="N121" t="s">
        <v>1246</v>
      </c>
      <c r="O121" t="s">
        <v>17</v>
      </c>
    </row>
    <row r="122" spans="1:19" x14ac:dyDescent="0.25">
      <c r="H122" s="1" t="s">
        <v>1317</v>
      </c>
      <c r="I122" s="1" t="s">
        <v>1317</v>
      </c>
      <c r="J122" s="5" t="s">
        <v>21</v>
      </c>
      <c r="K122" s="1">
        <v>2</v>
      </c>
      <c r="L122" s="5">
        <v>-1</v>
      </c>
      <c r="M122" t="s">
        <v>1162</v>
      </c>
      <c r="N122" t="s">
        <v>1246</v>
      </c>
      <c r="O122" t="s">
        <v>17</v>
      </c>
    </row>
    <row r="123" spans="1:19" x14ac:dyDescent="0.25">
      <c r="H123" s="1" t="s">
        <v>1318</v>
      </c>
      <c r="I123" s="1" t="s">
        <v>1318</v>
      </c>
      <c r="J123" s="5" t="s">
        <v>21</v>
      </c>
      <c r="K123" s="1">
        <v>2</v>
      </c>
      <c r="L123" s="5">
        <v>-1</v>
      </c>
      <c r="M123" t="s">
        <v>1162</v>
      </c>
      <c r="N123" t="s">
        <v>1246</v>
      </c>
      <c r="O123" t="s">
        <v>17</v>
      </c>
    </row>
    <row r="124" spans="1:19" x14ac:dyDescent="0.25">
      <c r="H124" s="1" t="s">
        <v>1319</v>
      </c>
      <c r="I124" s="1" t="s">
        <v>1319</v>
      </c>
      <c r="J124" s="1" t="s">
        <v>1319</v>
      </c>
      <c r="K124" s="1">
        <v>2</v>
      </c>
      <c r="L124" s="1">
        <v>2</v>
      </c>
      <c r="M124" t="s">
        <v>1162</v>
      </c>
      <c r="N124" t="s">
        <v>1246</v>
      </c>
      <c r="O124" t="s">
        <v>1320</v>
      </c>
      <c r="P124">
        <v>8.3000000000000007</v>
      </c>
    </row>
    <row r="125" spans="1:19" x14ac:dyDescent="0.25">
      <c r="H125" s="1" t="s">
        <v>1321</v>
      </c>
      <c r="I125" s="1" t="s">
        <v>1321</v>
      </c>
      <c r="J125" s="5" t="s">
        <v>21</v>
      </c>
      <c r="K125" s="1">
        <v>2</v>
      </c>
      <c r="L125" s="5">
        <v>-1</v>
      </c>
      <c r="M125" t="s">
        <v>1162</v>
      </c>
      <c r="N125" t="s">
        <v>1246</v>
      </c>
      <c r="O125" t="s">
        <v>17</v>
      </c>
    </row>
    <row r="126" spans="1:19" x14ac:dyDescent="0.25">
      <c r="H126" s="1" t="s">
        <v>1322</v>
      </c>
      <c r="I126" s="1" t="s">
        <v>1322</v>
      </c>
      <c r="J126" s="5" t="s">
        <v>21</v>
      </c>
      <c r="K126" s="1">
        <v>2</v>
      </c>
      <c r="L126" s="5">
        <v>-1</v>
      </c>
      <c r="M126" t="s">
        <v>1162</v>
      </c>
      <c r="N126" t="s">
        <v>1246</v>
      </c>
      <c r="O126" t="s">
        <v>17</v>
      </c>
    </row>
    <row r="127" spans="1:19" x14ac:dyDescent="0.25">
      <c r="H127" s="1" t="s">
        <v>2924</v>
      </c>
      <c r="I127" s="5" t="s">
        <v>21</v>
      </c>
      <c r="J127" s="1" t="s">
        <v>1323</v>
      </c>
      <c r="K127" s="5">
        <v>-1</v>
      </c>
      <c r="L127" s="1">
        <v>2</v>
      </c>
      <c r="M127" t="s">
        <v>1162</v>
      </c>
      <c r="N127" t="s">
        <v>17</v>
      </c>
      <c r="O127" t="s">
        <v>1320</v>
      </c>
      <c r="P127">
        <v>93.7</v>
      </c>
      <c r="Q127" t="s">
        <v>2999</v>
      </c>
    </row>
    <row r="128" spans="1:19" x14ac:dyDescent="0.25">
      <c r="A128" t="s">
        <v>1107</v>
      </c>
      <c r="B128" s="1" t="s">
        <v>1324</v>
      </c>
      <c r="C128" t="s">
        <v>20</v>
      </c>
      <c r="D128" t="s">
        <v>1315</v>
      </c>
      <c r="E128" t="s">
        <v>21</v>
      </c>
      <c r="F128">
        <v>0</v>
      </c>
      <c r="G128">
        <v>0</v>
      </c>
      <c r="M128" t="s">
        <v>1162</v>
      </c>
      <c r="N128" t="s">
        <v>1325</v>
      </c>
      <c r="O128" t="s">
        <v>17</v>
      </c>
      <c r="Q128" t="s">
        <v>398</v>
      </c>
      <c r="R128" t="b">
        <v>1</v>
      </c>
      <c r="S128" t="b">
        <v>1</v>
      </c>
    </row>
    <row r="129" spans="1:19" x14ac:dyDescent="0.25">
      <c r="A129" t="s">
        <v>1107</v>
      </c>
      <c r="B129" s="1" t="s">
        <v>1326</v>
      </c>
      <c r="C129" t="s">
        <v>959</v>
      </c>
      <c r="D129" s="1" t="s">
        <v>1326</v>
      </c>
      <c r="E129" s="1" t="s">
        <v>1326</v>
      </c>
      <c r="F129" s="1">
        <v>2</v>
      </c>
      <c r="G129" s="1">
        <v>2</v>
      </c>
      <c r="H129" s="1" t="s">
        <v>1327</v>
      </c>
      <c r="I129" s="1" t="s">
        <v>1327</v>
      </c>
      <c r="J129" s="1" t="s">
        <v>1328</v>
      </c>
      <c r="K129" s="1">
        <v>2</v>
      </c>
      <c r="L129" s="1">
        <v>2</v>
      </c>
      <c r="M129" t="s">
        <v>1329</v>
      </c>
      <c r="N129" t="s">
        <v>1330</v>
      </c>
      <c r="O129" t="s">
        <v>1331</v>
      </c>
      <c r="P129">
        <v>100</v>
      </c>
    </row>
    <row r="130" spans="1:19" x14ac:dyDescent="0.25">
      <c r="H130" s="1" t="s">
        <v>1332</v>
      </c>
      <c r="I130" s="1" t="s">
        <v>1332</v>
      </c>
      <c r="J130" s="5" t="s">
        <v>21</v>
      </c>
      <c r="K130" s="1">
        <v>2</v>
      </c>
      <c r="L130" s="5">
        <v>-1</v>
      </c>
      <c r="M130" t="s">
        <v>1329</v>
      </c>
      <c r="N130" t="s">
        <v>1330</v>
      </c>
      <c r="O130" t="s">
        <v>17</v>
      </c>
    </row>
    <row r="131" spans="1:19" x14ac:dyDescent="0.25">
      <c r="H131" s="1" t="s">
        <v>1333</v>
      </c>
      <c r="I131" s="1" t="s">
        <v>1333</v>
      </c>
      <c r="J131" s="5" t="s">
        <v>21</v>
      </c>
      <c r="K131" s="1">
        <v>2</v>
      </c>
      <c r="L131" s="5">
        <v>-1</v>
      </c>
      <c r="M131" t="s">
        <v>1329</v>
      </c>
      <c r="N131" t="s">
        <v>1330</v>
      </c>
      <c r="O131" t="s">
        <v>17</v>
      </c>
    </row>
    <row r="132" spans="1:19" x14ac:dyDescent="0.25">
      <c r="A132" t="s">
        <v>1107</v>
      </c>
      <c r="B132" s="1" t="s">
        <v>1334</v>
      </c>
      <c r="C132" t="s">
        <v>20</v>
      </c>
      <c r="D132" t="s">
        <v>1326</v>
      </c>
      <c r="E132" t="s">
        <v>21</v>
      </c>
      <c r="F132">
        <v>0</v>
      </c>
      <c r="G132">
        <v>0</v>
      </c>
      <c r="M132" t="s">
        <v>1329</v>
      </c>
      <c r="N132" t="s">
        <v>1335</v>
      </c>
      <c r="O132" t="s">
        <v>17</v>
      </c>
      <c r="Q132" t="s">
        <v>398</v>
      </c>
      <c r="R132" t="b">
        <v>1</v>
      </c>
      <c r="S132" t="b">
        <v>1</v>
      </c>
    </row>
    <row r="133" spans="1:19" x14ac:dyDescent="0.25">
      <c r="A133" t="s">
        <v>1107</v>
      </c>
      <c r="B133" s="1" t="s">
        <v>1336</v>
      </c>
      <c r="C133" t="s">
        <v>959</v>
      </c>
      <c r="D133" s="1" t="s">
        <v>1336</v>
      </c>
      <c r="E133" s="1" t="s">
        <v>1336</v>
      </c>
      <c r="F133" s="1">
        <v>2</v>
      </c>
      <c r="G133" s="1">
        <v>2</v>
      </c>
      <c r="H133" s="1" t="s">
        <v>1337</v>
      </c>
      <c r="I133" s="1" t="s">
        <v>1337</v>
      </c>
      <c r="J133" s="5" t="s">
        <v>21</v>
      </c>
      <c r="K133" s="1">
        <v>2</v>
      </c>
      <c r="L133" s="5">
        <v>-1</v>
      </c>
      <c r="M133" t="s">
        <v>1338</v>
      </c>
      <c r="N133" t="s">
        <v>1339</v>
      </c>
      <c r="O133" t="s">
        <v>17</v>
      </c>
    </row>
    <row r="134" spans="1:19" x14ac:dyDescent="0.25">
      <c r="H134" s="1" t="s">
        <v>1340</v>
      </c>
      <c r="I134" s="1" t="s">
        <v>1340</v>
      </c>
      <c r="J134" s="1" t="s">
        <v>1341</v>
      </c>
      <c r="K134" s="1">
        <v>2</v>
      </c>
      <c r="L134" s="1">
        <v>2</v>
      </c>
      <c r="M134" t="s">
        <v>1338</v>
      </c>
      <c r="N134" t="s">
        <v>1339</v>
      </c>
      <c r="O134" t="s">
        <v>1342</v>
      </c>
      <c r="P134">
        <v>40</v>
      </c>
    </row>
    <row r="135" spans="1:19" x14ac:dyDescent="0.25">
      <c r="H135" s="1" t="s">
        <v>1343</v>
      </c>
      <c r="I135" s="1" t="s">
        <v>1343</v>
      </c>
      <c r="J135" s="1" t="s">
        <v>1344</v>
      </c>
      <c r="K135" s="1">
        <v>2</v>
      </c>
      <c r="L135" s="1">
        <v>2</v>
      </c>
      <c r="M135" t="s">
        <v>1338</v>
      </c>
      <c r="N135" t="s">
        <v>1339</v>
      </c>
      <c r="O135" t="s">
        <v>1342</v>
      </c>
      <c r="P135">
        <v>96.3</v>
      </c>
    </row>
    <row r="136" spans="1:19" x14ac:dyDescent="0.25">
      <c r="H136" s="1" t="s">
        <v>1345</v>
      </c>
      <c r="I136" s="1" t="s">
        <v>1345</v>
      </c>
      <c r="J136" s="5" t="s">
        <v>21</v>
      </c>
      <c r="K136" s="1">
        <v>2</v>
      </c>
      <c r="L136" s="5">
        <v>-1</v>
      </c>
      <c r="M136" t="s">
        <v>1338</v>
      </c>
      <c r="N136" t="s">
        <v>1339</v>
      </c>
      <c r="O136" t="s">
        <v>17</v>
      </c>
    </row>
    <row r="137" spans="1:19" x14ac:dyDescent="0.25">
      <c r="H137" s="1" t="s">
        <v>1346</v>
      </c>
      <c r="I137" s="1" t="s">
        <v>1346</v>
      </c>
      <c r="J137" s="5" t="s">
        <v>21</v>
      </c>
      <c r="K137" s="1">
        <v>2</v>
      </c>
      <c r="L137" s="5">
        <v>-1</v>
      </c>
      <c r="M137" t="s">
        <v>1338</v>
      </c>
      <c r="N137" t="s">
        <v>1339</v>
      </c>
      <c r="O137" t="s">
        <v>17</v>
      </c>
    </row>
    <row r="138" spans="1:19" x14ac:dyDescent="0.25">
      <c r="A138" t="s">
        <v>1107</v>
      </c>
      <c r="B138" s="1" t="s">
        <v>1347</v>
      </c>
      <c r="C138" t="s">
        <v>20</v>
      </c>
      <c r="D138" t="s">
        <v>1336</v>
      </c>
      <c r="E138" t="s">
        <v>21</v>
      </c>
      <c r="F138">
        <v>0</v>
      </c>
      <c r="G138">
        <v>0</v>
      </c>
      <c r="M138" t="s">
        <v>1338</v>
      </c>
      <c r="N138" t="s">
        <v>1348</v>
      </c>
      <c r="O138" t="s">
        <v>17</v>
      </c>
      <c r="Q138" t="s">
        <v>398</v>
      </c>
      <c r="R138" t="b">
        <v>1</v>
      </c>
      <c r="S138" t="b">
        <v>1</v>
      </c>
    </row>
    <row r="139" spans="1:19" x14ac:dyDescent="0.25">
      <c r="A139" t="s">
        <v>1107</v>
      </c>
      <c r="B139" s="1" t="s">
        <v>1349</v>
      </c>
      <c r="C139" t="s">
        <v>959</v>
      </c>
      <c r="D139" s="1" t="s">
        <v>1349</v>
      </c>
      <c r="E139" s="1" t="s">
        <v>1349</v>
      </c>
      <c r="F139" s="1">
        <v>2</v>
      </c>
      <c r="G139" s="1">
        <v>2</v>
      </c>
      <c r="H139" s="1" t="s">
        <v>1350</v>
      </c>
      <c r="I139" s="1" t="s">
        <v>1350</v>
      </c>
      <c r="J139" s="5" t="s">
        <v>21</v>
      </c>
      <c r="K139" s="1">
        <v>2</v>
      </c>
      <c r="L139" s="5">
        <v>-1</v>
      </c>
      <c r="M139" t="s">
        <v>1220</v>
      </c>
      <c r="N139" t="s">
        <v>1351</v>
      </c>
      <c r="O139" t="s">
        <v>17</v>
      </c>
    </row>
    <row r="140" spans="1:19" x14ac:dyDescent="0.25">
      <c r="H140" s="1" t="s">
        <v>1352</v>
      </c>
      <c r="I140" s="1" t="s">
        <v>1352</v>
      </c>
      <c r="J140" s="1" t="s">
        <v>1353</v>
      </c>
      <c r="K140" s="1">
        <v>2</v>
      </c>
      <c r="L140" s="1">
        <v>2</v>
      </c>
      <c r="M140" t="s">
        <v>1220</v>
      </c>
      <c r="N140" t="s">
        <v>1351</v>
      </c>
      <c r="O140" t="s">
        <v>1354</v>
      </c>
      <c r="P140">
        <v>97.9</v>
      </c>
    </row>
    <row r="141" spans="1:19" x14ac:dyDescent="0.25">
      <c r="H141" s="1" t="s">
        <v>1355</v>
      </c>
      <c r="I141" s="1" t="s">
        <v>1355</v>
      </c>
      <c r="J141" s="5" t="s">
        <v>21</v>
      </c>
      <c r="K141" s="1">
        <v>2</v>
      </c>
      <c r="L141" s="5">
        <v>-1</v>
      </c>
      <c r="M141" t="s">
        <v>1220</v>
      </c>
      <c r="N141" t="s">
        <v>1351</v>
      </c>
      <c r="O141" t="s">
        <v>17</v>
      </c>
    </row>
    <row r="142" spans="1:19" x14ac:dyDescent="0.25">
      <c r="H142" s="1" t="s">
        <v>1356</v>
      </c>
      <c r="I142" s="1" t="s">
        <v>1356</v>
      </c>
      <c r="J142" s="1" t="s">
        <v>1357</v>
      </c>
      <c r="K142" s="1">
        <v>2</v>
      </c>
      <c r="L142" s="1">
        <v>2</v>
      </c>
      <c r="M142" t="s">
        <v>1220</v>
      </c>
      <c r="N142" t="s">
        <v>1351</v>
      </c>
      <c r="O142" t="s">
        <v>1354</v>
      </c>
      <c r="P142">
        <v>2.6</v>
      </c>
    </row>
    <row r="143" spans="1:19" x14ac:dyDescent="0.25">
      <c r="H143" s="1" t="s">
        <v>1358</v>
      </c>
      <c r="I143" s="1" t="s">
        <v>1358</v>
      </c>
      <c r="J143" s="5" t="s">
        <v>21</v>
      </c>
      <c r="K143" s="1">
        <v>2</v>
      </c>
      <c r="L143" s="5">
        <v>-1</v>
      </c>
      <c r="M143" t="s">
        <v>1220</v>
      </c>
      <c r="N143" t="s">
        <v>1351</v>
      </c>
      <c r="O143" t="s">
        <v>17</v>
      </c>
    </row>
    <row r="144" spans="1:19" x14ac:dyDescent="0.25">
      <c r="H144" s="1" t="s">
        <v>1359</v>
      </c>
      <c r="I144" s="1" t="s">
        <v>1359</v>
      </c>
      <c r="J144" s="5" t="s">
        <v>21</v>
      </c>
      <c r="K144" s="1">
        <v>2</v>
      </c>
      <c r="L144" s="5">
        <v>-1</v>
      </c>
      <c r="M144" t="s">
        <v>1220</v>
      </c>
      <c r="N144" t="s">
        <v>1351</v>
      </c>
      <c r="O144" t="s">
        <v>17</v>
      </c>
    </row>
    <row r="145" spans="1:21" x14ac:dyDescent="0.25">
      <c r="H145" s="5" t="s">
        <v>1360</v>
      </c>
      <c r="I145" t="s">
        <v>21</v>
      </c>
      <c r="J145" s="5" t="s">
        <v>1361</v>
      </c>
      <c r="K145">
        <v>0</v>
      </c>
      <c r="L145" s="5">
        <v>-2</v>
      </c>
      <c r="M145" t="s">
        <v>17</v>
      </c>
      <c r="N145" t="s">
        <v>17</v>
      </c>
      <c r="O145" t="s">
        <v>1362</v>
      </c>
      <c r="P145">
        <v>0.1</v>
      </c>
      <c r="Q145" t="s">
        <v>3145</v>
      </c>
    </row>
    <row r="146" spans="1:21" x14ac:dyDescent="0.25">
      <c r="A146" t="s">
        <v>1107</v>
      </c>
      <c r="B146" s="1" t="s">
        <v>1363</v>
      </c>
      <c r="C146" t="s">
        <v>20</v>
      </c>
      <c r="D146" t="s">
        <v>1349</v>
      </c>
      <c r="E146" t="s">
        <v>21</v>
      </c>
      <c r="F146">
        <v>0</v>
      </c>
      <c r="G146">
        <v>0</v>
      </c>
      <c r="M146" t="s">
        <v>1220</v>
      </c>
      <c r="N146" t="s">
        <v>1364</v>
      </c>
      <c r="O146" t="s">
        <v>17</v>
      </c>
      <c r="Q146" t="s">
        <v>398</v>
      </c>
      <c r="R146" t="b">
        <v>1</v>
      </c>
      <c r="S146" t="b">
        <v>1</v>
      </c>
    </row>
    <row r="147" spans="1:21" x14ac:dyDescent="0.25">
      <c r="A147" t="s">
        <v>1107</v>
      </c>
      <c r="B147" s="1" t="s">
        <v>1365</v>
      </c>
      <c r="C147" t="s">
        <v>959</v>
      </c>
      <c r="D147" s="1" t="s">
        <v>1365</v>
      </c>
      <c r="E147" s="6" t="s">
        <v>1365</v>
      </c>
      <c r="F147" s="1">
        <v>2</v>
      </c>
      <c r="G147" s="6">
        <v>1</v>
      </c>
      <c r="H147" s="1" t="s">
        <v>1366</v>
      </c>
      <c r="I147" s="1" t="s">
        <v>1366</v>
      </c>
      <c r="J147" s="6" t="s">
        <v>1367</v>
      </c>
      <c r="K147" s="1">
        <v>2</v>
      </c>
      <c r="L147" s="6">
        <v>1</v>
      </c>
      <c r="M147" t="s">
        <v>1368</v>
      </c>
      <c r="N147" t="s">
        <v>1369</v>
      </c>
      <c r="O147" t="s">
        <v>1370</v>
      </c>
      <c r="P147">
        <v>49.8</v>
      </c>
      <c r="Q147" t="s">
        <v>3146</v>
      </c>
      <c r="S147" t="b">
        <v>1</v>
      </c>
      <c r="U147" t="b">
        <v>1</v>
      </c>
    </row>
    <row r="148" spans="1:21" x14ac:dyDescent="0.25">
      <c r="H148" s="1" t="s">
        <v>1371</v>
      </c>
      <c r="I148" s="1" t="s">
        <v>1371</v>
      </c>
      <c r="J148" s="6" t="s">
        <v>1372</v>
      </c>
      <c r="K148" s="1">
        <v>2</v>
      </c>
      <c r="L148" s="6">
        <v>1</v>
      </c>
      <c r="M148" t="s">
        <v>1368</v>
      </c>
      <c r="N148" t="s">
        <v>1369</v>
      </c>
      <c r="O148" t="s">
        <v>1373</v>
      </c>
      <c r="P148">
        <v>3.5</v>
      </c>
      <c r="Q148" t="s">
        <v>3146</v>
      </c>
      <c r="U148" t="b">
        <v>1</v>
      </c>
    </row>
    <row r="149" spans="1:21" x14ac:dyDescent="0.25">
      <c r="A149" t="s">
        <v>1107</v>
      </c>
      <c r="B149" s="1" t="s">
        <v>1365</v>
      </c>
      <c r="C149" t="s">
        <v>20</v>
      </c>
      <c r="D149" s="1" t="s">
        <v>1365</v>
      </c>
      <c r="E149" s="1" t="s">
        <v>1365</v>
      </c>
      <c r="F149" s="1">
        <v>2</v>
      </c>
      <c r="G149" s="1">
        <v>2</v>
      </c>
      <c r="H149" s="1" t="s">
        <v>1366</v>
      </c>
      <c r="I149" s="1" t="s">
        <v>1366</v>
      </c>
      <c r="J149" s="1" t="s">
        <v>1367</v>
      </c>
      <c r="K149" s="1">
        <v>2</v>
      </c>
      <c r="L149" s="1">
        <v>2</v>
      </c>
      <c r="M149" t="s">
        <v>1368</v>
      </c>
      <c r="N149" t="s">
        <v>1374</v>
      </c>
      <c r="O149" t="s">
        <v>1375</v>
      </c>
      <c r="P149">
        <v>49.3</v>
      </c>
      <c r="R149" t="b">
        <v>1</v>
      </c>
      <c r="T149" t="b">
        <v>1</v>
      </c>
    </row>
    <row r="150" spans="1:21" x14ac:dyDescent="0.25">
      <c r="H150" s="1" t="s">
        <v>1371</v>
      </c>
      <c r="I150" s="1" t="s">
        <v>1371</v>
      </c>
      <c r="J150" s="1" t="s">
        <v>1372</v>
      </c>
      <c r="K150" s="1">
        <v>2</v>
      </c>
      <c r="L150" s="1">
        <v>2</v>
      </c>
      <c r="M150" t="s">
        <v>1368</v>
      </c>
      <c r="N150" t="s">
        <v>1374</v>
      </c>
      <c r="O150" t="s">
        <v>1376</v>
      </c>
      <c r="P150">
        <v>1.4</v>
      </c>
      <c r="T150" t="b">
        <v>1</v>
      </c>
    </row>
    <row r="151" spans="1:21" x14ac:dyDescent="0.25">
      <c r="A151" t="s">
        <v>1107</v>
      </c>
      <c r="B151" s="1" t="s">
        <v>1377</v>
      </c>
      <c r="C151" t="s">
        <v>959</v>
      </c>
      <c r="D151" s="1" t="s">
        <v>1377</v>
      </c>
      <c r="E151" s="6" t="s">
        <v>1377</v>
      </c>
      <c r="F151" s="1">
        <v>2</v>
      </c>
      <c r="G151" s="6">
        <v>1</v>
      </c>
      <c r="H151" s="1" t="s">
        <v>1378</v>
      </c>
      <c r="I151" s="1" t="s">
        <v>1378</v>
      </c>
      <c r="J151" s="6" t="s">
        <v>1379</v>
      </c>
      <c r="K151" s="1">
        <v>2</v>
      </c>
      <c r="L151" s="6">
        <v>1</v>
      </c>
      <c r="M151" t="s">
        <v>1283</v>
      </c>
      <c r="N151" t="s">
        <v>1380</v>
      </c>
      <c r="O151" t="s">
        <v>1381</v>
      </c>
      <c r="P151">
        <v>98.8</v>
      </c>
      <c r="Q151" t="s">
        <v>3147</v>
      </c>
      <c r="S151" t="b">
        <v>1</v>
      </c>
      <c r="U151" t="b">
        <v>1</v>
      </c>
    </row>
    <row r="152" spans="1:21" x14ac:dyDescent="0.25">
      <c r="H152" s="1" t="s">
        <v>2925</v>
      </c>
      <c r="I152" s="5" t="s">
        <v>21</v>
      </c>
      <c r="J152" s="6" t="s">
        <v>1382</v>
      </c>
      <c r="K152" s="5">
        <v>-1</v>
      </c>
      <c r="L152" s="6">
        <v>1</v>
      </c>
      <c r="M152" t="s">
        <v>1283</v>
      </c>
      <c r="N152" t="s">
        <v>17</v>
      </c>
      <c r="O152" t="s">
        <v>1383</v>
      </c>
      <c r="P152">
        <v>47.1</v>
      </c>
      <c r="Q152" t="s">
        <v>3148</v>
      </c>
      <c r="U152" t="b">
        <v>1</v>
      </c>
    </row>
    <row r="153" spans="1:21" x14ac:dyDescent="0.25">
      <c r="H153" s="5" t="s">
        <v>1384</v>
      </c>
      <c r="I153" t="s">
        <v>21</v>
      </c>
      <c r="J153" s="5" t="s">
        <v>1385</v>
      </c>
      <c r="K153">
        <v>0</v>
      </c>
      <c r="L153" s="5">
        <v>-2</v>
      </c>
      <c r="M153" t="s">
        <v>17</v>
      </c>
      <c r="N153" t="s">
        <v>17</v>
      </c>
      <c r="O153" t="s">
        <v>1386</v>
      </c>
      <c r="P153">
        <v>1</v>
      </c>
      <c r="Q153" t="s">
        <v>3000</v>
      </c>
    </row>
    <row r="154" spans="1:21" x14ac:dyDescent="0.25">
      <c r="A154" t="s">
        <v>1107</v>
      </c>
      <c r="B154" s="1" t="s">
        <v>1377</v>
      </c>
      <c r="C154" t="s">
        <v>20</v>
      </c>
      <c r="D154" s="1" t="s">
        <v>1377</v>
      </c>
      <c r="E154" s="1" t="s">
        <v>1377</v>
      </c>
      <c r="F154" s="1">
        <v>2</v>
      </c>
      <c r="G154" s="1">
        <v>2</v>
      </c>
      <c r="H154" s="1" t="s">
        <v>1378</v>
      </c>
      <c r="I154" s="1" t="s">
        <v>1378</v>
      </c>
      <c r="J154" s="1" t="s">
        <v>1379</v>
      </c>
      <c r="K154" s="1">
        <v>2</v>
      </c>
      <c r="L154" s="1">
        <v>2</v>
      </c>
      <c r="M154" t="s">
        <v>1283</v>
      </c>
      <c r="N154" t="s">
        <v>1387</v>
      </c>
      <c r="O154" t="s">
        <v>1388</v>
      </c>
      <c r="P154">
        <v>98.7</v>
      </c>
      <c r="R154" t="b">
        <v>1</v>
      </c>
      <c r="T154" t="b">
        <v>1</v>
      </c>
    </row>
    <row r="155" spans="1:21" x14ac:dyDescent="0.25">
      <c r="H155" s="1" t="s">
        <v>2925</v>
      </c>
      <c r="I155" s="5" t="s">
        <v>21</v>
      </c>
      <c r="J155" s="1" t="s">
        <v>1382</v>
      </c>
      <c r="K155" s="5">
        <v>-1</v>
      </c>
      <c r="L155" s="1">
        <v>2</v>
      </c>
      <c r="M155" t="s">
        <v>1283</v>
      </c>
      <c r="N155" t="s">
        <v>17</v>
      </c>
      <c r="O155" t="s">
        <v>1388</v>
      </c>
      <c r="P155">
        <v>1.4</v>
      </c>
      <c r="Q155" t="s">
        <v>2999</v>
      </c>
      <c r="T155" t="b">
        <v>1</v>
      </c>
    </row>
    <row r="156" spans="1:21" x14ac:dyDescent="0.25">
      <c r="A156" t="s">
        <v>1107</v>
      </c>
      <c r="B156" s="1" t="s">
        <v>1389</v>
      </c>
      <c r="C156" t="s">
        <v>959</v>
      </c>
      <c r="D156" s="1" t="s">
        <v>1389</v>
      </c>
      <c r="E156" s="6" t="s">
        <v>1389</v>
      </c>
      <c r="F156" s="1">
        <v>2</v>
      </c>
      <c r="G156" s="6">
        <v>1</v>
      </c>
      <c r="H156" s="1" t="s">
        <v>1390</v>
      </c>
      <c r="I156" s="1" t="s">
        <v>1390</v>
      </c>
      <c r="J156" s="6" t="s">
        <v>1391</v>
      </c>
      <c r="K156" s="1">
        <v>2</v>
      </c>
      <c r="L156" s="6">
        <v>1</v>
      </c>
      <c r="M156" t="s">
        <v>1392</v>
      </c>
      <c r="N156" t="s">
        <v>1393</v>
      </c>
      <c r="O156" t="s">
        <v>1394</v>
      </c>
      <c r="P156">
        <v>97</v>
      </c>
      <c r="Q156" t="s">
        <v>3149</v>
      </c>
      <c r="S156" t="b">
        <v>1</v>
      </c>
      <c r="U156" t="b">
        <v>1</v>
      </c>
    </row>
    <row r="157" spans="1:21" x14ac:dyDescent="0.25">
      <c r="H157" s="1" t="s">
        <v>1395</v>
      </c>
      <c r="I157" s="1" t="s">
        <v>1395</v>
      </c>
      <c r="J157" s="6" t="s">
        <v>1396</v>
      </c>
      <c r="K157" s="1">
        <v>2</v>
      </c>
      <c r="L157" s="6">
        <v>1</v>
      </c>
      <c r="M157" t="s">
        <v>1392</v>
      </c>
      <c r="N157" t="s">
        <v>1393</v>
      </c>
      <c r="O157" t="s">
        <v>1394</v>
      </c>
      <c r="P157">
        <v>99</v>
      </c>
      <c r="Q157" t="s">
        <v>3149</v>
      </c>
      <c r="U157" t="b">
        <v>1</v>
      </c>
    </row>
    <row r="158" spans="1:21" x14ac:dyDescent="0.25">
      <c r="H158" s="1" t="s">
        <v>2926</v>
      </c>
      <c r="I158" s="5" t="s">
        <v>21</v>
      </c>
      <c r="J158" s="6" t="s">
        <v>1397</v>
      </c>
      <c r="K158" s="5">
        <v>-1</v>
      </c>
      <c r="L158" s="6">
        <v>1</v>
      </c>
      <c r="M158" t="s">
        <v>1849</v>
      </c>
      <c r="N158" t="s">
        <v>17</v>
      </c>
      <c r="O158" t="s">
        <v>1398</v>
      </c>
      <c r="P158">
        <v>0.4</v>
      </c>
      <c r="Q158" t="s">
        <v>3150</v>
      </c>
    </row>
    <row r="159" spans="1:21" x14ac:dyDescent="0.25">
      <c r="H159" s="5" t="s">
        <v>1399</v>
      </c>
      <c r="I159" t="s">
        <v>21</v>
      </c>
      <c r="J159" s="5" t="s">
        <v>1400</v>
      </c>
      <c r="K159">
        <v>0</v>
      </c>
      <c r="L159" s="5">
        <v>-2</v>
      </c>
      <c r="M159" t="s">
        <v>17</v>
      </c>
      <c r="N159" t="s">
        <v>17</v>
      </c>
      <c r="O159" t="s">
        <v>1401</v>
      </c>
      <c r="P159">
        <v>0.4</v>
      </c>
      <c r="Q159" t="s">
        <v>3001</v>
      </c>
    </row>
    <row r="160" spans="1:21" x14ac:dyDescent="0.25">
      <c r="A160" t="s">
        <v>1107</v>
      </c>
      <c r="B160" s="1" t="s">
        <v>1389</v>
      </c>
      <c r="C160" t="s">
        <v>20</v>
      </c>
      <c r="D160" s="1" t="s">
        <v>1389</v>
      </c>
      <c r="E160" s="1" t="s">
        <v>1389</v>
      </c>
      <c r="F160" s="1">
        <v>2</v>
      </c>
      <c r="G160" s="1">
        <v>2</v>
      </c>
      <c r="H160" s="1" t="s">
        <v>1390</v>
      </c>
      <c r="I160" s="1" t="s">
        <v>1390</v>
      </c>
      <c r="J160" s="1" t="s">
        <v>1391</v>
      </c>
      <c r="K160" s="1">
        <v>2</v>
      </c>
      <c r="L160" s="1">
        <v>2</v>
      </c>
      <c r="M160" t="s">
        <v>1392</v>
      </c>
      <c r="N160" t="s">
        <v>1402</v>
      </c>
      <c r="O160" t="s">
        <v>1403</v>
      </c>
      <c r="P160">
        <v>85.4</v>
      </c>
      <c r="R160" t="b">
        <v>1</v>
      </c>
      <c r="T160" t="b">
        <v>1</v>
      </c>
    </row>
    <row r="161" spans="1:21" x14ac:dyDescent="0.25">
      <c r="H161" s="1" t="s">
        <v>1395</v>
      </c>
      <c r="I161" s="1" t="s">
        <v>1395</v>
      </c>
      <c r="J161" s="1" t="s">
        <v>1396</v>
      </c>
      <c r="K161" s="1">
        <v>2</v>
      </c>
      <c r="L161" s="1">
        <v>2</v>
      </c>
      <c r="M161" t="s">
        <v>1392</v>
      </c>
      <c r="N161" t="s">
        <v>1402</v>
      </c>
      <c r="O161" t="s">
        <v>1403</v>
      </c>
      <c r="P161">
        <v>81</v>
      </c>
      <c r="T161" t="b">
        <v>1</v>
      </c>
    </row>
    <row r="162" spans="1:21" x14ac:dyDescent="0.25">
      <c r="H162" s="5" t="s">
        <v>1399</v>
      </c>
      <c r="I162" t="s">
        <v>21</v>
      </c>
      <c r="J162" s="5" t="s">
        <v>1400</v>
      </c>
      <c r="K162">
        <v>0</v>
      </c>
      <c r="L162" s="5">
        <v>-2</v>
      </c>
      <c r="M162" t="s">
        <v>17</v>
      </c>
      <c r="N162" t="s">
        <v>17</v>
      </c>
      <c r="O162" t="s">
        <v>1404</v>
      </c>
      <c r="P162">
        <v>0.8</v>
      </c>
      <c r="Q162" t="s">
        <v>3001</v>
      </c>
      <c r="T162" t="b">
        <v>1</v>
      </c>
      <c r="U162" t="b">
        <v>1</v>
      </c>
    </row>
    <row r="163" spans="1:21" x14ac:dyDescent="0.25">
      <c r="A163" t="s">
        <v>1107</v>
      </c>
      <c r="B163" s="1" t="s">
        <v>1405</v>
      </c>
      <c r="C163" t="s">
        <v>959</v>
      </c>
      <c r="D163" s="1" t="s">
        <v>1405</v>
      </c>
      <c r="E163" s="1" t="s">
        <v>1405</v>
      </c>
      <c r="F163" s="1">
        <v>2</v>
      </c>
      <c r="G163" s="1">
        <v>2</v>
      </c>
      <c r="H163" s="1" t="s">
        <v>1406</v>
      </c>
      <c r="I163" s="1" t="s">
        <v>1406</v>
      </c>
      <c r="J163" s="5" t="s">
        <v>21</v>
      </c>
      <c r="K163" s="1">
        <v>2</v>
      </c>
      <c r="L163" s="5">
        <v>-1</v>
      </c>
      <c r="M163" t="s">
        <v>1196</v>
      </c>
      <c r="N163" t="s">
        <v>1407</v>
      </c>
      <c r="O163" t="s">
        <v>17</v>
      </c>
    </row>
    <row r="164" spans="1:21" x14ac:dyDescent="0.25">
      <c r="H164" s="1" t="s">
        <v>1408</v>
      </c>
      <c r="I164" s="1" t="s">
        <v>1408</v>
      </c>
      <c r="J164" s="1" t="s">
        <v>1409</v>
      </c>
      <c r="K164" s="1">
        <v>2</v>
      </c>
      <c r="L164" s="1">
        <v>2</v>
      </c>
      <c r="M164" t="s">
        <v>1196</v>
      </c>
      <c r="N164" t="s">
        <v>1407</v>
      </c>
      <c r="O164" t="s">
        <v>1410</v>
      </c>
      <c r="P164">
        <v>99</v>
      </c>
    </row>
    <row r="165" spans="1:21" x14ac:dyDescent="0.25">
      <c r="H165" s="1" t="s">
        <v>1411</v>
      </c>
      <c r="I165" s="1" t="s">
        <v>1411</v>
      </c>
      <c r="J165" s="1" t="s">
        <v>1412</v>
      </c>
      <c r="K165" s="1">
        <v>2</v>
      </c>
      <c r="L165" s="1">
        <v>2</v>
      </c>
      <c r="M165" t="s">
        <v>1196</v>
      </c>
      <c r="N165" t="s">
        <v>1407</v>
      </c>
      <c r="O165" t="s">
        <v>1410</v>
      </c>
      <c r="P165">
        <v>5.0999999999999996</v>
      </c>
    </row>
    <row r="166" spans="1:21" x14ac:dyDescent="0.25">
      <c r="H166" s="1" t="s">
        <v>1413</v>
      </c>
      <c r="I166" s="1" t="s">
        <v>1413</v>
      </c>
      <c r="J166" s="1" t="s">
        <v>1414</v>
      </c>
      <c r="K166" s="1">
        <v>2</v>
      </c>
      <c r="L166" s="1">
        <v>2</v>
      </c>
      <c r="M166" t="s">
        <v>1196</v>
      </c>
      <c r="N166" t="s">
        <v>1407</v>
      </c>
      <c r="O166" t="s">
        <v>1415</v>
      </c>
      <c r="P166">
        <v>0.4</v>
      </c>
    </row>
    <row r="167" spans="1:21" x14ac:dyDescent="0.25">
      <c r="H167" s="5" t="s">
        <v>1416</v>
      </c>
      <c r="I167" t="s">
        <v>21</v>
      </c>
      <c r="J167" s="5" t="s">
        <v>1417</v>
      </c>
      <c r="K167">
        <v>0</v>
      </c>
      <c r="L167" s="5">
        <v>-2</v>
      </c>
      <c r="M167" t="s">
        <v>17</v>
      </c>
      <c r="N167" t="s">
        <v>17</v>
      </c>
      <c r="O167" t="s">
        <v>1418</v>
      </c>
      <c r="P167">
        <v>0.3</v>
      </c>
      <c r="Q167" t="s">
        <v>3001</v>
      </c>
    </row>
    <row r="168" spans="1:21" x14ac:dyDescent="0.25">
      <c r="A168" t="s">
        <v>1107</v>
      </c>
      <c r="B168" s="1" t="s">
        <v>1405</v>
      </c>
      <c r="C168" t="s">
        <v>20</v>
      </c>
      <c r="D168" s="1" t="s">
        <v>1405</v>
      </c>
      <c r="E168" s="1" t="s">
        <v>1405</v>
      </c>
      <c r="F168" s="1">
        <v>2</v>
      </c>
      <c r="G168" s="1">
        <v>2</v>
      </c>
      <c r="H168" s="1" t="s">
        <v>1406</v>
      </c>
      <c r="I168" s="1" t="s">
        <v>1406</v>
      </c>
      <c r="J168" s="5" t="s">
        <v>21</v>
      </c>
      <c r="K168" s="1">
        <v>2</v>
      </c>
      <c r="L168" s="5">
        <v>-1</v>
      </c>
      <c r="M168" t="s">
        <v>1196</v>
      </c>
      <c r="N168" t="s">
        <v>1419</v>
      </c>
      <c r="O168" t="s">
        <v>17</v>
      </c>
      <c r="R168" t="b">
        <v>1</v>
      </c>
      <c r="S168" t="b">
        <v>1</v>
      </c>
      <c r="T168" t="b">
        <v>1</v>
      </c>
      <c r="U168" t="b">
        <v>1</v>
      </c>
    </row>
    <row r="169" spans="1:21" x14ac:dyDescent="0.25">
      <c r="H169" s="1" t="s">
        <v>1408</v>
      </c>
      <c r="I169" s="1" t="s">
        <v>1408</v>
      </c>
      <c r="J169" s="1" t="s">
        <v>1409</v>
      </c>
      <c r="K169" s="1">
        <v>2</v>
      </c>
      <c r="L169" s="1">
        <v>2</v>
      </c>
      <c r="M169" t="s">
        <v>1196</v>
      </c>
      <c r="N169" t="s">
        <v>1419</v>
      </c>
      <c r="O169" t="s">
        <v>1420</v>
      </c>
      <c r="P169">
        <v>99</v>
      </c>
      <c r="T169" t="b">
        <v>1</v>
      </c>
      <c r="U169" t="b">
        <v>1</v>
      </c>
    </row>
    <row r="170" spans="1:21" x14ac:dyDescent="0.25">
      <c r="H170" s="1" t="s">
        <v>1411</v>
      </c>
      <c r="I170" s="1" t="s">
        <v>1411</v>
      </c>
      <c r="J170" s="1" t="s">
        <v>1412</v>
      </c>
      <c r="K170" s="1">
        <v>2</v>
      </c>
      <c r="L170" s="1">
        <v>2</v>
      </c>
      <c r="M170" t="s">
        <v>1196</v>
      </c>
      <c r="N170" t="s">
        <v>1419</v>
      </c>
      <c r="O170" t="s">
        <v>1420</v>
      </c>
      <c r="P170">
        <v>1</v>
      </c>
      <c r="T170" t="b">
        <v>1</v>
      </c>
      <c r="U170" t="b">
        <v>1</v>
      </c>
    </row>
    <row r="171" spans="1:21" x14ac:dyDescent="0.25">
      <c r="H171" s="1" t="s">
        <v>1413</v>
      </c>
      <c r="I171" s="1" t="s">
        <v>1413</v>
      </c>
      <c r="J171" s="1" t="s">
        <v>1414</v>
      </c>
      <c r="K171" s="1">
        <v>2</v>
      </c>
      <c r="L171" s="1">
        <v>2</v>
      </c>
      <c r="M171" t="s">
        <v>1196</v>
      </c>
      <c r="N171" t="s">
        <v>1419</v>
      </c>
      <c r="O171" t="s">
        <v>1421</v>
      </c>
      <c r="P171">
        <v>0.4</v>
      </c>
      <c r="T171" t="b">
        <v>1</v>
      </c>
      <c r="U171" t="b">
        <v>1</v>
      </c>
    </row>
    <row r="172" spans="1:21" x14ac:dyDescent="0.25">
      <c r="H172" s="1" t="s">
        <v>1422</v>
      </c>
      <c r="I172" s="1" t="s">
        <v>1422</v>
      </c>
      <c r="J172" s="5" t="s">
        <v>21</v>
      </c>
      <c r="K172" s="1">
        <v>2</v>
      </c>
      <c r="L172" s="5">
        <v>-1</v>
      </c>
      <c r="M172" t="s">
        <v>1196</v>
      </c>
      <c r="N172" t="s">
        <v>1419</v>
      </c>
      <c r="O172" t="s">
        <v>17</v>
      </c>
    </row>
    <row r="173" spans="1:21" x14ac:dyDescent="0.25">
      <c r="A173" t="s">
        <v>1107</v>
      </c>
      <c r="B173" s="1" t="s">
        <v>1423</v>
      </c>
      <c r="C173" t="s">
        <v>959</v>
      </c>
      <c r="D173" s="1" t="s">
        <v>1423</v>
      </c>
      <c r="E173" s="1" t="s">
        <v>1423</v>
      </c>
      <c r="F173" s="1">
        <v>2</v>
      </c>
      <c r="G173" s="1">
        <v>2</v>
      </c>
      <c r="H173" s="1" t="s">
        <v>1424</v>
      </c>
      <c r="I173" s="1" t="s">
        <v>1424</v>
      </c>
      <c r="J173" s="5" t="s">
        <v>21</v>
      </c>
      <c r="K173" s="1">
        <v>2</v>
      </c>
      <c r="L173" s="5">
        <v>-1</v>
      </c>
      <c r="M173" t="s">
        <v>1207</v>
      </c>
      <c r="N173" t="s">
        <v>1425</v>
      </c>
      <c r="O173" t="s">
        <v>17</v>
      </c>
    </row>
    <row r="174" spans="1:21" x14ac:dyDescent="0.25">
      <c r="H174" s="1" t="s">
        <v>1426</v>
      </c>
      <c r="I174" s="1" t="s">
        <v>1426</v>
      </c>
      <c r="J174" s="1" t="s">
        <v>1427</v>
      </c>
      <c r="K174" s="1">
        <v>2</v>
      </c>
      <c r="L174" s="1">
        <v>2</v>
      </c>
      <c r="M174" t="s">
        <v>1207</v>
      </c>
      <c r="N174" t="s">
        <v>1425</v>
      </c>
      <c r="O174" t="s">
        <v>1428</v>
      </c>
      <c r="P174">
        <v>99</v>
      </c>
    </row>
    <row r="175" spans="1:21" x14ac:dyDescent="0.25">
      <c r="H175" s="1" t="s">
        <v>1429</v>
      </c>
      <c r="I175" s="1" t="s">
        <v>1429</v>
      </c>
      <c r="J175" s="5" t="s">
        <v>21</v>
      </c>
      <c r="K175" s="1">
        <v>2</v>
      </c>
      <c r="L175" s="5">
        <v>-1</v>
      </c>
      <c r="M175" t="s">
        <v>1207</v>
      </c>
      <c r="N175" t="s">
        <v>1425</v>
      </c>
      <c r="O175" t="s">
        <v>17</v>
      </c>
    </row>
    <row r="176" spans="1:21" x14ac:dyDescent="0.25">
      <c r="H176" s="1" t="s">
        <v>1430</v>
      </c>
      <c r="I176" s="1" t="s">
        <v>1430</v>
      </c>
      <c r="J176" s="5" t="s">
        <v>21</v>
      </c>
      <c r="K176" s="1">
        <v>2</v>
      </c>
      <c r="L176" s="5">
        <v>-1</v>
      </c>
      <c r="M176" t="s">
        <v>1207</v>
      </c>
      <c r="N176" t="s">
        <v>1425</v>
      </c>
      <c r="O176" t="s">
        <v>17</v>
      </c>
    </row>
    <row r="177" spans="1:21" x14ac:dyDescent="0.25">
      <c r="H177" s="1" t="s">
        <v>2927</v>
      </c>
      <c r="I177" s="5" t="s">
        <v>21</v>
      </c>
      <c r="J177" s="1" t="s">
        <v>1431</v>
      </c>
      <c r="K177" s="5">
        <v>-1</v>
      </c>
      <c r="L177" s="1">
        <v>2</v>
      </c>
      <c r="M177" t="s">
        <v>1207</v>
      </c>
      <c r="N177" t="s">
        <v>17</v>
      </c>
      <c r="O177" t="s">
        <v>1428</v>
      </c>
      <c r="P177">
        <v>88.4</v>
      </c>
      <c r="Q177" t="s">
        <v>2999</v>
      </c>
    </row>
    <row r="178" spans="1:21" x14ac:dyDescent="0.25">
      <c r="H178" s="1" t="s">
        <v>2928</v>
      </c>
      <c r="I178" s="5" t="s">
        <v>21</v>
      </c>
      <c r="J178" s="1" t="s">
        <v>1432</v>
      </c>
      <c r="K178" s="5">
        <v>-1</v>
      </c>
      <c r="L178" s="1">
        <v>2</v>
      </c>
      <c r="M178" t="s">
        <v>1207</v>
      </c>
      <c r="N178" t="s">
        <v>17</v>
      </c>
      <c r="O178" t="s">
        <v>1433</v>
      </c>
      <c r="P178">
        <v>0.1</v>
      </c>
      <c r="Q178" t="s">
        <v>2999</v>
      </c>
    </row>
    <row r="179" spans="1:21" x14ac:dyDescent="0.25">
      <c r="A179" t="s">
        <v>1107</v>
      </c>
      <c r="B179" s="1" t="s">
        <v>1423</v>
      </c>
      <c r="C179" t="s">
        <v>20</v>
      </c>
      <c r="D179" s="1" t="s">
        <v>1423</v>
      </c>
      <c r="E179" s="1" t="s">
        <v>1423</v>
      </c>
      <c r="F179" s="1">
        <v>2</v>
      </c>
      <c r="G179" s="1">
        <v>2</v>
      </c>
      <c r="H179" s="1" t="s">
        <v>1424</v>
      </c>
      <c r="I179" s="1" t="s">
        <v>1424</v>
      </c>
      <c r="J179" s="5" t="s">
        <v>21</v>
      </c>
      <c r="K179" s="1">
        <v>2</v>
      </c>
      <c r="L179" s="5">
        <v>-1</v>
      </c>
      <c r="M179" t="s">
        <v>1207</v>
      </c>
      <c r="N179" t="s">
        <v>1425</v>
      </c>
      <c r="O179" t="s">
        <v>17</v>
      </c>
      <c r="R179" t="b">
        <v>1</v>
      </c>
      <c r="S179" t="b">
        <v>1</v>
      </c>
      <c r="T179" t="b">
        <v>1</v>
      </c>
      <c r="U179" t="b">
        <v>1</v>
      </c>
    </row>
    <row r="180" spans="1:21" x14ac:dyDescent="0.25">
      <c r="H180" s="1" t="s">
        <v>1426</v>
      </c>
      <c r="I180" s="5" t="s">
        <v>21</v>
      </c>
      <c r="J180" s="1" t="s">
        <v>1427</v>
      </c>
      <c r="K180" s="5">
        <v>-1</v>
      </c>
      <c r="L180" s="1">
        <v>2</v>
      </c>
      <c r="M180" t="s">
        <v>1207</v>
      </c>
      <c r="N180" t="s">
        <v>17</v>
      </c>
      <c r="O180" t="s">
        <v>1434</v>
      </c>
      <c r="P180">
        <v>97.9</v>
      </c>
      <c r="Q180" t="s">
        <v>2999</v>
      </c>
      <c r="T180" t="b">
        <v>1</v>
      </c>
      <c r="U180" t="b">
        <v>1</v>
      </c>
    </row>
    <row r="181" spans="1:21" x14ac:dyDescent="0.25">
      <c r="H181" s="1" t="s">
        <v>2927</v>
      </c>
      <c r="I181" s="5" t="s">
        <v>21</v>
      </c>
      <c r="J181" s="1" t="s">
        <v>1431</v>
      </c>
      <c r="K181" s="5">
        <v>-1</v>
      </c>
      <c r="L181" s="1">
        <v>2</v>
      </c>
      <c r="M181" t="s">
        <v>1207</v>
      </c>
      <c r="N181" t="s">
        <v>17</v>
      </c>
      <c r="O181" t="s">
        <v>1434</v>
      </c>
      <c r="P181">
        <v>2.1</v>
      </c>
      <c r="Q181" t="s">
        <v>2999</v>
      </c>
      <c r="T181" t="b">
        <v>1</v>
      </c>
      <c r="U181" t="b">
        <v>1</v>
      </c>
    </row>
    <row r="182" spans="1:21" x14ac:dyDescent="0.25">
      <c r="A182" t="s">
        <v>1107</v>
      </c>
      <c r="B182" s="1" t="s">
        <v>1435</v>
      </c>
      <c r="C182" t="s">
        <v>959</v>
      </c>
      <c r="D182" s="1" t="s">
        <v>1435</v>
      </c>
      <c r="E182" s="1" t="s">
        <v>1435</v>
      </c>
      <c r="F182" s="1">
        <v>2</v>
      </c>
      <c r="G182" s="1">
        <v>2</v>
      </c>
      <c r="H182" s="1" t="s">
        <v>1436</v>
      </c>
      <c r="I182" s="1" t="s">
        <v>1436</v>
      </c>
      <c r="J182" s="5" t="s">
        <v>21</v>
      </c>
      <c r="K182" s="1">
        <v>2</v>
      </c>
      <c r="L182" s="5">
        <v>-1</v>
      </c>
      <c r="M182" t="s">
        <v>1437</v>
      </c>
      <c r="N182" t="s">
        <v>1438</v>
      </c>
      <c r="O182" t="s">
        <v>17</v>
      </c>
    </row>
    <row r="183" spans="1:21" x14ac:dyDescent="0.25">
      <c r="H183" s="1" t="s">
        <v>1439</v>
      </c>
      <c r="I183" s="1" t="s">
        <v>1439</v>
      </c>
      <c r="J183" s="5" t="s">
        <v>21</v>
      </c>
      <c r="K183" s="1">
        <v>2</v>
      </c>
      <c r="L183" s="5">
        <v>-1</v>
      </c>
      <c r="M183" t="s">
        <v>1437</v>
      </c>
      <c r="N183" t="s">
        <v>1438</v>
      </c>
      <c r="O183" t="s">
        <v>17</v>
      </c>
    </row>
    <row r="184" spans="1:21" x14ac:dyDescent="0.25">
      <c r="H184" s="1" t="s">
        <v>1440</v>
      </c>
      <c r="I184" s="1" t="s">
        <v>1440</v>
      </c>
      <c r="J184" s="1" t="s">
        <v>1441</v>
      </c>
      <c r="K184" s="1">
        <v>2</v>
      </c>
      <c r="L184" s="1">
        <v>2</v>
      </c>
      <c r="M184" t="s">
        <v>1437</v>
      </c>
      <c r="N184" t="s">
        <v>1438</v>
      </c>
      <c r="O184" t="s">
        <v>1442</v>
      </c>
      <c r="P184">
        <v>100</v>
      </c>
    </row>
    <row r="185" spans="1:21" x14ac:dyDescent="0.25">
      <c r="H185" s="1" t="s">
        <v>1443</v>
      </c>
      <c r="I185" s="1" t="s">
        <v>1443</v>
      </c>
      <c r="J185" s="5" t="s">
        <v>21</v>
      </c>
      <c r="K185" s="1">
        <v>2</v>
      </c>
      <c r="L185" s="5">
        <v>-1</v>
      </c>
      <c r="M185" t="s">
        <v>1437</v>
      </c>
      <c r="N185" t="s">
        <v>1438</v>
      </c>
      <c r="O185" t="s">
        <v>17</v>
      </c>
    </row>
    <row r="186" spans="1:21" x14ac:dyDescent="0.25">
      <c r="H186" s="1" t="s">
        <v>1444</v>
      </c>
      <c r="I186" s="1" t="s">
        <v>1444</v>
      </c>
      <c r="J186" s="5" t="s">
        <v>21</v>
      </c>
      <c r="K186" s="1">
        <v>2</v>
      </c>
      <c r="L186" s="5">
        <v>-1</v>
      </c>
      <c r="M186" t="s">
        <v>1437</v>
      </c>
      <c r="N186" t="s">
        <v>1438</v>
      </c>
      <c r="O186" t="s">
        <v>17</v>
      </c>
    </row>
    <row r="187" spans="1:21" x14ac:dyDescent="0.25">
      <c r="H187" s="1" t="s">
        <v>1445</v>
      </c>
      <c r="I187" s="1" t="s">
        <v>1445</v>
      </c>
      <c r="J187" s="5" t="s">
        <v>21</v>
      </c>
      <c r="K187" s="1">
        <v>2</v>
      </c>
      <c r="L187" s="5">
        <v>-1</v>
      </c>
      <c r="M187" t="s">
        <v>1437</v>
      </c>
      <c r="N187" t="s">
        <v>1438</v>
      </c>
      <c r="O187" t="s">
        <v>17</v>
      </c>
    </row>
    <row r="188" spans="1:21" x14ac:dyDescent="0.25">
      <c r="A188" t="s">
        <v>1107</v>
      </c>
      <c r="B188" s="1" t="s">
        <v>1446</v>
      </c>
      <c r="C188" t="s">
        <v>20</v>
      </c>
      <c r="D188" t="s">
        <v>1435</v>
      </c>
      <c r="E188" t="s">
        <v>21</v>
      </c>
      <c r="F188">
        <v>0</v>
      </c>
      <c r="G188">
        <v>0</v>
      </c>
      <c r="M188" t="s">
        <v>1437</v>
      </c>
      <c r="N188" t="s">
        <v>1447</v>
      </c>
      <c r="O188" t="s">
        <v>17</v>
      </c>
      <c r="Q188" t="s">
        <v>398</v>
      </c>
      <c r="R188" t="b">
        <v>1</v>
      </c>
      <c r="S188" t="b">
        <v>1</v>
      </c>
    </row>
    <row r="189" spans="1:21" x14ac:dyDescent="0.25">
      <c r="A189" t="s">
        <v>1107</v>
      </c>
      <c r="B189" s="1" t="s">
        <v>1448</v>
      </c>
      <c r="C189" t="s">
        <v>959</v>
      </c>
      <c r="D189" s="1" t="s">
        <v>1448</v>
      </c>
      <c r="E189" s="1" t="s">
        <v>1448</v>
      </c>
      <c r="F189" s="1">
        <v>2</v>
      </c>
      <c r="G189" s="1">
        <v>2</v>
      </c>
      <c r="H189" s="1" t="s">
        <v>1449</v>
      </c>
      <c r="I189" s="1" t="s">
        <v>1449</v>
      </c>
      <c r="J189" s="1" t="s">
        <v>1450</v>
      </c>
      <c r="K189" s="1">
        <v>2</v>
      </c>
      <c r="L189" s="1">
        <v>2</v>
      </c>
      <c r="M189" t="s">
        <v>1451</v>
      </c>
      <c r="N189" t="s">
        <v>1452</v>
      </c>
      <c r="O189" t="s">
        <v>1453</v>
      </c>
      <c r="P189">
        <v>98.7</v>
      </c>
    </row>
    <row r="190" spans="1:21" x14ac:dyDescent="0.25">
      <c r="H190" s="1" t="s">
        <v>1454</v>
      </c>
      <c r="I190" s="1" t="s">
        <v>1454</v>
      </c>
      <c r="J190" s="1" t="s">
        <v>1454</v>
      </c>
      <c r="K190" s="1">
        <v>2</v>
      </c>
      <c r="L190" s="1">
        <v>2</v>
      </c>
      <c r="M190" t="s">
        <v>1451</v>
      </c>
      <c r="N190" t="s">
        <v>1452</v>
      </c>
      <c r="O190" t="s">
        <v>1453</v>
      </c>
      <c r="P190">
        <v>0.6</v>
      </c>
    </row>
    <row r="191" spans="1:21" x14ac:dyDescent="0.25">
      <c r="H191" s="1" t="s">
        <v>1455</v>
      </c>
      <c r="I191" s="1" t="s">
        <v>1455</v>
      </c>
      <c r="J191" s="5" t="s">
        <v>21</v>
      </c>
      <c r="K191" s="1">
        <v>2</v>
      </c>
      <c r="L191" s="5">
        <v>-1</v>
      </c>
      <c r="M191" t="s">
        <v>1451</v>
      </c>
      <c r="N191" t="s">
        <v>1452</v>
      </c>
      <c r="O191" t="s">
        <v>17</v>
      </c>
    </row>
    <row r="192" spans="1:21" x14ac:dyDescent="0.25">
      <c r="H192" s="1" t="s">
        <v>1456</v>
      </c>
      <c r="I192" s="1" t="s">
        <v>1456</v>
      </c>
      <c r="J192" s="1" t="s">
        <v>1457</v>
      </c>
      <c r="K192" s="1">
        <v>2</v>
      </c>
      <c r="L192" s="1">
        <v>2</v>
      </c>
      <c r="M192" t="s">
        <v>1451</v>
      </c>
      <c r="N192" t="s">
        <v>1452</v>
      </c>
      <c r="O192" t="s">
        <v>1453</v>
      </c>
      <c r="P192">
        <v>1</v>
      </c>
    </row>
    <row r="193" spans="1:19" x14ac:dyDescent="0.25">
      <c r="H193" s="1" t="s">
        <v>1458</v>
      </c>
      <c r="I193" s="1" t="s">
        <v>1458</v>
      </c>
      <c r="J193" s="5" t="s">
        <v>21</v>
      </c>
      <c r="K193" s="1">
        <v>2</v>
      </c>
      <c r="L193" s="5">
        <v>-1</v>
      </c>
      <c r="M193" t="s">
        <v>1451</v>
      </c>
      <c r="N193" t="s">
        <v>1452</v>
      </c>
      <c r="O193" t="s">
        <v>17</v>
      </c>
    </row>
    <row r="194" spans="1:19" x14ac:dyDescent="0.25">
      <c r="H194" s="1" t="s">
        <v>1459</v>
      </c>
      <c r="I194" s="1" t="s">
        <v>1459</v>
      </c>
      <c r="J194" s="5" t="s">
        <v>21</v>
      </c>
      <c r="K194" s="1">
        <v>2</v>
      </c>
      <c r="L194" s="5">
        <v>-1</v>
      </c>
      <c r="M194" t="s">
        <v>1451</v>
      </c>
      <c r="N194" t="s">
        <v>1452</v>
      </c>
      <c r="O194" t="s">
        <v>17</v>
      </c>
    </row>
    <row r="195" spans="1:19" x14ac:dyDescent="0.25">
      <c r="H195" s="1" t="s">
        <v>1460</v>
      </c>
      <c r="I195" s="1" t="s">
        <v>1460</v>
      </c>
      <c r="J195" s="5" t="s">
        <v>21</v>
      </c>
      <c r="K195" s="1">
        <v>2</v>
      </c>
      <c r="L195" s="5">
        <v>-1</v>
      </c>
      <c r="M195" t="s">
        <v>1451</v>
      </c>
      <c r="N195" t="s">
        <v>1452</v>
      </c>
      <c r="O195" t="s">
        <v>17</v>
      </c>
    </row>
    <row r="196" spans="1:19" x14ac:dyDescent="0.25">
      <c r="H196" s="1" t="s">
        <v>1461</v>
      </c>
      <c r="I196" s="1" t="s">
        <v>1461</v>
      </c>
      <c r="J196" s="5" t="s">
        <v>21</v>
      </c>
      <c r="K196" s="1">
        <v>2</v>
      </c>
      <c r="L196" s="5">
        <v>-1</v>
      </c>
      <c r="M196" t="s">
        <v>1451</v>
      </c>
      <c r="N196" t="s">
        <v>1452</v>
      </c>
      <c r="O196" t="s">
        <v>17</v>
      </c>
    </row>
    <row r="197" spans="1:19" x14ac:dyDescent="0.25">
      <c r="H197" s="1" t="s">
        <v>1462</v>
      </c>
      <c r="I197" s="1" t="s">
        <v>1462</v>
      </c>
      <c r="J197" s="5" t="s">
        <v>21</v>
      </c>
      <c r="K197" s="1">
        <v>2</v>
      </c>
      <c r="L197" s="5">
        <v>-1</v>
      </c>
      <c r="M197" t="s">
        <v>1451</v>
      </c>
      <c r="N197" t="s">
        <v>1452</v>
      </c>
      <c r="O197" t="s">
        <v>17</v>
      </c>
    </row>
    <row r="198" spans="1:19" x14ac:dyDescent="0.25">
      <c r="H198" s="1" t="s">
        <v>1463</v>
      </c>
      <c r="I198" s="1" t="s">
        <v>1463</v>
      </c>
      <c r="J198" s="5" t="s">
        <v>21</v>
      </c>
      <c r="K198" s="1">
        <v>2</v>
      </c>
      <c r="L198" s="5">
        <v>-1</v>
      </c>
      <c r="M198" t="s">
        <v>1451</v>
      </c>
      <c r="N198" t="s">
        <v>1452</v>
      </c>
      <c r="O198" t="s">
        <v>17</v>
      </c>
    </row>
    <row r="199" spans="1:19" x14ac:dyDescent="0.25">
      <c r="A199" t="s">
        <v>1107</v>
      </c>
      <c r="B199" s="1" t="s">
        <v>1464</v>
      </c>
      <c r="C199" t="s">
        <v>20</v>
      </c>
      <c r="D199" t="s">
        <v>1448</v>
      </c>
      <c r="E199" t="s">
        <v>21</v>
      </c>
      <c r="F199">
        <v>0</v>
      </c>
      <c r="G199">
        <v>0</v>
      </c>
      <c r="M199" t="s">
        <v>1451</v>
      </c>
      <c r="N199" t="s">
        <v>1465</v>
      </c>
      <c r="O199" t="s">
        <v>17</v>
      </c>
      <c r="Q199" t="s">
        <v>398</v>
      </c>
      <c r="R199" t="b">
        <v>1</v>
      </c>
      <c r="S199" t="b">
        <v>1</v>
      </c>
    </row>
    <row r="200" spans="1:19" x14ac:dyDescent="0.25">
      <c r="A200" t="s">
        <v>1107</v>
      </c>
      <c r="B200" s="1" t="s">
        <v>1466</v>
      </c>
      <c r="C200" t="s">
        <v>959</v>
      </c>
      <c r="D200" s="1" t="s">
        <v>1466</v>
      </c>
      <c r="E200" s="6" t="s">
        <v>1466</v>
      </c>
      <c r="F200" s="1">
        <v>2</v>
      </c>
      <c r="G200" s="6">
        <v>1</v>
      </c>
      <c r="H200" s="1" t="s">
        <v>1467</v>
      </c>
      <c r="I200" s="1" t="s">
        <v>1467</v>
      </c>
      <c r="J200" s="6" t="s">
        <v>1468</v>
      </c>
      <c r="K200" s="1">
        <v>2</v>
      </c>
      <c r="L200" s="6">
        <v>1</v>
      </c>
      <c r="M200" t="s">
        <v>1329</v>
      </c>
      <c r="N200" t="s">
        <v>1469</v>
      </c>
      <c r="O200" t="s">
        <v>1470</v>
      </c>
      <c r="P200">
        <v>98.5</v>
      </c>
      <c r="Q200" t="s">
        <v>3151</v>
      </c>
    </row>
    <row r="201" spans="1:19" x14ac:dyDescent="0.25">
      <c r="H201" s="1" t="s">
        <v>1471</v>
      </c>
      <c r="I201" s="1" t="s">
        <v>1471</v>
      </c>
      <c r="J201" s="5" t="s">
        <v>21</v>
      </c>
      <c r="K201" s="1">
        <v>2</v>
      </c>
      <c r="L201" s="5">
        <v>-1</v>
      </c>
      <c r="M201" t="s">
        <v>1329</v>
      </c>
      <c r="N201" t="s">
        <v>1469</v>
      </c>
      <c r="O201" t="s">
        <v>17</v>
      </c>
    </row>
    <row r="202" spans="1:19" x14ac:dyDescent="0.25">
      <c r="H202" s="1" t="s">
        <v>1472</v>
      </c>
      <c r="I202" s="1" t="s">
        <v>1472</v>
      </c>
      <c r="J202" s="5" t="s">
        <v>21</v>
      </c>
      <c r="K202" s="1">
        <v>2</v>
      </c>
      <c r="L202" s="5">
        <v>-1</v>
      </c>
      <c r="M202" t="s">
        <v>1329</v>
      </c>
      <c r="N202" t="s">
        <v>1469</v>
      </c>
      <c r="O202" t="s">
        <v>17</v>
      </c>
    </row>
    <row r="203" spans="1:19" x14ac:dyDescent="0.25">
      <c r="H203" s="1" t="s">
        <v>1473</v>
      </c>
      <c r="I203" s="1" t="s">
        <v>1473</v>
      </c>
      <c r="J203" s="5" t="s">
        <v>21</v>
      </c>
      <c r="K203" s="1">
        <v>2</v>
      </c>
      <c r="L203" s="5">
        <v>-1</v>
      </c>
      <c r="M203" t="s">
        <v>1329</v>
      </c>
      <c r="N203" t="s">
        <v>1469</v>
      </c>
      <c r="O203" t="s">
        <v>17</v>
      </c>
    </row>
    <row r="204" spans="1:19" x14ac:dyDescent="0.25">
      <c r="H204" s="1" t="s">
        <v>1474</v>
      </c>
      <c r="I204" s="1" t="s">
        <v>1474</v>
      </c>
      <c r="J204" s="5" t="s">
        <v>21</v>
      </c>
      <c r="K204" s="1">
        <v>2</v>
      </c>
      <c r="L204" s="5">
        <v>-1</v>
      </c>
      <c r="M204" t="s">
        <v>1329</v>
      </c>
      <c r="N204" t="s">
        <v>1469</v>
      </c>
      <c r="O204" t="s">
        <v>17</v>
      </c>
    </row>
    <row r="205" spans="1:19" x14ac:dyDescent="0.25">
      <c r="H205" s="1" t="s">
        <v>2929</v>
      </c>
      <c r="I205" s="5" t="s">
        <v>21</v>
      </c>
      <c r="J205" s="6" t="s">
        <v>1475</v>
      </c>
      <c r="K205" s="5">
        <v>-1</v>
      </c>
      <c r="L205" s="6">
        <v>1</v>
      </c>
      <c r="M205" t="s">
        <v>1329</v>
      </c>
      <c r="N205" t="s">
        <v>17</v>
      </c>
      <c r="O205" t="s">
        <v>1470</v>
      </c>
      <c r="P205">
        <v>16.600000000000001</v>
      </c>
      <c r="Q205" t="s">
        <v>3201</v>
      </c>
    </row>
    <row r="206" spans="1:19" x14ac:dyDescent="0.25">
      <c r="H206" s="1" t="s">
        <v>2930</v>
      </c>
      <c r="I206" s="5" t="s">
        <v>21</v>
      </c>
      <c r="J206" s="6" t="s">
        <v>1476</v>
      </c>
      <c r="K206" s="5">
        <v>-1</v>
      </c>
      <c r="L206" s="6">
        <v>1</v>
      </c>
      <c r="M206" t="s">
        <v>1329</v>
      </c>
      <c r="N206" t="s">
        <v>17</v>
      </c>
      <c r="O206" t="s">
        <v>1470</v>
      </c>
      <c r="P206">
        <v>0.9</v>
      </c>
      <c r="Q206" t="s">
        <v>3202</v>
      </c>
    </row>
    <row r="207" spans="1:19" x14ac:dyDescent="0.25">
      <c r="A207" t="s">
        <v>1107</v>
      </c>
      <c r="B207" s="1" t="s">
        <v>1477</v>
      </c>
      <c r="C207" t="s">
        <v>20</v>
      </c>
      <c r="D207" t="s">
        <v>1466</v>
      </c>
      <c r="E207" t="s">
        <v>21</v>
      </c>
      <c r="F207">
        <v>0</v>
      </c>
      <c r="G207">
        <v>0</v>
      </c>
      <c r="M207" t="s">
        <v>1329</v>
      </c>
      <c r="N207" t="s">
        <v>1478</v>
      </c>
      <c r="O207" t="s">
        <v>17</v>
      </c>
      <c r="Q207" t="s">
        <v>398</v>
      </c>
      <c r="R207" t="b">
        <v>1</v>
      </c>
      <c r="S207" t="b">
        <v>1</v>
      </c>
    </row>
    <row r="208" spans="1:19" x14ac:dyDescent="0.25">
      <c r="A208" t="s">
        <v>1107</v>
      </c>
      <c r="B208" s="1" t="s">
        <v>1479</v>
      </c>
      <c r="C208" t="s">
        <v>959</v>
      </c>
      <c r="D208" s="1" t="s">
        <v>1479</v>
      </c>
      <c r="E208" s="6" t="s">
        <v>1479</v>
      </c>
      <c r="F208" s="1">
        <v>2</v>
      </c>
      <c r="G208" s="6">
        <v>1</v>
      </c>
      <c r="H208" s="1" t="s">
        <v>1480</v>
      </c>
      <c r="I208" s="1" t="s">
        <v>1480</v>
      </c>
      <c r="J208" s="5" t="s">
        <v>21</v>
      </c>
      <c r="K208" s="1">
        <v>2</v>
      </c>
      <c r="L208" s="5">
        <v>-1</v>
      </c>
      <c r="M208" t="s">
        <v>1338</v>
      </c>
      <c r="N208" t="s">
        <v>1481</v>
      </c>
      <c r="O208" t="s">
        <v>17</v>
      </c>
      <c r="S208" t="b">
        <v>1</v>
      </c>
    </row>
    <row r="209" spans="1:21" x14ac:dyDescent="0.25">
      <c r="H209" s="1" t="s">
        <v>1482</v>
      </c>
      <c r="I209" s="1" t="s">
        <v>1482</v>
      </c>
      <c r="J209" s="6" t="s">
        <v>1483</v>
      </c>
      <c r="K209" s="1">
        <v>2</v>
      </c>
      <c r="L209" s="6">
        <v>1</v>
      </c>
      <c r="M209" t="s">
        <v>1338</v>
      </c>
      <c r="N209" t="s">
        <v>1481</v>
      </c>
      <c r="O209" t="s">
        <v>1484</v>
      </c>
      <c r="P209">
        <v>98.3</v>
      </c>
      <c r="Q209" t="s">
        <v>3152</v>
      </c>
      <c r="U209" t="b">
        <v>1</v>
      </c>
    </row>
    <row r="210" spans="1:21" x14ac:dyDescent="0.25">
      <c r="H210" s="1" t="s">
        <v>1485</v>
      </c>
      <c r="I210" s="1" t="s">
        <v>1485</v>
      </c>
      <c r="J210" s="6" t="s">
        <v>1486</v>
      </c>
      <c r="K210" s="1">
        <v>2</v>
      </c>
      <c r="L210" s="6">
        <v>1</v>
      </c>
      <c r="M210" t="s">
        <v>1338</v>
      </c>
      <c r="N210" t="s">
        <v>1481</v>
      </c>
      <c r="O210" t="s">
        <v>1487</v>
      </c>
      <c r="P210">
        <v>17.399999999999999</v>
      </c>
      <c r="Q210" t="s">
        <v>3152</v>
      </c>
      <c r="U210" t="b">
        <v>1</v>
      </c>
    </row>
    <row r="211" spans="1:21" x14ac:dyDescent="0.25">
      <c r="H211" s="1" t="s">
        <v>1488</v>
      </c>
      <c r="I211" s="1" t="s">
        <v>1488</v>
      </c>
      <c r="J211" s="6" t="s">
        <v>1489</v>
      </c>
      <c r="K211" s="1">
        <v>2</v>
      </c>
      <c r="L211" s="6">
        <v>1</v>
      </c>
      <c r="M211" t="s">
        <v>1338</v>
      </c>
      <c r="N211" t="s">
        <v>1481</v>
      </c>
      <c r="O211" t="s">
        <v>1484</v>
      </c>
      <c r="P211">
        <v>11.4</v>
      </c>
      <c r="Q211" t="s">
        <v>3152</v>
      </c>
      <c r="U211" t="b">
        <v>1</v>
      </c>
    </row>
    <row r="212" spans="1:21" x14ac:dyDescent="0.25">
      <c r="H212" s="1" t="s">
        <v>1490</v>
      </c>
      <c r="I212" s="1" t="s">
        <v>1490</v>
      </c>
      <c r="J212" s="5" t="s">
        <v>21</v>
      </c>
      <c r="K212" s="1">
        <v>2</v>
      </c>
      <c r="L212" s="5">
        <v>-1</v>
      </c>
      <c r="M212" t="s">
        <v>1338</v>
      </c>
      <c r="N212" t="s">
        <v>1481</v>
      </c>
      <c r="O212" t="s">
        <v>17</v>
      </c>
    </row>
    <row r="213" spans="1:21" x14ac:dyDescent="0.25">
      <c r="H213" s="1" t="s">
        <v>1491</v>
      </c>
      <c r="I213" s="1" t="s">
        <v>1491</v>
      </c>
      <c r="J213" s="5" t="s">
        <v>21</v>
      </c>
      <c r="K213" s="1">
        <v>2</v>
      </c>
      <c r="L213" s="5">
        <v>-1</v>
      </c>
      <c r="M213" t="s">
        <v>1338</v>
      </c>
      <c r="N213" t="s">
        <v>1481</v>
      </c>
      <c r="O213" t="s">
        <v>17</v>
      </c>
    </row>
    <row r="214" spans="1:21" x14ac:dyDescent="0.25">
      <c r="H214" s="1" t="s">
        <v>1492</v>
      </c>
      <c r="I214" s="1" t="s">
        <v>1492</v>
      </c>
      <c r="J214" s="5" t="s">
        <v>21</v>
      </c>
      <c r="K214" s="1">
        <v>2</v>
      </c>
      <c r="L214" s="5">
        <v>-1</v>
      </c>
      <c r="M214" t="s">
        <v>1338</v>
      </c>
      <c r="N214" t="s">
        <v>1481</v>
      </c>
      <c r="O214" t="s">
        <v>17</v>
      </c>
    </row>
    <row r="215" spans="1:21" x14ac:dyDescent="0.25">
      <c r="H215" s="1" t="s">
        <v>2931</v>
      </c>
      <c r="I215" s="5" t="s">
        <v>21</v>
      </c>
      <c r="J215" s="1" t="s">
        <v>1493</v>
      </c>
      <c r="K215" s="5">
        <v>-1</v>
      </c>
      <c r="L215" s="1">
        <v>2</v>
      </c>
      <c r="M215" t="s">
        <v>1718</v>
      </c>
      <c r="N215" t="s">
        <v>17</v>
      </c>
      <c r="O215" t="s">
        <v>1494</v>
      </c>
      <c r="P215">
        <v>0.4</v>
      </c>
      <c r="Q215" t="s">
        <v>2999</v>
      </c>
    </row>
    <row r="216" spans="1:21" x14ac:dyDescent="0.25">
      <c r="A216" t="s">
        <v>1107</v>
      </c>
      <c r="B216" s="1" t="s">
        <v>1479</v>
      </c>
      <c r="C216" t="s">
        <v>20</v>
      </c>
      <c r="D216" s="1" t="s">
        <v>1479</v>
      </c>
      <c r="E216" s="1" t="s">
        <v>1479</v>
      </c>
      <c r="F216" s="1">
        <v>2</v>
      </c>
      <c r="G216" s="1">
        <v>2</v>
      </c>
      <c r="H216" s="1" t="s">
        <v>1480</v>
      </c>
      <c r="I216" s="1" t="s">
        <v>1480</v>
      </c>
      <c r="J216" s="5" t="s">
        <v>21</v>
      </c>
      <c r="K216" s="1">
        <v>2</v>
      </c>
      <c r="L216" s="5">
        <v>-1</v>
      </c>
      <c r="M216" t="s">
        <v>1338</v>
      </c>
      <c r="N216" t="s">
        <v>1481</v>
      </c>
      <c r="O216" t="s">
        <v>17</v>
      </c>
      <c r="R216" t="b">
        <v>1</v>
      </c>
      <c r="T216" t="b">
        <v>1</v>
      </c>
      <c r="U216" t="b">
        <v>1</v>
      </c>
    </row>
    <row r="217" spans="1:21" x14ac:dyDescent="0.25">
      <c r="H217" s="1" t="s">
        <v>1482</v>
      </c>
      <c r="I217" s="1" t="s">
        <v>1482</v>
      </c>
      <c r="J217" s="1" t="s">
        <v>1483</v>
      </c>
      <c r="K217" s="1">
        <v>2</v>
      </c>
      <c r="L217" s="1">
        <v>2</v>
      </c>
      <c r="M217" t="s">
        <v>1338</v>
      </c>
      <c r="N217" t="s">
        <v>1481</v>
      </c>
      <c r="O217" t="s">
        <v>1495</v>
      </c>
      <c r="P217">
        <v>95.6</v>
      </c>
      <c r="T217" t="b">
        <v>1</v>
      </c>
    </row>
    <row r="218" spans="1:21" x14ac:dyDescent="0.25">
      <c r="H218" s="1" t="s">
        <v>1485</v>
      </c>
      <c r="I218" s="1" t="s">
        <v>1485</v>
      </c>
      <c r="J218" s="1" t="s">
        <v>1486</v>
      </c>
      <c r="K218" s="1">
        <v>2</v>
      </c>
      <c r="L218" s="1">
        <v>2</v>
      </c>
      <c r="M218" t="s">
        <v>1338</v>
      </c>
      <c r="N218" t="s">
        <v>1481</v>
      </c>
      <c r="O218" t="s">
        <v>1495</v>
      </c>
      <c r="P218">
        <v>3.5</v>
      </c>
      <c r="T218" t="b">
        <v>1</v>
      </c>
    </row>
    <row r="219" spans="1:21" x14ac:dyDescent="0.25">
      <c r="H219" s="1" t="s">
        <v>1488</v>
      </c>
      <c r="I219" s="1" t="s">
        <v>1488</v>
      </c>
      <c r="J219" s="1" t="s">
        <v>1489</v>
      </c>
      <c r="K219" s="1">
        <v>2</v>
      </c>
      <c r="L219" s="1">
        <v>2</v>
      </c>
      <c r="M219" t="s">
        <v>1338</v>
      </c>
      <c r="N219" t="s">
        <v>1481</v>
      </c>
      <c r="O219" t="s">
        <v>1495</v>
      </c>
      <c r="P219">
        <v>0.8</v>
      </c>
      <c r="T219" t="b">
        <v>1</v>
      </c>
    </row>
    <row r="220" spans="1:21" x14ac:dyDescent="0.25">
      <c r="H220" s="1" t="s">
        <v>1491</v>
      </c>
      <c r="I220" s="1" t="s">
        <v>1491</v>
      </c>
      <c r="J220" s="5" t="s">
        <v>21</v>
      </c>
      <c r="K220" s="1">
        <v>2</v>
      </c>
      <c r="L220" s="5">
        <v>-1</v>
      </c>
      <c r="M220" t="s">
        <v>1338</v>
      </c>
      <c r="N220" t="s">
        <v>1481</v>
      </c>
      <c r="O220" t="s">
        <v>17</v>
      </c>
      <c r="T220" t="b">
        <v>1</v>
      </c>
      <c r="U220" t="b">
        <v>1</v>
      </c>
    </row>
    <row r="221" spans="1:21" x14ac:dyDescent="0.25">
      <c r="A221" t="s">
        <v>1107</v>
      </c>
      <c r="B221" s="1" t="s">
        <v>1496</v>
      </c>
      <c r="C221" t="s">
        <v>959</v>
      </c>
      <c r="D221" s="1" t="s">
        <v>1496</v>
      </c>
      <c r="E221" s="1" t="s">
        <v>1496</v>
      </c>
      <c r="F221" s="1">
        <v>2</v>
      </c>
      <c r="G221" s="1">
        <v>2</v>
      </c>
      <c r="H221" s="1" t="s">
        <v>1497</v>
      </c>
      <c r="I221" s="1" t="s">
        <v>1497</v>
      </c>
      <c r="J221" s="5" t="s">
        <v>21</v>
      </c>
      <c r="K221" s="1">
        <v>2</v>
      </c>
      <c r="L221" s="5">
        <v>-1</v>
      </c>
      <c r="M221" t="s">
        <v>1220</v>
      </c>
      <c r="N221" t="s">
        <v>1498</v>
      </c>
      <c r="O221" t="s">
        <v>17</v>
      </c>
    </row>
    <row r="222" spans="1:21" x14ac:dyDescent="0.25">
      <c r="H222" s="1" t="s">
        <v>1499</v>
      </c>
      <c r="I222" s="1" t="s">
        <v>1499</v>
      </c>
      <c r="J222" s="1" t="s">
        <v>1500</v>
      </c>
      <c r="K222" s="1">
        <v>2</v>
      </c>
      <c r="L222" s="1">
        <v>2</v>
      </c>
      <c r="M222" t="s">
        <v>1220</v>
      </c>
      <c r="N222" t="s">
        <v>1498</v>
      </c>
      <c r="O222" t="s">
        <v>1501</v>
      </c>
      <c r="P222">
        <v>95.6</v>
      </c>
    </row>
    <row r="223" spans="1:21" x14ac:dyDescent="0.25">
      <c r="H223" s="1" t="s">
        <v>1502</v>
      </c>
      <c r="I223" s="1" t="s">
        <v>1502</v>
      </c>
      <c r="J223" s="5" t="s">
        <v>21</v>
      </c>
      <c r="K223" s="1">
        <v>2</v>
      </c>
      <c r="L223" s="5">
        <v>-1</v>
      </c>
      <c r="M223" t="s">
        <v>1220</v>
      </c>
      <c r="N223" t="s">
        <v>1498</v>
      </c>
      <c r="O223" t="s">
        <v>17</v>
      </c>
    </row>
    <row r="224" spans="1:21" x14ac:dyDescent="0.25">
      <c r="H224" s="1" t="s">
        <v>1503</v>
      </c>
      <c r="I224" s="5" t="s">
        <v>21</v>
      </c>
      <c r="J224" s="1" t="s">
        <v>1504</v>
      </c>
      <c r="K224" s="5">
        <v>-1</v>
      </c>
      <c r="L224" s="1">
        <v>2</v>
      </c>
      <c r="M224" t="s">
        <v>1220</v>
      </c>
      <c r="N224" t="s">
        <v>17</v>
      </c>
      <c r="O224" t="s">
        <v>1501</v>
      </c>
      <c r="P224">
        <v>2.4</v>
      </c>
      <c r="Q224" t="s">
        <v>2999</v>
      </c>
    </row>
    <row r="225" spans="1:21" x14ac:dyDescent="0.25">
      <c r="H225" s="1" t="s">
        <v>2932</v>
      </c>
      <c r="I225" s="5" t="s">
        <v>21</v>
      </c>
      <c r="J225" s="1" t="s">
        <v>1505</v>
      </c>
      <c r="K225" s="5">
        <v>-1</v>
      </c>
      <c r="L225" s="1">
        <v>2</v>
      </c>
      <c r="M225" t="s">
        <v>1220</v>
      </c>
      <c r="N225" t="s">
        <v>17</v>
      </c>
      <c r="O225" t="s">
        <v>1501</v>
      </c>
      <c r="P225">
        <v>2.4</v>
      </c>
      <c r="Q225" t="s">
        <v>2999</v>
      </c>
    </row>
    <row r="226" spans="1:21" x14ac:dyDescent="0.25">
      <c r="A226" t="s">
        <v>1107</v>
      </c>
      <c r="B226" s="1" t="s">
        <v>1506</v>
      </c>
      <c r="C226" t="s">
        <v>20</v>
      </c>
      <c r="D226" t="s">
        <v>1496</v>
      </c>
      <c r="E226" t="s">
        <v>21</v>
      </c>
      <c r="F226">
        <v>0</v>
      </c>
      <c r="G226">
        <v>0</v>
      </c>
      <c r="M226" t="s">
        <v>1220</v>
      </c>
      <c r="N226" t="s">
        <v>1364</v>
      </c>
      <c r="O226" t="s">
        <v>17</v>
      </c>
      <c r="Q226" t="s">
        <v>398</v>
      </c>
      <c r="R226" t="b">
        <v>1</v>
      </c>
      <c r="S226" t="b">
        <v>1</v>
      </c>
    </row>
    <row r="227" spans="1:21" x14ac:dyDescent="0.25">
      <c r="A227" t="s">
        <v>1107</v>
      </c>
      <c r="B227" s="1" t="s">
        <v>1507</v>
      </c>
      <c r="C227" t="s">
        <v>959</v>
      </c>
      <c r="D227" s="1" t="s">
        <v>1507</v>
      </c>
      <c r="E227" s="1" t="s">
        <v>1507</v>
      </c>
      <c r="F227" s="1">
        <v>2</v>
      </c>
      <c r="G227" s="1">
        <v>2</v>
      </c>
      <c r="H227" s="1" t="s">
        <v>1508</v>
      </c>
      <c r="I227" s="1" t="s">
        <v>1508</v>
      </c>
      <c r="J227" s="5" t="s">
        <v>21</v>
      </c>
      <c r="K227" s="1">
        <v>2</v>
      </c>
      <c r="L227" s="5">
        <v>-1</v>
      </c>
      <c r="M227" t="s">
        <v>1509</v>
      </c>
      <c r="N227" t="s">
        <v>1510</v>
      </c>
      <c r="O227" t="s">
        <v>17</v>
      </c>
    </row>
    <row r="228" spans="1:21" x14ac:dyDescent="0.25">
      <c r="H228" s="1" t="s">
        <v>1511</v>
      </c>
      <c r="I228" s="1" t="s">
        <v>1511</v>
      </c>
      <c r="J228" s="5" t="s">
        <v>21</v>
      </c>
      <c r="K228" s="1">
        <v>2</v>
      </c>
      <c r="L228" s="5">
        <v>-1</v>
      </c>
      <c r="M228" t="s">
        <v>1509</v>
      </c>
      <c r="N228" t="s">
        <v>1510</v>
      </c>
      <c r="O228" t="s">
        <v>17</v>
      </c>
    </row>
    <row r="229" spans="1:21" x14ac:dyDescent="0.25">
      <c r="H229" s="1" t="s">
        <v>2933</v>
      </c>
      <c r="I229" s="5" t="s">
        <v>21</v>
      </c>
      <c r="J229" s="1" t="s">
        <v>1512</v>
      </c>
      <c r="K229" s="5">
        <v>-1</v>
      </c>
      <c r="L229" s="1">
        <v>2</v>
      </c>
      <c r="M229" t="s">
        <v>1509</v>
      </c>
      <c r="N229" t="s">
        <v>17</v>
      </c>
      <c r="O229" t="s">
        <v>1513</v>
      </c>
      <c r="P229">
        <v>54.4</v>
      </c>
      <c r="Q229" t="s">
        <v>2999</v>
      </c>
    </row>
    <row r="230" spans="1:21" x14ac:dyDescent="0.25">
      <c r="H230" s="1" t="s">
        <v>2934</v>
      </c>
      <c r="I230" s="5" t="s">
        <v>21</v>
      </c>
      <c r="J230" s="1" t="s">
        <v>1514</v>
      </c>
      <c r="K230" s="5">
        <v>-1</v>
      </c>
      <c r="L230" s="1">
        <v>2</v>
      </c>
      <c r="M230" t="s">
        <v>1509</v>
      </c>
      <c r="N230" t="s">
        <v>17</v>
      </c>
      <c r="O230" t="s">
        <v>1513</v>
      </c>
      <c r="P230">
        <v>1.8</v>
      </c>
      <c r="Q230" t="s">
        <v>2999</v>
      </c>
    </row>
    <row r="231" spans="1:21" x14ac:dyDescent="0.25">
      <c r="H231" s="1" t="s">
        <v>2935</v>
      </c>
      <c r="I231" s="5" t="s">
        <v>21</v>
      </c>
      <c r="J231" s="1" t="s">
        <v>1515</v>
      </c>
      <c r="K231" s="5">
        <v>-1</v>
      </c>
      <c r="L231" s="1">
        <v>2</v>
      </c>
      <c r="M231" t="s">
        <v>1509</v>
      </c>
      <c r="N231" t="s">
        <v>17</v>
      </c>
      <c r="O231" t="s">
        <v>1513</v>
      </c>
      <c r="P231">
        <v>77.3</v>
      </c>
      <c r="Q231" t="s">
        <v>2999</v>
      </c>
    </row>
    <row r="232" spans="1:21" x14ac:dyDescent="0.25">
      <c r="A232" t="s">
        <v>1107</v>
      </c>
      <c r="B232" s="1" t="s">
        <v>1516</v>
      </c>
      <c r="C232" t="s">
        <v>20</v>
      </c>
      <c r="D232" t="s">
        <v>1507</v>
      </c>
      <c r="E232" t="s">
        <v>21</v>
      </c>
      <c r="F232">
        <v>0</v>
      </c>
      <c r="G232">
        <v>0</v>
      </c>
      <c r="M232" t="s">
        <v>1509</v>
      </c>
      <c r="N232" t="s">
        <v>1517</v>
      </c>
      <c r="O232" t="s">
        <v>17</v>
      </c>
      <c r="Q232" t="s">
        <v>398</v>
      </c>
      <c r="R232" t="b">
        <v>1</v>
      </c>
      <c r="S232" t="b">
        <v>1</v>
      </c>
    </row>
    <row r="233" spans="1:21" x14ac:dyDescent="0.25">
      <c r="A233" t="s">
        <v>1107</v>
      </c>
      <c r="B233" s="1" t="s">
        <v>1518</v>
      </c>
      <c r="C233" t="s">
        <v>959</v>
      </c>
      <c r="D233" s="1" t="s">
        <v>1518</v>
      </c>
      <c r="E233" s="6" t="s">
        <v>1518</v>
      </c>
      <c r="F233" s="1">
        <v>2</v>
      </c>
      <c r="G233" s="6">
        <v>1</v>
      </c>
      <c r="H233" s="1" t="s">
        <v>1519</v>
      </c>
      <c r="I233" s="1" t="s">
        <v>1519</v>
      </c>
      <c r="J233" s="6" t="s">
        <v>1520</v>
      </c>
      <c r="K233" s="1">
        <v>2</v>
      </c>
      <c r="L233" s="6">
        <v>1</v>
      </c>
      <c r="M233" t="s">
        <v>1521</v>
      </c>
      <c r="N233" t="s">
        <v>1522</v>
      </c>
      <c r="O233" t="s">
        <v>1523</v>
      </c>
      <c r="P233">
        <v>98.7</v>
      </c>
      <c r="Q233" t="s">
        <v>3002</v>
      </c>
    </row>
    <row r="234" spans="1:21" x14ac:dyDescent="0.25">
      <c r="H234" s="1" t="s">
        <v>1524</v>
      </c>
      <c r="I234" s="1" t="s">
        <v>1524</v>
      </c>
      <c r="J234" s="6" t="s">
        <v>1525</v>
      </c>
      <c r="K234" s="1">
        <v>2</v>
      </c>
      <c r="L234" s="6">
        <v>1</v>
      </c>
      <c r="M234" t="s">
        <v>1521</v>
      </c>
      <c r="N234" t="s">
        <v>1522</v>
      </c>
      <c r="O234" t="s">
        <v>1523</v>
      </c>
      <c r="P234">
        <v>1</v>
      </c>
      <c r="Q234" t="s">
        <v>3002</v>
      </c>
    </row>
    <row r="235" spans="1:21" x14ac:dyDescent="0.25">
      <c r="H235" s="1" t="s">
        <v>3003</v>
      </c>
      <c r="I235" s="5" t="s">
        <v>21</v>
      </c>
      <c r="J235" s="6" t="s">
        <v>1526</v>
      </c>
      <c r="K235" s="5">
        <v>-1</v>
      </c>
      <c r="L235" s="6">
        <v>1</v>
      </c>
      <c r="M235" t="s">
        <v>17</v>
      </c>
      <c r="N235" t="s">
        <v>17</v>
      </c>
      <c r="O235" t="s">
        <v>1523</v>
      </c>
      <c r="P235">
        <v>1</v>
      </c>
      <c r="Q235" t="s">
        <v>3004</v>
      </c>
    </row>
    <row r="236" spans="1:21" x14ac:dyDescent="0.25">
      <c r="A236" t="s">
        <v>1107</v>
      </c>
      <c r="B236" s="1" t="s">
        <v>1527</v>
      </c>
      <c r="C236" t="s">
        <v>20</v>
      </c>
      <c r="D236" t="s">
        <v>1518</v>
      </c>
      <c r="E236" t="s">
        <v>21</v>
      </c>
      <c r="F236">
        <v>0</v>
      </c>
      <c r="G236">
        <v>0</v>
      </c>
      <c r="M236" t="s">
        <v>1521</v>
      </c>
      <c r="N236" t="s">
        <v>1528</v>
      </c>
      <c r="O236" t="s">
        <v>17</v>
      </c>
      <c r="Q236" t="s">
        <v>398</v>
      </c>
      <c r="R236" t="b">
        <v>1</v>
      </c>
      <c r="S236" t="b">
        <v>1</v>
      </c>
    </row>
    <row r="237" spans="1:21" x14ac:dyDescent="0.25">
      <c r="A237" t="s">
        <v>1107</v>
      </c>
      <c r="B237" s="1" t="s">
        <v>1529</v>
      </c>
      <c r="C237" t="s">
        <v>959</v>
      </c>
      <c r="D237" s="1" t="s">
        <v>1529</v>
      </c>
      <c r="E237" s="6" t="s">
        <v>1529</v>
      </c>
      <c r="F237" s="1">
        <v>2</v>
      </c>
      <c r="G237" s="6">
        <v>1</v>
      </c>
      <c r="H237" s="1" t="s">
        <v>1530</v>
      </c>
      <c r="I237" s="1" t="s">
        <v>1530</v>
      </c>
      <c r="J237" s="6" t="s">
        <v>1531</v>
      </c>
      <c r="K237" s="1">
        <v>2</v>
      </c>
      <c r="L237" s="6">
        <v>1</v>
      </c>
      <c r="M237" t="s">
        <v>1532</v>
      </c>
      <c r="N237" t="s">
        <v>1533</v>
      </c>
      <c r="O237" t="s">
        <v>1534</v>
      </c>
      <c r="P237">
        <v>98.7</v>
      </c>
      <c r="Q237" t="s">
        <v>3153</v>
      </c>
    </row>
    <row r="238" spans="1:21" x14ac:dyDescent="0.25">
      <c r="H238" s="1" t="s">
        <v>1535</v>
      </c>
      <c r="I238" s="1" t="s">
        <v>1535</v>
      </c>
      <c r="J238" s="6" t="s">
        <v>1536</v>
      </c>
      <c r="K238" s="1">
        <v>2</v>
      </c>
      <c r="L238" s="6">
        <v>1</v>
      </c>
      <c r="M238" t="s">
        <v>1532</v>
      </c>
      <c r="N238" t="s">
        <v>1533</v>
      </c>
      <c r="O238" t="s">
        <v>1537</v>
      </c>
      <c r="P238">
        <v>1</v>
      </c>
      <c r="Q238" t="s">
        <v>3153</v>
      </c>
      <c r="U238" t="b">
        <v>1</v>
      </c>
    </row>
    <row r="239" spans="1:21" x14ac:dyDescent="0.25">
      <c r="H239" s="1" t="s">
        <v>1538</v>
      </c>
      <c r="I239" s="1" t="s">
        <v>1538</v>
      </c>
      <c r="J239" s="1" t="s">
        <v>1539</v>
      </c>
      <c r="K239" s="1">
        <v>2</v>
      </c>
      <c r="L239" s="1">
        <v>2</v>
      </c>
      <c r="M239" t="s">
        <v>1532</v>
      </c>
      <c r="N239" t="s">
        <v>1533</v>
      </c>
      <c r="O239" t="s">
        <v>1540</v>
      </c>
      <c r="P239">
        <v>1</v>
      </c>
    </row>
    <row r="240" spans="1:21" x14ac:dyDescent="0.25">
      <c r="H240" s="1" t="s">
        <v>2936</v>
      </c>
      <c r="I240" s="5" t="s">
        <v>21</v>
      </c>
      <c r="J240" s="1" t="s">
        <v>1547</v>
      </c>
      <c r="K240" s="5">
        <v>-1</v>
      </c>
      <c r="L240" s="1">
        <v>2</v>
      </c>
      <c r="M240" t="s">
        <v>2163</v>
      </c>
      <c r="N240" t="s">
        <v>17</v>
      </c>
      <c r="O240" t="s">
        <v>1548</v>
      </c>
      <c r="P240">
        <v>0.6</v>
      </c>
      <c r="Q240" t="s">
        <v>2999</v>
      </c>
    </row>
    <row r="241" spans="1:21" x14ac:dyDescent="0.25">
      <c r="H241" s="5" t="s">
        <v>1541</v>
      </c>
      <c r="I241" t="s">
        <v>21</v>
      </c>
      <c r="J241" s="5" t="s">
        <v>1542</v>
      </c>
      <c r="K241">
        <v>0</v>
      </c>
      <c r="L241" s="5">
        <v>-2</v>
      </c>
      <c r="M241" t="s">
        <v>17</v>
      </c>
      <c r="N241" t="s">
        <v>17</v>
      </c>
      <c r="O241" t="s">
        <v>1543</v>
      </c>
      <c r="P241">
        <v>0.2</v>
      </c>
      <c r="Q241" t="s">
        <v>3153</v>
      </c>
    </row>
    <row r="242" spans="1:21" x14ac:dyDescent="0.25">
      <c r="H242" s="5" t="s">
        <v>1544</v>
      </c>
      <c r="I242" t="s">
        <v>21</v>
      </c>
      <c r="J242" s="5" t="s">
        <v>1545</v>
      </c>
      <c r="K242">
        <v>0</v>
      </c>
      <c r="L242" s="5">
        <v>-2</v>
      </c>
      <c r="M242" t="s">
        <v>17</v>
      </c>
      <c r="N242" t="s">
        <v>17</v>
      </c>
      <c r="O242" t="s">
        <v>1546</v>
      </c>
      <c r="P242">
        <v>1</v>
      </c>
      <c r="Q242" t="s">
        <v>3153</v>
      </c>
    </row>
    <row r="243" spans="1:21" x14ac:dyDescent="0.25">
      <c r="A243" t="s">
        <v>1107</v>
      </c>
      <c r="B243" s="1" t="s">
        <v>1529</v>
      </c>
      <c r="C243" t="s">
        <v>20</v>
      </c>
      <c r="D243" s="1" t="s">
        <v>1529</v>
      </c>
      <c r="E243" s="6" t="s">
        <v>1529</v>
      </c>
      <c r="F243" s="1">
        <v>2</v>
      </c>
      <c r="G243" s="6">
        <v>1</v>
      </c>
      <c r="H243" s="1" t="s">
        <v>1530</v>
      </c>
      <c r="I243" s="1" t="s">
        <v>1530</v>
      </c>
      <c r="J243" s="6" t="s">
        <v>1531</v>
      </c>
      <c r="K243" s="1">
        <v>2</v>
      </c>
      <c r="L243" s="6">
        <v>1</v>
      </c>
      <c r="M243" t="s">
        <v>1532</v>
      </c>
      <c r="N243" t="s">
        <v>1533</v>
      </c>
      <c r="O243" t="s">
        <v>1549</v>
      </c>
      <c r="P243">
        <v>98.7</v>
      </c>
      <c r="Q243" t="s">
        <v>3153</v>
      </c>
      <c r="R243" t="b">
        <v>1</v>
      </c>
      <c r="S243" t="b">
        <v>1</v>
      </c>
      <c r="T243" t="b">
        <v>1</v>
      </c>
      <c r="U243" t="b">
        <v>1</v>
      </c>
    </row>
    <row r="244" spans="1:21" x14ac:dyDescent="0.25">
      <c r="H244" s="1" t="s">
        <v>1535</v>
      </c>
      <c r="I244" s="1" t="s">
        <v>1535</v>
      </c>
      <c r="J244" s="1" t="s">
        <v>1536</v>
      </c>
      <c r="K244" s="1">
        <v>2</v>
      </c>
      <c r="L244" s="1">
        <v>2</v>
      </c>
      <c r="M244" t="s">
        <v>1532</v>
      </c>
      <c r="N244" t="s">
        <v>1533</v>
      </c>
      <c r="O244" t="s">
        <v>1550</v>
      </c>
      <c r="P244">
        <v>1</v>
      </c>
      <c r="T244" t="b">
        <v>1</v>
      </c>
    </row>
    <row r="245" spans="1:21" x14ac:dyDescent="0.25">
      <c r="H245" s="1" t="s">
        <v>1538</v>
      </c>
      <c r="I245" s="1" t="s">
        <v>1538</v>
      </c>
      <c r="J245" s="1" t="s">
        <v>1539</v>
      </c>
      <c r="K245" s="1">
        <v>2</v>
      </c>
      <c r="L245" s="1">
        <v>2</v>
      </c>
      <c r="M245" t="s">
        <v>1532</v>
      </c>
      <c r="N245" t="s">
        <v>1533</v>
      </c>
      <c r="O245" t="s">
        <v>1550</v>
      </c>
      <c r="P245">
        <v>0.2</v>
      </c>
      <c r="T245" t="b">
        <v>1</v>
      </c>
      <c r="U245" t="b">
        <v>1</v>
      </c>
    </row>
    <row r="246" spans="1:21" x14ac:dyDescent="0.25">
      <c r="H246" s="1" t="s">
        <v>2936</v>
      </c>
      <c r="I246" s="5" t="s">
        <v>21</v>
      </c>
      <c r="J246" s="5" t="s">
        <v>1547</v>
      </c>
      <c r="K246" s="5">
        <v>-1</v>
      </c>
      <c r="L246" s="5">
        <v>-3</v>
      </c>
      <c r="M246" t="s">
        <v>2163</v>
      </c>
      <c r="N246" t="s">
        <v>17</v>
      </c>
      <c r="O246" t="s">
        <v>1551</v>
      </c>
      <c r="P246">
        <v>0.3</v>
      </c>
      <c r="Q246" t="s">
        <v>3203</v>
      </c>
      <c r="T246" t="b">
        <v>1</v>
      </c>
      <c r="U246" t="b">
        <v>1</v>
      </c>
    </row>
    <row r="247" spans="1:21" x14ac:dyDescent="0.25">
      <c r="H247" s="5" t="s">
        <v>1544</v>
      </c>
      <c r="I247" t="s">
        <v>21</v>
      </c>
      <c r="J247" s="5" t="s">
        <v>1545</v>
      </c>
      <c r="K247">
        <v>0</v>
      </c>
      <c r="L247" s="5">
        <v>-2</v>
      </c>
      <c r="M247" t="s">
        <v>17</v>
      </c>
      <c r="N247" t="s">
        <v>17</v>
      </c>
      <c r="O247" t="s">
        <v>1551</v>
      </c>
      <c r="P247">
        <v>1</v>
      </c>
      <c r="Q247" t="s">
        <v>3153</v>
      </c>
      <c r="T247" t="b">
        <v>1</v>
      </c>
      <c r="U247" t="b">
        <v>1</v>
      </c>
    </row>
    <row r="248" spans="1:21" x14ac:dyDescent="0.25">
      <c r="A248" t="s">
        <v>1107</v>
      </c>
      <c r="B248" s="1" t="s">
        <v>1552</v>
      </c>
      <c r="C248" t="s">
        <v>959</v>
      </c>
      <c r="D248" s="1" t="s">
        <v>1552</v>
      </c>
      <c r="E248" s="6" t="s">
        <v>1552</v>
      </c>
      <c r="F248" s="1">
        <v>2</v>
      </c>
      <c r="G248" s="6">
        <v>1</v>
      </c>
      <c r="H248" s="1" t="s">
        <v>1553</v>
      </c>
      <c r="I248" s="1" t="s">
        <v>1553</v>
      </c>
      <c r="J248" s="6" t="s">
        <v>1554</v>
      </c>
      <c r="K248" s="1">
        <v>2</v>
      </c>
      <c r="L248" s="6">
        <v>1</v>
      </c>
      <c r="M248" t="s">
        <v>1555</v>
      </c>
      <c r="N248" t="s">
        <v>1556</v>
      </c>
      <c r="O248" t="s">
        <v>1557</v>
      </c>
      <c r="P248">
        <v>98.6</v>
      </c>
      <c r="Q248" t="s">
        <v>3154</v>
      </c>
    </row>
    <row r="249" spans="1:21" x14ac:dyDescent="0.25">
      <c r="H249" s="1" t="s">
        <v>2937</v>
      </c>
      <c r="I249" s="5" t="s">
        <v>21</v>
      </c>
      <c r="J249" s="6" t="s">
        <v>1558</v>
      </c>
      <c r="K249" s="5">
        <v>-1</v>
      </c>
      <c r="L249" s="6">
        <v>1</v>
      </c>
      <c r="M249" t="s">
        <v>1555</v>
      </c>
      <c r="N249" t="s">
        <v>17</v>
      </c>
      <c r="O249" t="s">
        <v>1557</v>
      </c>
      <c r="P249">
        <v>41.4</v>
      </c>
      <c r="Q249" t="s">
        <v>3155</v>
      </c>
    </row>
    <row r="250" spans="1:21" x14ac:dyDescent="0.25">
      <c r="H250" s="1" t="s">
        <v>2938</v>
      </c>
      <c r="I250" s="5" t="s">
        <v>21</v>
      </c>
      <c r="J250" s="6" t="s">
        <v>1559</v>
      </c>
      <c r="K250" s="5">
        <v>-1</v>
      </c>
      <c r="L250" s="6">
        <v>1</v>
      </c>
      <c r="M250" t="s">
        <v>1329</v>
      </c>
      <c r="N250" t="s">
        <v>17</v>
      </c>
      <c r="O250" t="s">
        <v>1557</v>
      </c>
      <c r="P250">
        <v>1.8</v>
      </c>
      <c r="Q250" t="s">
        <v>3155</v>
      </c>
    </row>
    <row r="251" spans="1:21" x14ac:dyDescent="0.25">
      <c r="A251" t="s">
        <v>1107</v>
      </c>
      <c r="B251" s="1" t="s">
        <v>1552</v>
      </c>
      <c r="C251" t="s">
        <v>20</v>
      </c>
      <c r="D251" s="1" t="s">
        <v>1552</v>
      </c>
      <c r="E251" s="6" t="s">
        <v>1552</v>
      </c>
      <c r="F251" s="1">
        <v>2</v>
      </c>
      <c r="G251" s="6">
        <v>1</v>
      </c>
      <c r="H251" s="1" t="s">
        <v>1553</v>
      </c>
      <c r="I251" s="1" t="s">
        <v>1553</v>
      </c>
      <c r="J251" s="6" t="s">
        <v>1554</v>
      </c>
      <c r="K251" s="1">
        <v>2</v>
      </c>
      <c r="L251" s="6">
        <v>1</v>
      </c>
      <c r="M251" t="s">
        <v>1555</v>
      </c>
      <c r="N251" t="s">
        <v>1556</v>
      </c>
      <c r="O251" t="s">
        <v>1560</v>
      </c>
      <c r="P251">
        <v>98.2</v>
      </c>
      <c r="Q251" t="s">
        <v>3154</v>
      </c>
      <c r="R251" t="b">
        <v>1</v>
      </c>
      <c r="S251" t="b">
        <v>1</v>
      </c>
      <c r="T251" t="b">
        <v>1</v>
      </c>
      <c r="U251" t="b">
        <v>1</v>
      </c>
    </row>
    <row r="252" spans="1:21" x14ac:dyDescent="0.25">
      <c r="H252" s="1" t="s">
        <v>2937</v>
      </c>
      <c r="I252" s="5" t="s">
        <v>21</v>
      </c>
      <c r="J252" s="6" t="s">
        <v>1558</v>
      </c>
      <c r="K252" s="5">
        <v>-1</v>
      </c>
      <c r="L252" s="6">
        <v>1</v>
      </c>
      <c r="M252" t="s">
        <v>1555</v>
      </c>
      <c r="N252" t="s">
        <v>17</v>
      </c>
      <c r="O252" t="s">
        <v>1560</v>
      </c>
      <c r="P252">
        <v>33.299999999999997</v>
      </c>
      <c r="Q252" t="s">
        <v>3155</v>
      </c>
      <c r="T252" t="b">
        <v>1</v>
      </c>
      <c r="U252" t="b">
        <v>1</v>
      </c>
    </row>
    <row r="253" spans="1:21" x14ac:dyDescent="0.25">
      <c r="H253" s="1" t="s">
        <v>2938</v>
      </c>
      <c r="I253" s="5" t="s">
        <v>21</v>
      </c>
      <c r="J253" s="6" t="s">
        <v>1559</v>
      </c>
      <c r="K253" s="5">
        <v>-1</v>
      </c>
      <c r="L253" s="6">
        <v>1</v>
      </c>
      <c r="M253" t="s">
        <v>1329</v>
      </c>
      <c r="N253" t="s">
        <v>17</v>
      </c>
      <c r="O253" t="s">
        <v>1560</v>
      </c>
      <c r="P253">
        <v>1.8</v>
      </c>
      <c r="Q253" t="s">
        <v>3155</v>
      </c>
      <c r="T253" t="b">
        <v>1</v>
      </c>
      <c r="U253" t="b">
        <v>1</v>
      </c>
    </row>
    <row r="254" spans="1:21" x14ac:dyDescent="0.25">
      <c r="A254" t="s">
        <v>1107</v>
      </c>
      <c r="B254" s="1" t="s">
        <v>1561</v>
      </c>
      <c r="C254" t="s">
        <v>959</v>
      </c>
      <c r="D254" s="1" t="s">
        <v>1561</v>
      </c>
      <c r="E254" s="6" t="s">
        <v>1561</v>
      </c>
      <c r="F254" s="1">
        <v>2</v>
      </c>
      <c r="G254" s="6">
        <v>1</v>
      </c>
      <c r="H254" s="1" t="s">
        <v>1562</v>
      </c>
      <c r="I254" s="1" t="s">
        <v>1562</v>
      </c>
      <c r="J254" s="6" t="s">
        <v>1563</v>
      </c>
      <c r="K254" s="1">
        <v>2</v>
      </c>
      <c r="L254" s="6">
        <v>1</v>
      </c>
      <c r="M254" t="s">
        <v>1257</v>
      </c>
      <c r="N254" t="s">
        <v>1564</v>
      </c>
      <c r="O254" t="s">
        <v>1565</v>
      </c>
      <c r="P254">
        <v>98.5</v>
      </c>
      <c r="Q254" t="s">
        <v>3156</v>
      </c>
    </row>
    <row r="255" spans="1:21" x14ac:dyDescent="0.25">
      <c r="H255" s="1" t="s">
        <v>2939</v>
      </c>
      <c r="I255" s="5" t="s">
        <v>21</v>
      </c>
      <c r="J255" s="5" t="s">
        <v>1566</v>
      </c>
      <c r="K255" s="5">
        <v>-1</v>
      </c>
      <c r="L255" s="5">
        <v>-3</v>
      </c>
      <c r="M255" t="s">
        <v>1338</v>
      </c>
      <c r="N255" t="s">
        <v>17</v>
      </c>
      <c r="O255" t="s">
        <v>1567</v>
      </c>
      <c r="P255">
        <v>1.6</v>
      </c>
      <c r="Q255" t="s">
        <v>3157</v>
      </c>
    </row>
    <row r="256" spans="1:21" x14ac:dyDescent="0.25">
      <c r="H256" s="1" t="s">
        <v>1581</v>
      </c>
      <c r="I256" s="5" t="s">
        <v>21</v>
      </c>
      <c r="J256" s="1" t="s">
        <v>1568</v>
      </c>
      <c r="K256" s="5">
        <v>-1</v>
      </c>
      <c r="L256" s="1">
        <v>2</v>
      </c>
      <c r="M256" t="s">
        <v>1338</v>
      </c>
      <c r="N256" t="s">
        <v>17</v>
      </c>
      <c r="O256" t="s">
        <v>1569</v>
      </c>
      <c r="P256">
        <v>1</v>
      </c>
      <c r="Q256" t="s">
        <v>3005</v>
      </c>
      <c r="T256" t="b">
        <v>1</v>
      </c>
    </row>
    <row r="257" spans="1:21" x14ac:dyDescent="0.25">
      <c r="H257" s="5" t="s">
        <v>1570</v>
      </c>
      <c r="I257" t="s">
        <v>21</v>
      </c>
      <c r="J257" s="5" t="s">
        <v>1571</v>
      </c>
      <c r="K257">
        <v>0</v>
      </c>
      <c r="L257" s="5">
        <v>-2</v>
      </c>
      <c r="M257" t="s">
        <v>17</v>
      </c>
      <c r="N257" t="s">
        <v>17</v>
      </c>
      <c r="O257" t="s">
        <v>1572</v>
      </c>
      <c r="P257">
        <v>3.5</v>
      </c>
      <c r="Q257" t="s">
        <v>3006</v>
      </c>
    </row>
    <row r="258" spans="1:21" x14ac:dyDescent="0.25">
      <c r="H258" s="5" t="s">
        <v>1573</v>
      </c>
      <c r="I258" t="s">
        <v>21</v>
      </c>
      <c r="J258" s="5" t="s">
        <v>1574</v>
      </c>
      <c r="K258">
        <v>0</v>
      </c>
      <c r="L258" s="5">
        <v>-2</v>
      </c>
      <c r="M258" t="s">
        <v>17</v>
      </c>
      <c r="N258" t="s">
        <v>17</v>
      </c>
      <c r="O258" t="s">
        <v>1575</v>
      </c>
      <c r="P258">
        <v>0.6</v>
      </c>
      <c r="Q258" t="s">
        <v>3007</v>
      </c>
    </row>
    <row r="259" spans="1:21" x14ac:dyDescent="0.25">
      <c r="H259" s="5" t="s">
        <v>1576</v>
      </c>
      <c r="I259" t="s">
        <v>21</v>
      </c>
      <c r="J259" s="5" t="s">
        <v>1577</v>
      </c>
      <c r="K259">
        <v>0</v>
      </c>
      <c r="L259" s="5">
        <v>-2</v>
      </c>
      <c r="M259" t="s">
        <v>17</v>
      </c>
      <c r="N259" t="s">
        <v>17</v>
      </c>
      <c r="O259" t="s">
        <v>1578</v>
      </c>
      <c r="P259">
        <v>14.6</v>
      </c>
      <c r="Q259" t="s">
        <v>3157</v>
      </c>
      <c r="T259" t="b">
        <v>1</v>
      </c>
    </row>
    <row r="260" spans="1:21" x14ac:dyDescent="0.25">
      <c r="A260" t="s">
        <v>1107</v>
      </c>
      <c r="B260" s="1" t="s">
        <v>1561</v>
      </c>
      <c r="C260" t="s">
        <v>20</v>
      </c>
      <c r="D260" s="1" t="s">
        <v>1561</v>
      </c>
      <c r="E260" s="6" t="s">
        <v>1561</v>
      </c>
      <c r="F260" s="1">
        <v>2</v>
      </c>
      <c r="G260" s="6">
        <v>1</v>
      </c>
      <c r="H260" s="1" t="s">
        <v>1562</v>
      </c>
      <c r="I260" s="1" t="s">
        <v>1562</v>
      </c>
      <c r="J260" s="6" t="s">
        <v>1563</v>
      </c>
      <c r="K260" s="1">
        <v>2</v>
      </c>
      <c r="L260" s="6">
        <v>1</v>
      </c>
      <c r="M260" t="s">
        <v>1257</v>
      </c>
      <c r="N260" t="s">
        <v>1579</v>
      </c>
      <c r="O260" t="s">
        <v>1580</v>
      </c>
      <c r="P260">
        <v>98.6</v>
      </c>
      <c r="Q260" t="s">
        <v>3156</v>
      </c>
      <c r="R260" t="b">
        <v>1</v>
      </c>
      <c r="S260" t="b">
        <v>1</v>
      </c>
      <c r="T260" t="b">
        <v>1</v>
      </c>
      <c r="U260" t="b">
        <v>1</v>
      </c>
    </row>
    <row r="261" spans="1:21" x14ac:dyDescent="0.25">
      <c r="H261" s="1" t="s">
        <v>2939</v>
      </c>
      <c r="I261" s="5" t="s">
        <v>21</v>
      </c>
      <c r="J261" s="5" t="s">
        <v>1566</v>
      </c>
      <c r="K261" s="5">
        <v>-1</v>
      </c>
      <c r="L261" s="5">
        <v>-3</v>
      </c>
      <c r="M261" t="s">
        <v>1338</v>
      </c>
      <c r="N261" t="s">
        <v>17</v>
      </c>
      <c r="O261" t="s">
        <v>1585</v>
      </c>
      <c r="P261">
        <v>1</v>
      </c>
      <c r="Q261" t="s">
        <v>3158</v>
      </c>
      <c r="T261" t="b">
        <v>1</v>
      </c>
      <c r="U261" t="b">
        <v>1</v>
      </c>
    </row>
    <row r="262" spans="1:21" x14ac:dyDescent="0.25">
      <c r="H262" s="1" t="s">
        <v>1581</v>
      </c>
      <c r="I262" s="1" t="s">
        <v>1581</v>
      </c>
      <c r="J262" s="1" t="s">
        <v>1568</v>
      </c>
      <c r="K262" s="1">
        <v>2</v>
      </c>
      <c r="L262" s="1">
        <v>2</v>
      </c>
      <c r="M262" t="s">
        <v>1338</v>
      </c>
      <c r="N262" t="s">
        <v>1579</v>
      </c>
      <c r="O262" t="s">
        <v>1582</v>
      </c>
      <c r="P262">
        <v>1</v>
      </c>
      <c r="U262" t="b">
        <v>1</v>
      </c>
    </row>
    <row r="263" spans="1:21" x14ac:dyDescent="0.25">
      <c r="H263" s="5" t="s">
        <v>1583</v>
      </c>
      <c r="I263" s="5" t="s">
        <v>1584</v>
      </c>
      <c r="J263" s="5" t="s">
        <v>1577</v>
      </c>
      <c r="K263" s="5">
        <v>-2</v>
      </c>
      <c r="L263" s="5">
        <v>-2</v>
      </c>
      <c r="M263" t="s">
        <v>17</v>
      </c>
      <c r="N263" t="s">
        <v>1579</v>
      </c>
      <c r="O263" t="s">
        <v>1580</v>
      </c>
      <c r="P263">
        <v>1</v>
      </c>
      <c r="Q263" t="s">
        <v>3008</v>
      </c>
      <c r="U263" t="b">
        <v>1</v>
      </c>
    </row>
    <row r="264" spans="1:21" x14ac:dyDescent="0.25">
      <c r="A264" t="s">
        <v>1107</v>
      </c>
      <c r="B264" s="1" t="s">
        <v>1586</v>
      </c>
      <c r="C264" t="s">
        <v>959</v>
      </c>
      <c r="D264" s="1" t="s">
        <v>1586</v>
      </c>
      <c r="E264" s="6" t="s">
        <v>1586</v>
      </c>
      <c r="F264" s="1">
        <v>2</v>
      </c>
      <c r="G264" s="6">
        <v>1</v>
      </c>
      <c r="H264" s="1" t="s">
        <v>1587</v>
      </c>
      <c r="I264" s="1" t="s">
        <v>1587</v>
      </c>
      <c r="J264" s="6" t="s">
        <v>1588</v>
      </c>
      <c r="K264" s="1">
        <v>2</v>
      </c>
      <c r="L264" s="6">
        <v>1</v>
      </c>
      <c r="M264" t="s">
        <v>1589</v>
      </c>
      <c r="N264" t="s">
        <v>1590</v>
      </c>
      <c r="O264" t="s">
        <v>1591</v>
      </c>
      <c r="P264">
        <v>98.7</v>
      </c>
      <c r="Q264" t="s">
        <v>3159</v>
      </c>
      <c r="S264" t="b">
        <v>1</v>
      </c>
      <c r="U264" t="b">
        <v>1</v>
      </c>
    </row>
    <row r="265" spans="1:21" x14ac:dyDescent="0.25">
      <c r="H265" s="1" t="s">
        <v>1592</v>
      </c>
      <c r="I265" s="1" t="s">
        <v>1592</v>
      </c>
      <c r="J265" s="6" t="s">
        <v>1593</v>
      </c>
      <c r="K265" s="1">
        <v>2</v>
      </c>
      <c r="L265" s="6">
        <v>1</v>
      </c>
      <c r="M265" t="s">
        <v>1589</v>
      </c>
      <c r="N265" t="s">
        <v>1590</v>
      </c>
      <c r="O265" t="s">
        <v>1594</v>
      </c>
      <c r="P265">
        <v>91.1</v>
      </c>
      <c r="Q265" t="s">
        <v>3159</v>
      </c>
      <c r="U265" t="b">
        <v>1</v>
      </c>
    </row>
    <row r="266" spans="1:21" x14ac:dyDescent="0.25">
      <c r="H266" s="1" t="s">
        <v>1595</v>
      </c>
      <c r="I266" s="1" t="s">
        <v>1595</v>
      </c>
      <c r="J266" s="6" t="s">
        <v>1596</v>
      </c>
      <c r="K266" s="1">
        <v>2</v>
      </c>
      <c r="L266" s="6">
        <v>1</v>
      </c>
      <c r="M266" t="s">
        <v>1589</v>
      </c>
      <c r="N266" t="s">
        <v>1590</v>
      </c>
      <c r="O266" t="s">
        <v>1591</v>
      </c>
      <c r="P266">
        <v>89.9</v>
      </c>
      <c r="Q266" t="s">
        <v>3159</v>
      </c>
      <c r="U266" t="b">
        <v>1</v>
      </c>
    </row>
    <row r="267" spans="1:21" x14ac:dyDescent="0.25">
      <c r="H267" s="1" t="s">
        <v>1597</v>
      </c>
      <c r="I267" s="1" t="s">
        <v>1597</v>
      </c>
      <c r="J267" s="1" t="s">
        <v>1598</v>
      </c>
      <c r="K267" s="1">
        <v>2</v>
      </c>
      <c r="L267" s="1">
        <v>2</v>
      </c>
      <c r="M267" t="s">
        <v>1589</v>
      </c>
      <c r="N267" t="s">
        <v>1590</v>
      </c>
      <c r="O267" t="s">
        <v>1599</v>
      </c>
      <c r="P267">
        <v>97.7</v>
      </c>
    </row>
    <row r="268" spans="1:21" x14ac:dyDescent="0.25">
      <c r="A268" t="s">
        <v>1107</v>
      </c>
      <c r="B268" s="1" t="s">
        <v>1586</v>
      </c>
      <c r="C268" t="s">
        <v>20</v>
      </c>
      <c r="D268" s="1" t="s">
        <v>1586</v>
      </c>
      <c r="E268" s="1" t="s">
        <v>1586</v>
      </c>
      <c r="F268" s="1">
        <v>2</v>
      </c>
      <c r="G268" s="1">
        <v>2</v>
      </c>
      <c r="H268" s="1" t="s">
        <v>1587</v>
      </c>
      <c r="I268" s="1" t="s">
        <v>1587</v>
      </c>
      <c r="J268" s="1" t="s">
        <v>1588</v>
      </c>
      <c r="K268" s="1">
        <v>2</v>
      </c>
      <c r="L268" s="1">
        <v>2</v>
      </c>
      <c r="M268" t="s">
        <v>1589</v>
      </c>
      <c r="N268" t="s">
        <v>1590</v>
      </c>
      <c r="O268" t="s">
        <v>1600</v>
      </c>
      <c r="P268">
        <v>97.9</v>
      </c>
      <c r="R268" t="b">
        <v>1</v>
      </c>
      <c r="T268" t="b">
        <v>1</v>
      </c>
    </row>
    <row r="269" spans="1:21" x14ac:dyDescent="0.25">
      <c r="H269" s="1" t="s">
        <v>1592</v>
      </c>
      <c r="I269" s="1" t="s">
        <v>1592</v>
      </c>
      <c r="J269" s="1" t="s">
        <v>1593</v>
      </c>
      <c r="K269" s="1">
        <v>2</v>
      </c>
      <c r="L269" s="1">
        <v>2</v>
      </c>
      <c r="M269" t="s">
        <v>1589</v>
      </c>
      <c r="N269" t="s">
        <v>1590</v>
      </c>
      <c r="O269" t="s">
        <v>1601</v>
      </c>
      <c r="P269">
        <v>60.8</v>
      </c>
      <c r="T269" t="b">
        <v>1</v>
      </c>
    </row>
    <row r="270" spans="1:21" x14ac:dyDescent="0.25">
      <c r="H270" s="1" t="s">
        <v>1595</v>
      </c>
      <c r="I270" s="5" t="s">
        <v>21</v>
      </c>
      <c r="J270" s="1" t="s">
        <v>1596</v>
      </c>
      <c r="K270" s="5">
        <v>-1</v>
      </c>
      <c r="L270" s="1">
        <v>2</v>
      </c>
      <c r="M270" t="s">
        <v>1589</v>
      </c>
      <c r="N270" t="s">
        <v>17</v>
      </c>
      <c r="O270" t="s">
        <v>1601</v>
      </c>
      <c r="P270">
        <v>97.8</v>
      </c>
      <c r="Q270" t="s">
        <v>2999</v>
      </c>
      <c r="T270" t="b">
        <v>1</v>
      </c>
    </row>
    <row r="271" spans="1:21" x14ac:dyDescent="0.25">
      <c r="H271" s="5" t="s">
        <v>1602</v>
      </c>
      <c r="I271" t="s">
        <v>21</v>
      </c>
      <c r="J271" s="5" t="s">
        <v>1603</v>
      </c>
      <c r="K271">
        <v>0</v>
      </c>
      <c r="L271" s="5">
        <v>-2</v>
      </c>
      <c r="M271" t="s">
        <v>17</v>
      </c>
      <c r="N271" t="s">
        <v>17</v>
      </c>
      <c r="O271" t="s">
        <v>1604</v>
      </c>
      <c r="P271">
        <v>3.7</v>
      </c>
      <c r="Q271" t="s">
        <v>3006</v>
      </c>
    </row>
    <row r="272" spans="1:21" x14ac:dyDescent="0.25">
      <c r="A272" t="s">
        <v>1107</v>
      </c>
      <c r="B272" s="1" t="s">
        <v>1605</v>
      </c>
      <c r="C272" t="s">
        <v>959</v>
      </c>
      <c r="D272" s="1" t="s">
        <v>1605</v>
      </c>
      <c r="E272" s="1" t="s">
        <v>1605</v>
      </c>
      <c r="F272" s="1">
        <v>2</v>
      </c>
      <c r="G272" s="1">
        <v>2</v>
      </c>
      <c r="H272" s="1" t="s">
        <v>1606</v>
      </c>
      <c r="I272" s="1" t="s">
        <v>1606</v>
      </c>
      <c r="J272" s="1" t="s">
        <v>1607</v>
      </c>
      <c r="K272" s="1">
        <v>2</v>
      </c>
      <c r="L272" s="1">
        <v>2</v>
      </c>
      <c r="M272" t="s">
        <v>1608</v>
      </c>
      <c r="N272" t="s">
        <v>1609</v>
      </c>
      <c r="O272" t="s">
        <v>1610</v>
      </c>
      <c r="P272">
        <v>98.2</v>
      </c>
    </row>
    <row r="273" spans="1:21" x14ac:dyDescent="0.25">
      <c r="H273" s="1" t="s">
        <v>1611</v>
      </c>
      <c r="I273" s="1" t="s">
        <v>1611</v>
      </c>
      <c r="J273" s="1" t="s">
        <v>1612</v>
      </c>
      <c r="K273" s="1">
        <v>2</v>
      </c>
      <c r="L273" s="1">
        <v>2</v>
      </c>
      <c r="M273" t="s">
        <v>1608</v>
      </c>
      <c r="N273" t="s">
        <v>1609</v>
      </c>
      <c r="O273" t="s">
        <v>1613</v>
      </c>
      <c r="P273">
        <v>96.6</v>
      </c>
    </row>
    <row r="274" spans="1:21" x14ac:dyDescent="0.25">
      <c r="H274" s="1" t="s">
        <v>1614</v>
      </c>
      <c r="I274" s="1" t="s">
        <v>1614</v>
      </c>
      <c r="J274" s="1" t="s">
        <v>1615</v>
      </c>
      <c r="K274" s="1">
        <v>2</v>
      </c>
      <c r="L274" s="1">
        <v>2</v>
      </c>
      <c r="M274" t="s">
        <v>1608</v>
      </c>
      <c r="N274" t="s">
        <v>1609</v>
      </c>
      <c r="O274" t="s">
        <v>1616</v>
      </c>
      <c r="P274">
        <v>1.4</v>
      </c>
    </row>
    <row r="275" spans="1:21" x14ac:dyDescent="0.25">
      <c r="H275" s="1" t="s">
        <v>1617</v>
      </c>
      <c r="I275" s="5" t="s">
        <v>21</v>
      </c>
      <c r="J275" s="1" t="s">
        <v>1618</v>
      </c>
      <c r="K275" s="5">
        <v>-1</v>
      </c>
      <c r="L275" s="1">
        <v>2</v>
      </c>
      <c r="M275" t="s">
        <v>1608</v>
      </c>
      <c r="N275" t="s">
        <v>17</v>
      </c>
      <c r="O275" t="s">
        <v>1619</v>
      </c>
      <c r="P275">
        <v>94.4</v>
      </c>
      <c r="Q275" t="s">
        <v>2999</v>
      </c>
    </row>
    <row r="276" spans="1:21" x14ac:dyDescent="0.25">
      <c r="H276" s="1" t="s">
        <v>3010</v>
      </c>
      <c r="I276" s="5" t="s">
        <v>21</v>
      </c>
      <c r="J276" s="1" t="s">
        <v>1620</v>
      </c>
      <c r="K276" s="5">
        <v>-1</v>
      </c>
      <c r="L276" s="1">
        <v>2</v>
      </c>
      <c r="M276" t="s">
        <v>17</v>
      </c>
      <c r="N276" t="s">
        <v>17</v>
      </c>
      <c r="O276" t="s">
        <v>1621</v>
      </c>
      <c r="P276">
        <v>1.8</v>
      </c>
      <c r="Q276" t="s">
        <v>3009</v>
      </c>
    </row>
    <row r="277" spans="1:21" x14ac:dyDescent="0.25">
      <c r="A277" t="s">
        <v>1107</v>
      </c>
      <c r="B277" s="1" t="s">
        <v>1605</v>
      </c>
      <c r="C277" t="s">
        <v>20</v>
      </c>
      <c r="D277" s="1" t="s">
        <v>1605</v>
      </c>
      <c r="E277" s="1" t="s">
        <v>1605</v>
      </c>
      <c r="F277" s="1">
        <v>2</v>
      </c>
      <c r="G277" s="1">
        <v>2</v>
      </c>
      <c r="H277" s="1" t="s">
        <v>1606</v>
      </c>
      <c r="I277" s="1" t="s">
        <v>1606</v>
      </c>
      <c r="J277" s="1" t="s">
        <v>1607</v>
      </c>
      <c r="K277" s="1">
        <v>2</v>
      </c>
      <c r="L277" s="1">
        <v>2</v>
      </c>
      <c r="M277" t="s">
        <v>1608</v>
      </c>
      <c r="N277" t="s">
        <v>1622</v>
      </c>
      <c r="O277" t="s">
        <v>1623</v>
      </c>
      <c r="P277">
        <v>99</v>
      </c>
      <c r="R277" t="b">
        <v>1</v>
      </c>
      <c r="S277" t="b">
        <v>1</v>
      </c>
      <c r="T277" t="b">
        <v>1</v>
      </c>
      <c r="U277" t="b">
        <v>1</v>
      </c>
    </row>
    <row r="278" spans="1:21" x14ac:dyDescent="0.25">
      <c r="H278" s="1" t="s">
        <v>1611</v>
      </c>
      <c r="I278" s="1" t="s">
        <v>1611</v>
      </c>
      <c r="J278" s="1" t="s">
        <v>1612</v>
      </c>
      <c r="K278" s="1">
        <v>2</v>
      </c>
      <c r="L278" s="1">
        <v>2</v>
      </c>
      <c r="M278" t="s">
        <v>1608</v>
      </c>
      <c r="N278" t="s">
        <v>1622</v>
      </c>
      <c r="O278" t="s">
        <v>1624</v>
      </c>
      <c r="P278">
        <v>11.9</v>
      </c>
      <c r="T278" t="b">
        <v>1</v>
      </c>
      <c r="U278" t="b">
        <v>1</v>
      </c>
    </row>
    <row r="279" spans="1:21" x14ac:dyDescent="0.25">
      <c r="H279" s="1" t="s">
        <v>1614</v>
      </c>
      <c r="I279" s="1" t="s">
        <v>1614</v>
      </c>
      <c r="J279" s="1" t="s">
        <v>1615</v>
      </c>
      <c r="K279" s="1">
        <v>2</v>
      </c>
      <c r="L279" s="1">
        <v>2</v>
      </c>
      <c r="M279" t="s">
        <v>1608</v>
      </c>
      <c r="N279" t="s">
        <v>1622</v>
      </c>
      <c r="O279" t="s">
        <v>1625</v>
      </c>
      <c r="P279">
        <v>71.3</v>
      </c>
      <c r="T279" t="b">
        <v>1</v>
      </c>
      <c r="U279" t="b">
        <v>1</v>
      </c>
    </row>
    <row r="280" spans="1:21" x14ac:dyDescent="0.25">
      <c r="H280" s="1" t="s">
        <v>1617</v>
      </c>
      <c r="I280" s="5" t="s">
        <v>21</v>
      </c>
      <c r="J280" s="1" t="s">
        <v>1618</v>
      </c>
      <c r="K280" s="5">
        <v>-1</v>
      </c>
      <c r="L280" s="1">
        <v>2</v>
      </c>
      <c r="M280" t="s">
        <v>1608</v>
      </c>
      <c r="N280" t="s">
        <v>17</v>
      </c>
      <c r="O280" t="s">
        <v>1624</v>
      </c>
      <c r="P280">
        <v>16.8</v>
      </c>
      <c r="Q280" t="s">
        <v>3011</v>
      </c>
      <c r="T280" t="b">
        <v>1</v>
      </c>
      <c r="U280" t="b">
        <v>1</v>
      </c>
    </row>
    <row r="281" spans="1:21" x14ac:dyDescent="0.25">
      <c r="H281" s="11" t="s">
        <v>1626</v>
      </c>
      <c r="I281" s="11" t="s">
        <v>1626</v>
      </c>
      <c r="J281" s="13" t="s">
        <v>21</v>
      </c>
      <c r="K281" s="11">
        <v>2</v>
      </c>
      <c r="L281" s="13">
        <v>-1</v>
      </c>
      <c r="M281" t="s">
        <v>17</v>
      </c>
      <c r="N281" t="s">
        <v>1622</v>
      </c>
      <c r="O281" t="s">
        <v>17</v>
      </c>
    </row>
    <row r="282" spans="1:21" x14ac:dyDescent="0.25">
      <c r="A282" t="s">
        <v>1107</v>
      </c>
      <c r="B282" s="1" t="s">
        <v>1627</v>
      </c>
      <c r="C282" t="s">
        <v>959</v>
      </c>
      <c r="D282" s="1" t="s">
        <v>1627</v>
      </c>
      <c r="E282" s="1" t="s">
        <v>1627</v>
      </c>
      <c r="F282" s="1">
        <v>2</v>
      </c>
      <c r="G282" s="1">
        <v>2</v>
      </c>
      <c r="H282" s="1" t="s">
        <v>1628</v>
      </c>
      <c r="I282" s="1" t="s">
        <v>1628</v>
      </c>
      <c r="J282" s="1" t="s">
        <v>1629</v>
      </c>
      <c r="K282" s="1">
        <v>2</v>
      </c>
      <c r="L282" s="1">
        <v>2</v>
      </c>
      <c r="M282" t="s">
        <v>1630</v>
      </c>
      <c r="N282" t="s">
        <v>1631</v>
      </c>
      <c r="O282" t="s">
        <v>1632</v>
      </c>
      <c r="P282">
        <v>30.6</v>
      </c>
    </row>
    <row r="283" spans="1:21" x14ac:dyDescent="0.25">
      <c r="H283" s="1" t="s">
        <v>1633</v>
      </c>
      <c r="I283" s="1" t="s">
        <v>1633</v>
      </c>
      <c r="J283" s="5" t="s">
        <v>21</v>
      </c>
      <c r="K283" s="1">
        <v>2</v>
      </c>
      <c r="L283" s="5">
        <v>-1</v>
      </c>
      <c r="M283" t="s">
        <v>1630</v>
      </c>
      <c r="N283" t="s">
        <v>1631</v>
      </c>
      <c r="O283" t="s">
        <v>17</v>
      </c>
    </row>
    <row r="284" spans="1:21" x14ac:dyDescent="0.25">
      <c r="H284" s="1" t="s">
        <v>1634</v>
      </c>
      <c r="I284" s="1" t="s">
        <v>1634</v>
      </c>
      <c r="J284" s="1" t="s">
        <v>1635</v>
      </c>
      <c r="K284" s="1">
        <v>2</v>
      </c>
      <c r="L284" s="1">
        <v>2</v>
      </c>
      <c r="M284" t="s">
        <v>1630</v>
      </c>
      <c r="N284" t="s">
        <v>1631</v>
      </c>
      <c r="O284" t="s">
        <v>1636</v>
      </c>
      <c r="P284">
        <v>98.9</v>
      </c>
    </row>
    <row r="285" spans="1:21" x14ac:dyDescent="0.25">
      <c r="H285" s="1" t="s">
        <v>1637</v>
      </c>
      <c r="I285" s="1" t="s">
        <v>1637</v>
      </c>
      <c r="J285" s="5" t="s">
        <v>21</v>
      </c>
      <c r="K285" s="1">
        <v>2</v>
      </c>
      <c r="L285" s="5">
        <v>-1</v>
      </c>
      <c r="M285" t="s">
        <v>1630</v>
      </c>
      <c r="N285" t="s">
        <v>1631</v>
      </c>
      <c r="O285" t="s">
        <v>17</v>
      </c>
    </row>
    <row r="286" spans="1:21" x14ac:dyDescent="0.25">
      <c r="H286" s="1" t="s">
        <v>1638</v>
      </c>
      <c r="I286" s="1" t="s">
        <v>1638</v>
      </c>
      <c r="J286" s="1" t="s">
        <v>1639</v>
      </c>
      <c r="K286" s="1">
        <v>2</v>
      </c>
      <c r="L286" s="1">
        <v>2</v>
      </c>
      <c r="M286" t="s">
        <v>1630</v>
      </c>
      <c r="N286" t="s">
        <v>1631</v>
      </c>
      <c r="O286" t="s">
        <v>1640</v>
      </c>
      <c r="P286">
        <v>75.400000000000006</v>
      </c>
    </row>
    <row r="287" spans="1:21" x14ac:dyDescent="0.25">
      <c r="H287" s="1" t="s">
        <v>1641</v>
      </c>
      <c r="I287" s="1" t="s">
        <v>1641</v>
      </c>
      <c r="J287" s="5" t="s">
        <v>21</v>
      </c>
      <c r="K287" s="1">
        <v>2</v>
      </c>
      <c r="L287" s="5">
        <v>-1</v>
      </c>
      <c r="M287" t="s">
        <v>1630</v>
      </c>
      <c r="N287" t="s">
        <v>1631</v>
      </c>
      <c r="O287" t="s">
        <v>17</v>
      </c>
    </row>
    <row r="288" spans="1:21" x14ac:dyDescent="0.25">
      <c r="H288" s="1" t="s">
        <v>1642</v>
      </c>
      <c r="I288" s="1" t="s">
        <v>1642</v>
      </c>
      <c r="J288" s="5" t="s">
        <v>21</v>
      </c>
      <c r="K288" s="1">
        <v>2</v>
      </c>
      <c r="L288" s="5">
        <v>-1</v>
      </c>
      <c r="M288" t="s">
        <v>1630</v>
      </c>
      <c r="N288" t="s">
        <v>1631</v>
      </c>
      <c r="O288" t="s">
        <v>17</v>
      </c>
    </row>
    <row r="289" spans="1:19" x14ac:dyDescent="0.25">
      <c r="H289" s="1" t="s">
        <v>1643</v>
      </c>
      <c r="I289" s="1" t="s">
        <v>1643</v>
      </c>
      <c r="J289" s="5" t="s">
        <v>21</v>
      </c>
      <c r="K289" s="1">
        <v>2</v>
      </c>
      <c r="L289" s="5">
        <v>-1</v>
      </c>
      <c r="M289" t="s">
        <v>1630</v>
      </c>
      <c r="N289" t="s">
        <v>1631</v>
      </c>
      <c r="O289" t="s">
        <v>17</v>
      </c>
    </row>
    <row r="290" spans="1:19" x14ac:dyDescent="0.25">
      <c r="H290" s="1" t="s">
        <v>1644</v>
      </c>
      <c r="I290" s="1" t="s">
        <v>1644</v>
      </c>
      <c r="J290" s="5" t="s">
        <v>21</v>
      </c>
      <c r="K290" s="1">
        <v>2</v>
      </c>
      <c r="L290" s="5">
        <v>-1</v>
      </c>
      <c r="M290" t="s">
        <v>1630</v>
      </c>
      <c r="N290" t="s">
        <v>1631</v>
      </c>
      <c r="O290" t="s">
        <v>17</v>
      </c>
    </row>
    <row r="291" spans="1:19" x14ac:dyDescent="0.25">
      <c r="H291" t="s">
        <v>3012</v>
      </c>
      <c r="I291" t="s">
        <v>21</v>
      </c>
      <c r="J291" s="5" t="s">
        <v>1645</v>
      </c>
      <c r="K291">
        <v>0</v>
      </c>
      <c r="L291" s="5">
        <v>-2</v>
      </c>
      <c r="M291" t="s">
        <v>1630</v>
      </c>
      <c r="N291" t="s">
        <v>17</v>
      </c>
      <c r="O291" t="s">
        <v>1646</v>
      </c>
      <c r="P291">
        <v>5</v>
      </c>
      <c r="Q291" t="s">
        <v>3013</v>
      </c>
    </row>
    <row r="292" spans="1:19" x14ac:dyDescent="0.25">
      <c r="H292" s="1" t="s">
        <v>1647</v>
      </c>
      <c r="I292" s="1" t="s">
        <v>1647</v>
      </c>
      <c r="J292" s="5" t="s">
        <v>21</v>
      </c>
      <c r="K292" s="1">
        <v>2</v>
      </c>
      <c r="L292" s="5">
        <v>-1</v>
      </c>
      <c r="M292" t="s">
        <v>1630</v>
      </c>
      <c r="N292" t="s">
        <v>1631</v>
      </c>
      <c r="O292" t="s">
        <v>17</v>
      </c>
    </row>
    <row r="293" spans="1:19" x14ac:dyDescent="0.25">
      <c r="A293" t="s">
        <v>1107</v>
      </c>
      <c r="B293" s="1" t="s">
        <v>1648</v>
      </c>
      <c r="C293" t="s">
        <v>20</v>
      </c>
      <c r="D293" t="s">
        <v>1627</v>
      </c>
      <c r="E293" t="s">
        <v>21</v>
      </c>
      <c r="F293">
        <v>0</v>
      </c>
      <c r="G293">
        <v>0</v>
      </c>
      <c r="M293" t="s">
        <v>1630</v>
      </c>
      <c r="N293" t="s">
        <v>1649</v>
      </c>
      <c r="O293" t="s">
        <v>17</v>
      </c>
      <c r="Q293" t="s">
        <v>398</v>
      </c>
      <c r="R293" t="b">
        <v>1</v>
      </c>
      <c r="S293" t="b">
        <v>1</v>
      </c>
    </row>
    <row r="294" spans="1:19" x14ac:dyDescent="0.25">
      <c r="A294" t="s">
        <v>1107</v>
      </c>
      <c r="B294" s="1" t="s">
        <v>1650</v>
      </c>
      <c r="C294" t="s">
        <v>959</v>
      </c>
      <c r="D294" s="1" t="s">
        <v>1650</v>
      </c>
      <c r="E294" s="1" t="s">
        <v>1650</v>
      </c>
      <c r="F294" s="1">
        <v>2</v>
      </c>
      <c r="G294" s="1">
        <v>2</v>
      </c>
      <c r="H294" s="1" t="s">
        <v>1651</v>
      </c>
      <c r="I294" s="1" t="s">
        <v>1651</v>
      </c>
      <c r="J294" s="5" t="s">
        <v>21</v>
      </c>
      <c r="K294" s="1">
        <v>2</v>
      </c>
      <c r="L294" s="5">
        <v>-1</v>
      </c>
      <c r="M294" t="s">
        <v>1652</v>
      </c>
      <c r="N294" t="s">
        <v>1653</v>
      </c>
      <c r="O294" t="s">
        <v>17</v>
      </c>
    </row>
    <row r="295" spans="1:19" x14ac:dyDescent="0.25">
      <c r="H295" s="1" t="s">
        <v>1654</v>
      </c>
      <c r="I295" s="1" t="s">
        <v>1654</v>
      </c>
      <c r="J295" s="5" t="s">
        <v>21</v>
      </c>
      <c r="K295" s="1">
        <v>2</v>
      </c>
      <c r="L295" s="5">
        <v>-1</v>
      </c>
      <c r="M295" t="s">
        <v>1652</v>
      </c>
      <c r="N295" t="s">
        <v>1653</v>
      </c>
      <c r="O295" t="s">
        <v>17</v>
      </c>
    </row>
    <row r="296" spans="1:19" x14ac:dyDescent="0.25">
      <c r="H296" s="1" t="s">
        <v>1655</v>
      </c>
      <c r="I296" s="1" t="s">
        <v>1655</v>
      </c>
      <c r="J296" s="5" t="s">
        <v>21</v>
      </c>
      <c r="K296" s="1">
        <v>2</v>
      </c>
      <c r="L296" s="5">
        <v>-1</v>
      </c>
      <c r="M296" t="s">
        <v>1652</v>
      </c>
      <c r="N296" t="s">
        <v>1653</v>
      </c>
      <c r="O296" t="s">
        <v>17</v>
      </c>
    </row>
    <row r="297" spans="1:19" x14ac:dyDescent="0.25">
      <c r="H297" s="1" t="s">
        <v>1656</v>
      </c>
      <c r="I297" s="1" t="s">
        <v>1656</v>
      </c>
      <c r="J297" s="5" t="s">
        <v>21</v>
      </c>
      <c r="K297" s="1">
        <v>2</v>
      </c>
      <c r="L297" s="5">
        <v>-1</v>
      </c>
      <c r="M297" t="s">
        <v>1652</v>
      </c>
      <c r="N297" t="s">
        <v>1653</v>
      </c>
      <c r="O297" t="s">
        <v>17</v>
      </c>
    </row>
    <row r="298" spans="1:19" x14ac:dyDescent="0.25">
      <c r="H298" s="1" t="s">
        <v>1657</v>
      </c>
      <c r="I298" s="1" t="s">
        <v>1657</v>
      </c>
      <c r="J298" s="5" t="s">
        <v>21</v>
      </c>
      <c r="K298" s="1">
        <v>2</v>
      </c>
      <c r="L298" s="5">
        <v>-1</v>
      </c>
      <c r="M298" t="s">
        <v>1652</v>
      </c>
      <c r="N298" t="s">
        <v>1653</v>
      </c>
      <c r="O298" t="s">
        <v>17</v>
      </c>
    </row>
    <row r="299" spans="1:19" x14ac:dyDescent="0.25">
      <c r="H299" s="1" t="s">
        <v>1658</v>
      </c>
      <c r="I299" s="1" t="s">
        <v>1658</v>
      </c>
      <c r="J299" s="5" t="s">
        <v>21</v>
      </c>
      <c r="K299" s="1">
        <v>2</v>
      </c>
      <c r="L299" s="5">
        <v>-1</v>
      </c>
      <c r="M299" t="s">
        <v>1652</v>
      </c>
      <c r="N299" t="s">
        <v>1653</v>
      </c>
      <c r="O299" t="s">
        <v>17</v>
      </c>
    </row>
    <row r="300" spans="1:19" x14ac:dyDescent="0.25">
      <c r="H300" s="1" t="s">
        <v>1659</v>
      </c>
      <c r="I300" s="1" t="s">
        <v>1659</v>
      </c>
      <c r="J300" s="1" t="s">
        <v>1660</v>
      </c>
      <c r="K300" s="1">
        <v>2</v>
      </c>
      <c r="L300" s="1">
        <v>2</v>
      </c>
      <c r="M300" t="s">
        <v>1652</v>
      </c>
      <c r="N300" t="s">
        <v>1653</v>
      </c>
      <c r="O300" t="s">
        <v>1661</v>
      </c>
      <c r="P300">
        <v>5.8</v>
      </c>
    </row>
    <row r="301" spans="1:19" x14ac:dyDescent="0.25">
      <c r="H301" s="1" t="s">
        <v>1662</v>
      </c>
      <c r="I301" s="1" t="s">
        <v>1662</v>
      </c>
      <c r="J301" s="5" t="s">
        <v>21</v>
      </c>
      <c r="K301" s="1">
        <v>2</v>
      </c>
      <c r="L301" s="5">
        <v>-1</v>
      </c>
      <c r="M301" t="s">
        <v>1652</v>
      </c>
      <c r="N301" t="s">
        <v>1653</v>
      </c>
      <c r="O301" t="s">
        <v>17</v>
      </c>
    </row>
    <row r="302" spans="1:19" x14ac:dyDescent="0.25">
      <c r="H302" s="1" t="s">
        <v>1663</v>
      </c>
      <c r="I302" s="1" t="s">
        <v>1663</v>
      </c>
      <c r="J302" s="1" t="s">
        <v>1664</v>
      </c>
      <c r="K302" s="1">
        <v>2</v>
      </c>
      <c r="L302" s="1">
        <v>2</v>
      </c>
      <c r="M302" t="s">
        <v>1652</v>
      </c>
      <c r="N302" t="s">
        <v>1653</v>
      </c>
      <c r="O302" t="s">
        <v>1661</v>
      </c>
      <c r="P302">
        <v>72.2</v>
      </c>
    </row>
    <row r="303" spans="1:19" x14ac:dyDescent="0.25">
      <c r="H303" s="1" t="s">
        <v>1665</v>
      </c>
      <c r="I303" s="1" t="s">
        <v>1665</v>
      </c>
      <c r="J303" s="1" t="s">
        <v>1666</v>
      </c>
      <c r="K303" s="1">
        <v>2</v>
      </c>
      <c r="L303" s="1">
        <v>2</v>
      </c>
      <c r="M303" t="s">
        <v>1652</v>
      </c>
      <c r="N303" t="s">
        <v>1653</v>
      </c>
      <c r="O303" t="s">
        <v>1661</v>
      </c>
      <c r="P303">
        <v>20.9</v>
      </c>
    </row>
    <row r="304" spans="1:19" x14ac:dyDescent="0.25">
      <c r="H304" s="1" t="s">
        <v>1667</v>
      </c>
      <c r="I304" s="1" t="s">
        <v>1667</v>
      </c>
      <c r="J304" s="5" t="s">
        <v>21</v>
      </c>
      <c r="K304" s="1">
        <v>2</v>
      </c>
      <c r="L304" s="5">
        <v>-1</v>
      </c>
      <c r="M304" t="s">
        <v>1652</v>
      </c>
      <c r="N304" t="s">
        <v>1653</v>
      </c>
      <c r="O304" t="s">
        <v>17</v>
      </c>
    </row>
    <row r="305" spans="1:19" x14ac:dyDescent="0.25">
      <c r="H305" s="1" t="s">
        <v>1668</v>
      </c>
      <c r="I305" s="1" t="s">
        <v>1668</v>
      </c>
      <c r="J305" s="5" t="s">
        <v>21</v>
      </c>
      <c r="K305" s="1">
        <v>2</v>
      </c>
      <c r="L305" s="5">
        <v>-1</v>
      </c>
      <c r="M305" t="s">
        <v>1652</v>
      </c>
      <c r="N305" t="s">
        <v>1653</v>
      </c>
      <c r="O305" t="s">
        <v>17</v>
      </c>
    </row>
    <row r="306" spans="1:19" x14ac:dyDescent="0.25">
      <c r="H306" s="1" t="s">
        <v>1669</v>
      </c>
      <c r="I306" s="1" t="s">
        <v>1669</v>
      </c>
      <c r="J306" s="5" t="s">
        <v>21</v>
      </c>
      <c r="K306" s="1">
        <v>2</v>
      </c>
      <c r="L306" s="5">
        <v>-1</v>
      </c>
      <c r="M306" t="s">
        <v>1652</v>
      </c>
      <c r="N306" t="s">
        <v>1653</v>
      </c>
      <c r="O306" t="s">
        <v>17</v>
      </c>
    </row>
    <row r="307" spans="1:19" x14ac:dyDescent="0.25">
      <c r="H307" s="1" t="s">
        <v>1670</v>
      </c>
      <c r="I307" s="1" t="s">
        <v>1670</v>
      </c>
      <c r="J307" s="5" t="s">
        <v>21</v>
      </c>
      <c r="K307" s="1">
        <v>2</v>
      </c>
      <c r="L307" s="5">
        <v>-1</v>
      </c>
      <c r="M307" t="s">
        <v>1652</v>
      </c>
      <c r="N307" t="s">
        <v>1653</v>
      </c>
      <c r="O307" t="s">
        <v>17</v>
      </c>
    </row>
    <row r="308" spans="1:19" x14ac:dyDescent="0.25">
      <c r="H308" s="1" t="s">
        <v>1671</v>
      </c>
      <c r="I308" s="1" t="s">
        <v>1671</v>
      </c>
      <c r="J308" s="5" t="s">
        <v>21</v>
      </c>
      <c r="K308" s="1">
        <v>2</v>
      </c>
      <c r="L308" s="5">
        <v>-1</v>
      </c>
      <c r="M308" t="s">
        <v>1652</v>
      </c>
      <c r="N308" t="s">
        <v>1653</v>
      </c>
      <c r="O308" t="s">
        <v>17</v>
      </c>
    </row>
    <row r="309" spans="1:19" x14ac:dyDescent="0.25">
      <c r="H309" s="1" t="s">
        <v>1672</v>
      </c>
      <c r="I309" s="1" t="s">
        <v>1672</v>
      </c>
      <c r="J309" s="5" t="s">
        <v>21</v>
      </c>
      <c r="K309" s="1">
        <v>2</v>
      </c>
      <c r="L309" s="5">
        <v>-1</v>
      </c>
      <c r="M309" t="s">
        <v>1652</v>
      </c>
      <c r="N309" t="s">
        <v>1653</v>
      </c>
      <c r="O309" t="s">
        <v>17</v>
      </c>
    </row>
    <row r="310" spans="1:19" x14ac:dyDescent="0.25">
      <c r="H310" s="1" t="s">
        <v>1673</v>
      </c>
      <c r="I310" s="1" t="s">
        <v>1673</v>
      </c>
      <c r="J310" s="5" t="s">
        <v>21</v>
      </c>
      <c r="K310" s="1">
        <v>2</v>
      </c>
      <c r="L310" s="5">
        <v>-1</v>
      </c>
      <c r="M310" t="s">
        <v>1652</v>
      </c>
      <c r="N310" t="s">
        <v>1653</v>
      </c>
      <c r="O310" t="s">
        <v>17</v>
      </c>
    </row>
    <row r="311" spans="1:19" x14ac:dyDescent="0.25">
      <c r="H311" s="1" t="s">
        <v>1674</v>
      </c>
      <c r="I311" s="1" t="s">
        <v>1674</v>
      </c>
      <c r="J311" s="5" t="s">
        <v>21</v>
      </c>
      <c r="K311" s="1">
        <v>2</v>
      </c>
      <c r="L311" s="5">
        <v>-1</v>
      </c>
      <c r="M311" t="s">
        <v>1652</v>
      </c>
      <c r="N311" t="s">
        <v>1653</v>
      </c>
      <c r="O311" t="s">
        <v>17</v>
      </c>
    </row>
    <row r="312" spans="1:19" x14ac:dyDescent="0.25">
      <c r="H312" s="1" t="s">
        <v>1675</v>
      </c>
      <c r="I312" s="1" t="s">
        <v>1675</v>
      </c>
      <c r="J312" s="5" t="s">
        <v>21</v>
      </c>
      <c r="K312" s="1">
        <v>2</v>
      </c>
      <c r="L312" s="5">
        <v>-1</v>
      </c>
      <c r="M312" t="s">
        <v>1652</v>
      </c>
      <c r="N312" t="s">
        <v>1653</v>
      </c>
      <c r="O312" t="s">
        <v>17</v>
      </c>
    </row>
    <row r="313" spans="1:19" x14ac:dyDescent="0.25">
      <c r="A313" t="s">
        <v>1107</v>
      </c>
      <c r="B313" s="1" t="s">
        <v>1676</v>
      </c>
      <c r="C313" t="s">
        <v>20</v>
      </c>
      <c r="D313" t="s">
        <v>1650</v>
      </c>
      <c r="E313" t="s">
        <v>21</v>
      </c>
      <c r="F313">
        <v>0</v>
      </c>
      <c r="G313">
        <v>0</v>
      </c>
      <c r="M313" t="s">
        <v>1652</v>
      </c>
      <c r="N313" t="s">
        <v>1677</v>
      </c>
      <c r="O313" t="s">
        <v>17</v>
      </c>
      <c r="Q313" t="s">
        <v>398</v>
      </c>
      <c r="R313" t="b">
        <v>1</v>
      </c>
      <c r="S313" t="b">
        <v>1</v>
      </c>
    </row>
    <row r="314" spans="1:19" x14ac:dyDescent="0.25">
      <c r="A314" t="s">
        <v>1107</v>
      </c>
      <c r="B314" s="1" t="s">
        <v>1678</v>
      </c>
      <c r="C314" t="s">
        <v>959</v>
      </c>
      <c r="D314" s="1" t="s">
        <v>1678</v>
      </c>
      <c r="E314" s="6" t="s">
        <v>1678</v>
      </c>
      <c r="F314" s="1">
        <v>2</v>
      </c>
      <c r="G314" s="6">
        <v>1</v>
      </c>
      <c r="H314" s="1" t="s">
        <v>1679</v>
      </c>
      <c r="I314" s="1" t="s">
        <v>1679</v>
      </c>
      <c r="J314" s="6" t="s">
        <v>1680</v>
      </c>
      <c r="K314" s="1">
        <v>2</v>
      </c>
      <c r="L314" s="6">
        <v>1</v>
      </c>
      <c r="M314" t="s">
        <v>1681</v>
      </c>
      <c r="N314" t="s">
        <v>1682</v>
      </c>
      <c r="O314" t="s">
        <v>1683</v>
      </c>
      <c r="P314">
        <v>17.399999999999999</v>
      </c>
      <c r="Q314" t="s">
        <v>3014</v>
      </c>
    </row>
    <row r="315" spans="1:19" x14ac:dyDescent="0.25">
      <c r="H315" s="1" t="s">
        <v>1684</v>
      </c>
      <c r="I315" s="1" t="s">
        <v>1684</v>
      </c>
      <c r="J315" s="6" t="s">
        <v>1685</v>
      </c>
      <c r="K315" s="1">
        <v>2</v>
      </c>
      <c r="L315" s="6">
        <v>1</v>
      </c>
      <c r="M315" t="s">
        <v>1681</v>
      </c>
      <c r="N315" t="s">
        <v>1682</v>
      </c>
      <c r="O315" t="s">
        <v>1683</v>
      </c>
      <c r="P315">
        <v>93</v>
      </c>
      <c r="Q315" t="s">
        <v>3014</v>
      </c>
    </row>
    <row r="316" spans="1:19" x14ac:dyDescent="0.25">
      <c r="H316" s="1" t="s">
        <v>1686</v>
      </c>
      <c r="I316" s="1" t="s">
        <v>1686</v>
      </c>
      <c r="J316" s="6" t="s">
        <v>1687</v>
      </c>
      <c r="K316" s="1">
        <v>2</v>
      </c>
      <c r="L316" s="6">
        <v>1</v>
      </c>
      <c r="M316" t="s">
        <v>1681</v>
      </c>
      <c r="N316" t="s">
        <v>1682</v>
      </c>
      <c r="O316" t="s">
        <v>1688</v>
      </c>
      <c r="P316">
        <v>0.9</v>
      </c>
      <c r="Q316" t="s">
        <v>3014</v>
      </c>
    </row>
    <row r="317" spans="1:19" x14ac:dyDescent="0.25">
      <c r="H317" s="1" t="s">
        <v>1689</v>
      </c>
      <c r="I317" s="1" t="s">
        <v>1689</v>
      </c>
      <c r="J317" s="5" t="s">
        <v>21</v>
      </c>
      <c r="K317" s="1">
        <v>2</v>
      </c>
      <c r="L317" s="5">
        <v>-1</v>
      </c>
      <c r="M317" t="s">
        <v>1681</v>
      </c>
      <c r="N317" t="s">
        <v>1682</v>
      </c>
      <c r="O317" t="s">
        <v>17</v>
      </c>
    </row>
    <row r="318" spans="1:19" x14ac:dyDescent="0.25">
      <c r="H318" s="1" t="s">
        <v>1690</v>
      </c>
      <c r="I318" s="1" t="s">
        <v>1690</v>
      </c>
      <c r="J318" s="5" t="s">
        <v>21</v>
      </c>
      <c r="K318" s="1">
        <v>2</v>
      </c>
      <c r="L318" s="5">
        <v>-1</v>
      </c>
      <c r="M318" t="s">
        <v>1681</v>
      </c>
      <c r="N318" t="s">
        <v>1682</v>
      </c>
      <c r="O318" t="s">
        <v>17</v>
      </c>
    </row>
    <row r="319" spans="1:19" x14ac:dyDescent="0.25">
      <c r="H319" s="1" t="s">
        <v>1691</v>
      </c>
      <c r="I319" s="1" t="s">
        <v>1691</v>
      </c>
      <c r="J319" s="1" t="s">
        <v>1692</v>
      </c>
      <c r="K319" s="1">
        <v>2</v>
      </c>
      <c r="L319" s="1">
        <v>2</v>
      </c>
      <c r="M319" t="s">
        <v>1681</v>
      </c>
      <c r="N319" t="s">
        <v>1682</v>
      </c>
      <c r="O319" t="s">
        <v>1693</v>
      </c>
      <c r="P319">
        <v>3.5</v>
      </c>
    </row>
    <row r="320" spans="1:19" x14ac:dyDescent="0.25">
      <c r="H320" s="1" t="s">
        <v>1694</v>
      </c>
      <c r="I320" s="1" t="s">
        <v>1694</v>
      </c>
      <c r="J320" s="5" t="s">
        <v>21</v>
      </c>
      <c r="K320" s="1">
        <v>2</v>
      </c>
      <c r="L320" s="5">
        <v>-1</v>
      </c>
      <c r="M320" t="s">
        <v>1681</v>
      </c>
      <c r="N320" t="s">
        <v>1682</v>
      </c>
      <c r="O320" t="s">
        <v>17</v>
      </c>
    </row>
    <row r="321" spans="1:21" x14ac:dyDescent="0.25">
      <c r="H321" s="1" t="s">
        <v>1695</v>
      </c>
      <c r="I321" s="1" t="s">
        <v>1695</v>
      </c>
      <c r="J321" s="5" t="s">
        <v>21</v>
      </c>
      <c r="K321" s="1">
        <v>2</v>
      </c>
      <c r="L321" s="5">
        <v>-1</v>
      </c>
      <c r="M321" t="s">
        <v>1681</v>
      </c>
      <c r="N321" t="s">
        <v>1682</v>
      </c>
      <c r="O321" t="s">
        <v>17</v>
      </c>
    </row>
    <row r="322" spans="1:21" x14ac:dyDescent="0.25">
      <c r="H322" s="1" t="s">
        <v>1696</v>
      </c>
      <c r="I322" s="1" t="s">
        <v>1696</v>
      </c>
      <c r="J322" s="5" t="s">
        <v>21</v>
      </c>
      <c r="K322" s="1">
        <v>2</v>
      </c>
      <c r="L322" s="5">
        <v>-1</v>
      </c>
      <c r="M322" t="s">
        <v>1681</v>
      </c>
      <c r="N322" t="s">
        <v>1682</v>
      </c>
      <c r="O322" t="s">
        <v>17</v>
      </c>
    </row>
    <row r="323" spans="1:21" x14ac:dyDescent="0.25">
      <c r="H323" s="1" t="s">
        <v>1697</v>
      </c>
      <c r="I323" s="1" t="s">
        <v>1697</v>
      </c>
      <c r="J323" s="5" t="s">
        <v>21</v>
      </c>
      <c r="K323" s="1">
        <v>2</v>
      </c>
      <c r="L323" s="5">
        <v>-1</v>
      </c>
      <c r="M323" t="s">
        <v>1681</v>
      </c>
      <c r="N323" t="s">
        <v>1682</v>
      </c>
      <c r="O323" t="s">
        <v>17</v>
      </c>
    </row>
    <row r="324" spans="1:21" x14ac:dyDescent="0.25">
      <c r="A324" t="s">
        <v>1107</v>
      </c>
      <c r="B324" s="1" t="s">
        <v>1698</v>
      </c>
      <c r="C324" t="s">
        <v>20</v>
      </c>
      <c r="D324" t="s">
        <v>1678</v>
      </c>
      <c r="E324" t="s">
        <v>21</v>
      </c>
      <c r="F324">
        <v>0</v>
      </c>
      <c r="G324">
        <v>0</v>
      </c>
      <c r="M324" t="s">
        <v>1681</v>
      </c>
      <c r="N324" t="s">
        <v>1699</v>
      </c>
      <c r="O324" t="s">
        <v>17</v>
      </c>
      <c r="Q324" t="s">
        <v>398</v>
      </c>
      <c r="R324" t="b">
        <v>1</v>
      </c>
      <c r="S324" t="b">
        <v>1</v>
      </c>
    </row>
    <row r="325" spans="1:21" x14ac:dyDescent="0.25">
      <c r="A325" t="s">
        <v>1107</v>
      </c>
      <c r="B325" s="1" t="s">
        <v>1700</v>
      </c>
      <c r="C325" t="s">
        <v>959</v>
      </c>
      <c r="D325" s="1" t="s">
        <v>1700</v>
      </c>
      <c r="E325" s="6" t="s">
        <v>1700</v>
      </c>
      <c r="F325" s="1">
        <v>2</v>
      </c>
      <c r="G325" s="6">
        <v>1</v>
      </c>
      <c r="H325" s="1" t="s">
        <v>1701</v>
      </c>
      <c r="I325" s="1" t="s">
        <v>1701</v>
      </c>
      <c r="J325" s="6" t="s">
        <v>1702</v>
      </c>
      <c r="K325" s="1">
        <v>2</v>
      </c>
      <c r="L325" s="6">
        <v>1</v>
      </c>
      <c r="M325" t="s">
        <v>1703</v>
      </c>
      <c r="N325" t="s">
        <v>1704</v>
      </c>
      <c r="O325" t="s">
        <v>1705</v>
      </c>
      <c r="P325">
        <v>97.8</v>
      </c>
      <c r="Q325" t="s">
        <v>3015</v>
      </c>
      <c r="S325" t="b">
        <v>1</v>
      </c>
      <c r="U325" t="b">
        <v>1</v>
      </c>
    </row>
    <row r="326" spans="1:21" x14ac:dyDescent="0.25">
      <c r="H326" s="1" t="s">
        <v>1706</v>
      </c>
      <c r="I326" s="1" t="s">
        <v>1706</v>
      </c>
      <c r="J326" s="5" t="s">
        <v>21</v>
      </c>
      <c r="K326" s="1">
        <v>2</v>
      </c>
      <c r="L326" s="5">
        <v>-1</v>
      </c>
      <c r="M326" t="s">
        <v>1703</v>
      </c>
      <c r="N326" t="s">
        <v>1704</v>
      </c>
      <c r="O326" t="s">
        <v>17</v>
      </c>
    </row>
    <row r="327" spans="1:21" x14ac:dyDescent="0.25">
      <c r="H327" s="1" t="s">
        <v>1707</v>
      </c>
      <c r="I327" s="1" t="s">
        <v>1707</v>
      </c>
      <c r="J327" s="6" t="s">
        <v>1708</v>
      </c>
      <c r="K327" s="1">
        <v>2</v>
      </c>
      <c r="L327" s="6">
        <v>1</v>
      </c>
      <c r="M327" t="s">
        <v>1703</v>
      </c>
      <c r="N327" t="s">
        <v>1704</v>
      </c>
      <c r="O327" t="s">
        <v>1705</v>
      </c>
      <c r="P327">
        <v>9</v>
      </c>
      <c r="Q327" t="s">
        <v>3015</v>
      </c>
      <c r="U327" t="b">
        <v>1</v>
      </c>
    </row>
    <row r="328" spans="1:21" x14ac:dyDescent="0.25">
      <c r="H328" s="1" t="s">
        <v>1709</v>
      </c>
      <c r="I328" s="5" t="s">
        <v>21</v>
      </c>
      <c r="J328" s="6" t="s">
        <v>1710</v>
      </c>
      <c r="K328" s="5">
        <v>-1</v>
      </c>
      <c r="L328" s="6">
        <v>1</v>
      </c>
      <c r="M328" t="s">
        <v>1703</v>
      </c>
      <c r="N328" t="s">
        <v>17</v>
      </c>
      <c r="O328" t="s">
        <v>1711</v>
      </c>
      <c r="P328">
        <v>29.5</v>
      </c>
      <c r="Q328" t="s">
        <v>3016</v>
      </c>
    </row>
    <row r="329" spans="1:21" x14ac:dyDescent="0.25">
      <c r="H329" s="1" t="s">
        <v>2940</v>
      </c>
      <c r="I329" s="5" t="s">
        <v>21</v>
      </c>
      <c r="J329" s="1" t="s">
        <v>1712</v>
      </c>
      <c r="K329" s="5">
        <v>-1</v>
      </c>
      <c r="L329" s="1">
        <v>2</v>
      </c>
      <c r="M329" t="s">
        <v>1329</v>
      </c>
      <c r="N329" t="s">
        <v>17</v>
      </c>
      <c r="O329" t="s">
        <v>1713</v>
      </c>
      <c r="P329">
        <v>0.7</v>
      </c>
      <c r="Q329" t="s">
        <v>3017</v>
      </c>
    </row>
    <row r="330" spans="1:21" x14ac:dyDescent="0.25">
      <c r="A330" t="s">
        <v>1107</v>
      </c>
      <c r="B330" s="1" t="s">
        <v>1700</v>
      </c>
      <c r="C330" t="s">
        <v>20</v>
      </c>
      <c r="D330" s="1" t="s">
        <v>1700</v>
      </c>
      <c r="E330" s="1" t="s">
        <v>1700</v>
      </c>
      <c r="F330" s="1">
        <v>2</v>
      </c>
      <c r="G330" s="1">
        <v>2</v>
      </c>
      <c r="H330" s="1" t="s">
        <v>1701</v>
      </c>
      <c r="I330" s="1" t="s">
        <v>1701</v>
      </c>
      <c r="J330" s="1" t="s">
        <v>1702</v>
      </c>
      <c r="K330" s="1">
        <v>2</v>
      </c>
      <c r="L330" s="1">
        <v>2</v>
      </c>
      <c r="M330" t="s">
        <v>1703</v>
      </c>
      <c r="N330" t="s">
        <v>1704</v>
      </c>
      <c r="O330" t="s">
        <v>1714</v>
      </c>
      <c r="P330">
        <v>97.8</v>
      </c>
      <c r="R330" t="b">
        <v>1</v>
      </c>
      <c r="T330" t="b">
        <v>1</v>
      </c>
    </row>
    <row r="331" spans="1:21" x14ac:dyDescent="0.25">
      <c r="H331" s="1" t="s">
        <v>1706</v>
      </c>
      <c r="I331" s="1" t="s">
        <v>1706</v>
      </c>
      <c r="J331" s="5" t="s">
        <v>21</v>
      </c>
      <c r="K331" s="1">
        <v>2</v>
      </c>
      <c r="L331" s="5">
        <v>-1</v>
      </c>
      <c r="M331" t="s">
        <v>1703</v>
      </c>
      <c r="N331" t="s">
        <v>1704</v>
      </c>
      <c r="O331" t="s">
        <v>17</v>
      </c>
      <c r="T331" t="b">
        <v>1</v>
      </c>
      <c r="U331" t="b">
        <v>1</v>
      </c>
    </row>
    <row r="332" spans="1:21" x14ac:dyDescent="0.25">
      <c r="H332" s="1" t="s">
        <v>1707</v>
      </c>
      <c r="I332" s="5" t="s">
        <v>21</v>
      </c>
      <c r="J332" s="1" t="s">
        <v>1708</v>
      </c>
      <c r="K332" s="5">
        <v>-1</v>
      </c>
      <c r="L332" s="1">
        <v>2</v>
      </c>
      <c r="M332" t="s">
        <v>1703</v>
      </c>
      <c r="N332" t="s">
        <v>17</v>
      </c>
      <c r="O332" t="s">
        <v>1714</v>
      </c>
      <c r="P332">
        <v>1</v>
      </c>
      <c r="Q332" t="s">
        <v>2999</v>
      </c>
      <c r="T332" t="b">
        <v>1</v>
      </c>
    </row>
    <row r="333" spans="1:21" x14ac:dyDescent="0.25">
      <c r="H333" s="1" t="s">
        <v>2940</v>
      </c>
      <c r="I333" s="5" t="s">
        <v>21</v>
      </c>
      <c r="J333" s="1" t="s">
        <v>1712</v>
      </c>
      <c r="K333" s="5">
        <v>-1</v>
      </c>
      <c r="L333" s="1">
        <v>2</v>
      </c>
      <c r="M333" t="s">
        <v>1329</v>
      </c>
      <c r="N333" t="s">
        <v>17</v>
      </c>
      <c r="O333" t="s">
        <v>1714</v>
      </c>
      <c r="P333">
        <v>0.7</v>
      </c>
      <c r="Q333" t="s">
        <v>3017</v>
      </c>
      <c r="T333" t="b">
        <v>1</v>
      </c>
      <c r="U333" t="b">
        <v>1</v>
      </c>
    </row>
    <row r="334" spans="1:21" x14ac:dyDescent="0.25">
      <c r="A334" t="s">
        <v>1107</v>
      </c>
      <c r="B334" s="1" t="s">
        <v>1715</v>
      </c>
      <c r="C334" t="s">
        <v>959</v>
      </c>
      <c r="D334" s="1" t="s">
        <v>1715</v>
      </c>
      <c r="E334" s="6" t="s">
        <v>1715</v>
      </c>
      <c r="F334" s="1">
        <v>2</v>
      </c>
      <c r="G334" s="6">
        <v>1</v>
      </c>
      <c r="H334" s="1" t="s">
        <v>1716</v>
      </c>
      <c r="I334" s="1" t="s">
        <v>1716</v>
      </c>
      <c r="J334" s="6" t="s">
        <v>1717</v>
      </c>
      <c r="K334" s="1">
        <v>2</v>
      </c>
      <c r="L334" s="6">
        <v>1</v>
      </c>
      <c r="M334" t="s">
        <v>1718</v>
      </c>
      <c r="N334" t="s">
        <v>1719</v>
      </c>
      <c r="O334" t="s">
        <v>1720</v>
      </c>
      <c r="P334">
        <v>98.8</v>
      </c>
      <c r="Q334" t="s">
        <v>3018</v>
      </c>
      <c r="S334" t="b">
        <v>1</v>
      </c>
      <c r="U334" t="b">
        <v>1</v>
      </c>
    </row>
    <row r="335" spans="1:21" x14ac:dyDescent="0.25">
      <c r="H335" s="1" t="s">
        <v>1721</v>
      </c>
      <c r="I335" s="1" t="s">
        <v>1721</v>
      </c>
      <c r="J335" s="5" t="s">
        <v>21</v>
      </c>
      <c r="K335" s="1">
        <v>2</v>
      </c>
      <c r="L335" s="5">
        <v>-1</v>
      </c>
      <c r="M335" t="s">
        <v>1718</v>
      </c>
      <c r="N335" t="s">
        <v>1719</v>
      </c>
      <c r="O335" t="s">
        <v>17</v>
      </c>
    </row>
    <row r="336" spans="1:21" x14ac:dyDescent="0.25">
      <c r="H336" s="1" t="s">
        <v>1722</v>
      </c>
      <c r="I336" s="1" t="s">
        <v>1722</v>
      </c>
      <c r="J336" s="6" t="s">
        <v>1723</v>
      </c>
      <c r="K336" s="1">
        <v>2</v>
      </c>
      <c r="L336" s="6">
        <v>1</v>
      </c>
      <c r="M336" t="s">
        <v>1718</v>
      </c>
      <c r="N336" t="s">
        <v>1719</v>
      </c>
      <c r="O336" t="s">
        <v>1720</v>
      </c>
      <c r="P336">
        <v>16.100000000000001</v>
      </c>
      <c r="Q336" t="s">
        <v>3018</v>
      </c>
      <c r="U336" t="b">
        <v>1</v>
      </c>
    </row>
    <row r="337" spans="1:21" x14ac:dyDescent="0.25">
      <c r="H337" s="1" t="s">
        <v>1724</v>
      </c>
      <c r="I337" s="1" t="s">
        <v>1724</v>
      </c>
      <c r="J337" s="5" t="s">
        <v>21</v>
      </c>
      <c r="K337" s="1">
        <v>2</v>
      </c>
      <c r="L337" s="5">
        <v>-1</v>
      </c>
      <c r="M337" t="s">
        <v>1718</v>
      </c>
      <c r="N337" t="s">
        <v>1719</v>
      </c>
      <c r="O337" t="s">
        <v>17</v>
      </c>
    </row>
    <row r="338" spans="1:21" x14ac:dyDescent="0.25">
      <c r="H338" s="1" t="s">
        <v>1725</v>
      </c>
      <c r="I338" s="5" t="s">
        <v>21</v>
      </c>
      <c r="J338" s="6" t="s">
        <v>1726</v>
      </c>
      <c r="K338" s="5">
        <v>-1</v>
      </c>
      <c r="L338" s="6">
        <v>1</v>
      </c>
      <c r="M338" t="s">
        <v>1718</v>
      </c>
      <c r="N338" t="s">
        <v>17</v>
      </c>
      <c r="O338" t="s">
        <v>1727</v>
      </c>
      <c r="P338">
        <v>5.5</v>
      </c>
      <c r="Q338" t="s">
        <v>3019</v>
      </c>
      <c r="U338" t="b">
        <v>1</v>
      </c>
    </row>
    <row r="339" spans="1:21" x14ac:dyDescent="0.25">
      <c r="H339" s="5" t="s">
        <v>1728</v>
      </c>
      <c r="I339" t="s">
        <v>21</v>
      </c>
      <c r="J339" s="5" t="s">
        <v>1729</v>
      </c>
      <c r="K339">
        <v>0</v>
      </c>
      <c r="L339" s="5">
        <v>-2</v>
      </c>
      <c r="M339" t="s">
        <v>17</v>
      </c>
      <c r="N339" t="s">
        <v>17</v>
      </c>
      <c r="O339" t="s">
        <v>1730</v>
      </c>
      <c r="P339">
        <v>1</v>
      </c>
      <c r="Q339" t="s">
        <v>3006</v>
      </c>
    </row>
    <row r="340" spans="1:21" x14ac:dyDescent="0.25">
      <c r="A340" t="s">
        <v>1107</v>
      </c>
      <c r="B340" s="1" t="s">
        <v>1715</v>
      </c>
      <c r="C340" t="s">
        <v>20</v>
      </c>
      <c r="D340" s="1" t="s">
        <v>1715</v>
      </c>
      <c r="E340" s="1" t="s">
        <v>1715</v>
      </c>
      <c r="F340" s="1">
        <v>2</v>
      </c>
      <c r="G340" s="1">
        <v>2</v>
      </c>
      <c r="H340" s="1" t="s">
        <v>1716</v>
      </c>
      <c r="I340" s="1" t="s">
        <v>1716</v>
      </c>
      <c r="J340" s="1" t="s">
        <v>1717</v>
      </c>
      <c r="K340" s="1">
        <v>2</v>
      </c>
      <c r="L340" s="1">
        <v>2</v>
      </c>
      <c r="M340" t="s">
        <v>1718</v>
      </c>
      <c r="N340" t="s">
        <v>1731</v>
      </c>
      <c r="O340" t="s">
        <v>1732</v>
      </c>
      <c r="P340">
        <v>98.8</v>
      </c>
      <c r="R340" t="b">
        <v>1</v>
      </c>
      <c r="T340" t="b">
        <v>1</v>
      </c>
    </row>
    <row r="341" spans="1:21" x14ac:dyDescent="0.25">
      <c r="H341" s="1" t="s">
        <v>1721</v>
      </c>
      <c r="I341" s="1" t="s">
        <v>1721</v>
      </c>
      <c r="J341" s="5" t="s">
        <v>21</v>
      </c>
      <c r="K341" s="1">
        <v>2</v>
      </c>
      <c r="L341" s="5">
        <v>-1</v>
      </c>
      <c r="M341" t="s">
        <v>1718</v>
      </c>
      <c r="N341" t="s">
        <v>1731</v>
      </c>
      <c r="O341" t="s">
        <v>17</v>
      </c>
      <c r="T341" t="b">
        <v>1</v>
      </c>
      <c r="U341" t="b">
        <v>1</v>
      </c>
    </row>
    <row r="342" spans="1:21" x14ac:dyDescent="0.25">
      <c r="H342" s="1" t="s">
        <v>1722</v>
      </c>
      <c r="I342" s="1" t="s">
        <v>1722</v>
      </c>
      <c r="J342" s="1" t="s">
        <v>1723</v>
      </c>
      <c r="K342" s="1">
        <v>2</v>
      </c>
      <c r="L342" s="1">
        <v>2</v>
      </c>
      <c r="M342" t="s">
        <v>1718</v>
      </c>
      <c r="N342" t="s">
        <v>1731</v>
      </c>
      <c r="O342" t="s">
        <v>1732</v>
      </c>
      <c r="P342">
        <v>1</v>
      </c>
      <c r="T342" t="b">
        <v>1</v>
      </c>
    </row>
    <row r="343" spans="1:21" x14ac:dyDescent="0.25">
      <c r="H343" s="1" t="s">
        <v>1724</v>
      </c>
      <c r="I343" s="1" t="s">
        <v>1724</v>
      </c>
      <c r="J343" s="5" t="s">
        <v>21</v>
      </c>
      <c r="K343" s="1">
        <v>2</v>
      </c>
      <c r="L343" s="5">
        <v>-1</v>
      </c>
      <c r="M343" t="s">
        <v>1718</v>
      </c>
      <c r="N343" t="s">
        <v>1731</v>
      </c>
      <c r="O343" t="s">
        <v>17</v>
      </c>
      <c r="T343" t="b">
        <v>1</v>
      </c>
      <c r="U343" t="b">
        <v>1</v>
      </c>
    </row>
    <row r="344" spans="1:21" x14ac:dyDescent="0.25">
      <c r="H344" s="1" t="s">
        <v>1725</v>
      </c>
      <c r="I344" s="5" t="s">
        <v>21</v>
      </c>
      <c r="J344" s="1" t="s">
        <v>1726</v>
      </c>
      <c r="K344" s="5">
        <v>-1</v>
      </c>
      <c r="L344" s="1">
        <v>2</v>
      </c>
      <c r="M344" t="s">
        <v>1718</v>
      </c>
      <c r="N344" t="s">
        <v>17</v>
      </c>
      <c r="O344" t="s">
        <v>1732</v>
      </c>
      <c r="P344">
        <v>0.1</v>
      </c>
      <c r="Q344" t="s">
        <v>2999</v>
      </c>
      <c r="T344" t="b">
        <v>1</v>
      </c>
    </row>
    <row r="345" spans="1:21" x14ac:dyDescent="0.25">
      <c r="A345" t="s">
        <v>1107</v>
      </c>
      <c r="B345" s="1" t="s">
        <v>1733</v>
      </c>
      <c r="C345" t="s">
        <v>959</v>
      </c>
      <c r="D345" s="1" t="s">
        <v>1733</v>
      </c>
      <c r="E345" s="1" t="s">
        <v>1733</v>
      </c>
      <c r="F345" s="1">
        <v>2</v>
      </c>
      <c r="G345" s="1">
        <v>2</v>
      </c>
      <c r="H345" s="1" t="s">
        <v>1734</v>
      </c>
      <c r="I345" s="1" t="s">
        <v>1734</v>
      </c>
      <c r="J345" s="1" t="s">
        <v>1735</v>
      </c>
      <c r="K345" s="1">
        <v>2</v>
      </c>
      <c r="L345" s="1">
        <v>2</v>
      </c>
      <c r="M345" t="s">
        <v>1293</v>
      </c>
      <c r="N345" t="s">
        <v>1736</v>
      </c>
      <c r="O345" t="s">
        <v>1737</v>
      </c>
      <c r="P345">
        <v>98.9</v>
      </c>
    </row>
    <row r="346" spans="1:21" x14ac:dyDescent="0.25">
      <c r="H346" s="1" t="s">
        <v>1738</v>
      </c>
      <c r="I346" s="1" t="s">
        <v>1738</v>
      </c>
      <c r="J346" s="1" t="s">
        <v>1739</v>
      </c>
      <c r="K346" s="1">
        <v>2</v>
      </c>
      <c r="L346" s="1">
        <v>2</v>
      </c>
      <c r="M346" t="s">
        <v>1293</v>
      </c>
      <c r="N346" t="s">
        <v>1736</v>
      </c>
      <c r="O346" t="s">
        <v>1737</v>
      </c>
      <c r="P346">
        <v>22.6</v>
      </c>
    </row>
    <row r="347" spans="1:21" x14ac:dyDescent="0.25">
      <c r="H347" s="1" t="s">
        <v>1740</v>
      </c>
      <c r="I347" s="1" t="s">
        <v>1740</v>
      </c>
      <c r="J347" s="1" t="s">
        <v>1741</v>
      </c>
      <c r="K347" s="1">
        <v>2</v>
      </c>
      <c r="L347" s="1">
        <v>2</v>
      </c>
      <c r="M347" t="s">
        <v>1293</v>
      </c>
      <c r="N347" t="s">
        <v>1736</v>
      </c>
      <c r="O347" t="s">
        <v>1737</v>
      </c>
      <c r="P347">
        <v>0.6</v>
      </c>
    </row>
    <row r="348" spans="1:21" x14ac:dyDescent="0.25">
      <c r="A348" t="s">
        <v>1107</v>
      </c>
      <c r="B348" s="1" t="s">
        <v>1733</v>
      </c>
      <c r="C348" t="s">
        <v>20</v>
      </c>
      <c r="D348" s="1" t="s">
        <v>1733</v>
      </c>
      <c r="E348" s="1" t="s">
        <v>1733</v>
      </c>
      <c r="F348" s="1">
        <v>2</v>
      </c>
      <c r="G348" s="1">
        <v>2</v>
      </c>
      <c r="H348" s="1" t="s">
        <v>1734</v>
      </c>
      <c r="I348" s="1" t="s">
        <v>1734</v>
      </c>
      <c r="J348" s="1" t="s">
        <v>1735</v>
      </c>
      <c r="K348" s="1">
        <v>2</v>
      </c>
      <c r="L348" s="1">
        <v>2</v>
      </c>
      <c r="M348" t="s">
        <v>1293</v>
      </c>
      <c r="N348" t="s">
        <v>1736</v>
      </c>
      <c r="O348" t="s">
        <v>1742</v>
      </c>
      <c r="P348">
        <v>93</v>
      </c>
      <c r="R348" t="b">
        <v>1</v>
      </c>
      <c r="S348" t="b">
        <v>1</v>
      </c>
      <c r="T348" t="b">
        <v>1</v>
      </c>
      <c r="U348" t="b">
        <v>1</v>
      </c>
    </row>
    <row r="349" spans="1:21" x14ac:dyDescent="0.25">
      <c r="H349" s="1" t="s">
        <v>1738</v>
      </c>
      <c r="I349" s="1" t="s">
        <v>1738</v>
      </c>
      <c r="J349" s="1" t="s">
        <v>1739</v>
      </c>
      <c r="K349" s="1">
        <v>2</v>
      </c>
      <c r="L349" s="1">
        <v>2</v>
      </c>
      <c r="M349" t="s">
        <v>1293</v>
      </c>
      <c r="N349" t="s">
        <v>1736</v>
      </c>
      <c r="O349" t="s">
        <v>1742</v>
      </c>
      <c r="P349">
        <v>6.7</v>
      </c>
      <c r="T349" t="b">
        <v>1</v>
      </c>
      <c r="U349" t="b">
        <v>1</v>
      </c>
    </row>
    <row r="350" spans="1:21" x14ac:dyDescent="0.25">
      <c r="H350" s="1" t="s">
        <v>1740</v>
      </c>
      <c r="I350" s="5" t="s">
        <v>21</v>
      </c>
      <c r="J350" s="1" t="s">
        <v>1741</v>
      </c>
      <c r="K350" s="5">
        <v>-1</v>
      </c>
      <c r="L350" s="1">
        <v>2</v>
      </c>
      <c r="M350" t="s">
        <v>1293</v>
      </c>
      <c r="N350" t="s">
        <v>17</v>
      </c>
      <c r="O350" t="s">
        <v>1742</v>
      </c>
      <c r="P350">
        <v>0.2</v>
      </c>
      <c r="Q350" t="s">
        <v>3020</v>
      </c>
      <c r="T350" t="b">
        <v>1</v>
      </c>
      <c r="U350" t="b">
        <v>1</v>
      </c>
    </row>
    <row r="351" spans="1:21" x14ac:dyDescent="0.25">
      <c r="H351" s="1" t="s">
        <v>1743</v>
      </c>
      <c r="I351" s="1" t="s">
        <v>1743</v>
      </c>
      <c r="J351" s="5" t="s">
        <v>21</v>
      </c>
      <c r="K351" s="1">
        <v>2</v>
      </c>
      <c r="L351" s="5">
        <v>-1</v>
      </c>
      <c r="M351" t="s">
        <v>17</v>
      </c>
      <c r="N351" t="s">
        <v>1736</v>
      </c>
      <c r="O351" t="s">
        <v>17</v>
      </c>
    </row>
    <row r="352" spans="1:21" x14ac:dyDescent="0.25">
      <c r="A352" t="s">
        <v>1107</v>
      </c>
      <c r="B352" s="1" t="s">
        <v>1744</v>
      </c>
      <c r="C352" t="s">
        <v>959</v>
      </c>
      <c r="D352" s="1" t="s">
        <v>1744</v>
      </c>
      <c r="E352" s="6" t="s">
        <v>1744</v>
      </c>
      <c r="F352" s="1">
        <v>2</v>
      </c>
      <c r="G352" s="6">
        <v>1</v>
      </c>
      <c r="H352" s="1" t="s">
        <v>1745</v>
      </c>
      <c r="I352" s="1" t="s">
        <v>1745</v>
      </c>
      <c r="J352" s="6" t="s">
        <v>1746</v>
      </c>
      <c r="K352" s="1">
        <v>2</v>
      </c>
      <c r="L352" s="6">
        <v>1</v>
      </c>
      <c r="M352" t="s">
        <v>1233</v>
      </c>
      <c r="N352" t="s">
        <v>1747</v>
      </c>
      <c r="O352" t="s">
        <v>1748</v>
      </c>
      <c r="P352">
        <v>97.5</v>
      </c>
      <c r="Q352" t="s">
        <v>3021</v>
      </c>
    </row>
    <row r="353" spans="1:19" x14ac:dyDescent="0.25">
      <c r="H353" s="1" t="s">
        <v>1749</v>
      </c>
      <c r="I353" s="1" t="s">
        <v>1749</v>
      </c>
      <c r="J353" s="1" t="s">
        <v>1750</v>
      </c>
      <c r="K353" s="1">
        <v>2</v>
      </c>
      <c r="L353" s="1">
        <v>2</v>
      </c>
      <c r="M353" t="s">
        <v>1233</v>
      </c>
      <c r="N353" t="s">
        <v>1747</v>
      </c>
      <c r="O353" t="s">
        <v>1751</v>
      </c>
      <c r="P353">
        <v>1.4</v>
      </c>
    </row>
    <row r="354" spans="1:19" x14ac:dyDescent="0.25">
      <c r="H354" s="1" t="s">
        <v>1752</v>
      </c>
      <c r="I354" s="1" t="s">
        <v>1752</v>
      </c>
      <c r="J354" s="5" t="s">
        <v>21</v>
      </c>
      <c r="K354" s="1">
        <v>2</v>
      </c>
      <c r="L354" s="5">
        <v>-1</v>
      </c>
      <c r="M354" t="s">
        <v>1233</v>
      </c>
      <c r="N354" t="s">
        <v>1747</v>
      </c>
      <c r="O354" t="s">
        <v>17</v>
      </c>
    </row>
    <row r="355" spans="1:19" x14ac:dyDescent="0.25">
      <c r="H355" s="1" t="s">
        <v>1753</v>
      </c>
      <c r="I355" s="1" t="s">
        <v>1753</v>
      </c>
      <c r="J355" s="1" t="s">
        <v>1754</v>
      </c>
      <c r="K355" s="1">
        <v>2</v>
      </c>
      <c r="L355" s="1">
        <v>2</v>
      </c>
      <c r="M355" t="s">
        <v>1233</v>
      </c>
      <c r="N355" t="s">
        <v>1747</v>
      </c>
      <c r="O355" t="s">
        <v>1751</v>
      </c>
      <c r="P355">
        <v>0.7</v>
      </c>
    </row>
    <row r="356" spans="1:19" x14ac:dyDescent="0.25">
      <c r="H356" s="5" t="s">
        <v>1755</v>
      </c>
      <c r="I356" t="s">
        <v>21</v>
      </c>
      <c r="J356" s="5" t="s">
        <v>1756</v>
      </c>
      <c r="K356">
        <v>0</v>
      </c>
      <c r="L356" s="5">
        <v>-2</v>
      </c>
      <c r="M356" t="s">
        <v>17</v>
      </c>
      <c r="N356" t="s">
        <v>17</v>
      </c>
      <c r="O356" t="s">
        <v>1757</v>
      </c>
      <c r="P356">
        <v>15.7</v>
      </c>
      <c r="Q356" t="s">
        <v>3021</v>
      </c>
    </row>
    <row r="357" spans="1:19" x14ac:dyDescent="0.25">
      <c r="H357" s="5" t="s">
        <v>1758</v>
      </c>
      <c r="I357" t="s">
        <v>21</v>
      </c>
      <c r="J357" s="5" t="s">
        <v>1759</v>
      </c>
      <c r="K357">
        <v>0</v>
      </c>
      <c r="L357" s="5">
        <v>-2</v>
      </c>
      <c r="M357" t="s">
        <v>17</v>
      </c>
      <c r="N357" t="s">
        <v>17</v>
      </c>
      <c r="O357" t="s">
        <v>1760</v>
      </c>
      <c r="P357">
        <v>11.1</v>
      </c>
      <c r="Q357" t="s">
        <v>3021</v>
      </c>
    </row>
    <row r="358" spans="1:19" x14ac:dyDescent="0.25">
      <c r="H358" s="5" t="s">
        <v>1761</v>
      </c>
      <c r="I358" t="s">
        <v>21</v>
      </c>
      <c r="J358" s="5" t="s">
        <v>1762</v>
      </c>
      <c r="K358">
        <v>0</v>
      </c>
      <c r="L358" s="5">
        <v>-2</v>
      </c>
      <c r="M358" t="s">
        <v>17</v>
      </c>
      <c r="N358" t="s">
        <v>17</v>
      </c>
      <c r="O358" t="s">
        <v>1763</v>
      </c>
      <c r="P358">
        <v>17.8</v>
      </c>
      <c r="Q358" t="s">
        <v>3021</v>
      </c>
    </row>
    <row r="359" spans="1:19" x14ac:dyDescent="0.25">
      <c r="A359" t="s">
        <v>1107</v>
      </c>
      <c r="B359" s="1" t="s">
        <v>1764</v>
      </c>
      <c r="C359" t="s">
        <v>20</v>
      </c>
      <c r="D359" t="s">
        <v>1744</v>
      </c>
      <c r="E359" t="s">
        <v>21</v>
      </c>
      <c r="F359">
        <v>0</v>
      </c>
      <c r="G359">
        <v>0</v>
      </c>
      <c r="M359" t="s">
        <v>1233</v>
      </c>
      <c r="N359" t="s">
        <v>1243</v>
      </c>
      <c r="O359" t="s">
        <v>17</v>
      </c>
      <c r="Q359" t="s">
        <v>398</v>
      </c>
      <c r="R359" t="b">
        <v>1</v>
      </c>
      <c r="S359" t="b">
        <v>1</v>
      </c>
    </row>
    <row r="360" spans="1:19" x14ac:dyDescent="0.25">
      <c r="A360" t="s">
        <v>1107</v>
      </c>
      <c r="B360" s="5" t="s">
        <v>1765</v>
      </c>
      <c r="C360" t="s">
        <v>959</v>
      </c>
      <c r="D360" t="s">
        <v>21</v>
      </c>
      <c r="E360" s="5" t="s">
        <v>1766</v>
      </c>
      <c r="F360">
        <v>0</v>
      </c>
      <c r="G360" s="5">
        <v>-2</v>
      </c>
      <c r="H360" s="5" t="s">
        <v>1767</v>
      </c>
      <c r="I360" t="s">
        <v>21</v>
      </c>
      <c r="J360" s="5" t="s">
        <v>1768</v>
      </c>
      <c r="K360">
        <v>0</v>
      </c>
      <c r="L360" s="5">
        <v>-2</v>
      </c>
      <c r="M360" t="s">
        <v>17</v>
      </c>
      <c r="N360" t="s">
        <v>17</v>
      </c>
      <c r="O360" t="s">
        <v>1769</v>
      </c>
      <c r="P360">
        <v>57.3</v>
      </c>
      <c r="Q360" t="s">
        <v>3022</v>
      </c>
    </row>
    <row r="361" spans="1:19" x14ac:dyDescent="0.25">
      <c r="H361" s="5" t="s">
        <v>1770</v>
      </c>
      <c r="I361" t="s">
        <v>21</v>
      </c>
      <c r="J361" s="5" t="s">
        <v>1771</v>
      </c>
      <c r="K361">
        <v>0</v>
      </c>
      <c r="L361" s="5">
        <v>-2</v>
      </c>
      <c r="M361" t="s">
        <v>17</v>
      </c>
      <c r="N361" t="s">
        <v>17</v>
      </c>
      <c r="O361" t="s">
        <v>1772</v>
      </c>
      <c r="P361">
        <v>17.100000000000001</v>
      </c>
      <c r="Q361" t="s">
        <v>3022</v>
      </c>
    </row>
    <row r="362" spans="1:19" x14ac:dyDescent="0.25">
      <c r="H362" s="5" t="s">
        <v>1773</v>
      </c>
      <c r="I362" t="s">
        <v>21</v>
      </c>
      <c r="J362" s="5" t="s">
        <v>1774</v>
      </c>
      <c r="K362">
        <v>0</v>
      </c>
      <c r="L362" s="5">
        <v>-2</v>
      </c>
      <c r="M362" t="s">
        <v>17</v>
      </c>
      <c r="N362" t="s">
        <v>17</v>
      </c>
      <c r="O362" t="s">
        <v>1769</v>
      </c>
      <c r="P362">
        <v>15.9</v>
      </c>
      <c r="Q362" t="s">
        <v>3022</v>
      </c>
    </row>
    <row r="363" spans="1:19" x14ac:dyDescent="0.25">
      <c r="H363" s="5" t="s">
        <v>1775</v>
      </c>
      <c r="I363" t="s">
        <v>21</v>
      </c>
      <c r="J363" s="5" t="s">
        <v>1776</v>
      </c>
      <c r="K363">
        <v>0</v>
      </c>
      <c r="L363" s="5">
        <v>-2</v>
      </c>
      <c r="M363" t="s">
        <v>17</v>
      </c>
      <c r="N363" t="s">
        <v>17</v>
      </c>
      <c r="O363" t="s">
        <v>1777</v>
      </c>
      <c r="P363">
        <v>15.9</v>
      </c>
      <c r="Q363" t="s">
        <v>3022</v>
      </c>
    </row>
    <row r="364" spans="1:19" x14ac:dyDescent="0.25">
      <c r="A364" t="s">
        <v>1107</v>
      </c>
      <c r="B364" s="1" t="s">
        <v>1778</v>
      </c>
      <c r="C364" t="s">
        <v>959</v>
      </c>
      <c r="D364" s="1" t="s">
        <v>1778</v>
      </c>
      <c r="E364" s="6" t="s">
        <v>1778</v>
      </c>
      <c r="F364" s="1">
        <v>2</v>
      </c>
      <c r="G364" s="6">
        <v>1</v>
      </c>
      <c r="H364" s="1" t="s">
        <v>1779</v>
      </c>
      <c r="I364" s="1" t="s">
        <v>1779</v>
      </c>
      <c r="J364" s="6" t="s">
        <v>1779</v>
      </c>
      <c r="K364" s="1">
        <v>2</v>
      </c>
      <c r="L364" s="6">
        <v>1</v>
      </c>
      <c r="M364" t="s">
        <v>1780</v>
      </c>
      <c r="N364" t="s">
        <v>1781</v>
      </c>
      <c r="O364" t="s">
        <v>1782</v>
      </c>
      <c r="P364">
        <v>66.2</v>
      </c>
      <c r="Q364" t="s">
        <v>3204</v>
      </c>
    </row>
    <row r="365" spans="1:19" x14ac:dyDescent="0.25">
      <c r="H365" s="1" t="s">
        <v>1783</v>
      </c>
      <c r="I365" s="1" t="s">
        <v>1783</v>
      </c>
      <c r="J365" s="5" t="s">
        <v>21</v>
      </c>
      <c r="K365" s="1">
        <v>2</v>
      </c>
      <c r="L365" s="5">
        <v>-1</v>
      </c>
      <c r="M365" t="s">
        <v>1780</v>
      </c>
      <c r="N365" t="s">
        <v>1781</v>
      </c>
      <c r="O365" t="s">
        <v>17</v>
      </c>
    </row>
    <row r="366" spans="1:19" x14ac:dyDescent="0.25">
      <c r="H366" s="1" t="s">
        <v>1784</v>
      </c>
      <c r="I366" s="1" t="s">
        <v>1784</v>
      </c>
      <c r="J366" s="5" t="s">
        <v>21</v>
      </c>
      <c r="K366" s="1">
        <v>2</v>
      </c>
      <c r="L366" s="5">
        <v>-1</v>
      </c>
      <c r="M366" t="s">
        <v>1780</v>
      </c>
      <c r="N366" t="s">
        <v>1781</v>
      </c>
      <c r="O366" t="s">
        <v>17</v>
      </c>
    </row>
    <row r="367" spans="1:19" x14ac:dyDescent="0.25">
      <c r="H367" s="1" t="s">
        <v>1785</v>
      </c>
      <c r="I367" s="1" t="s">
        <v>1785</v>
      </c>
      <c r="J367" s="6" t="s">
        <v>1786</v>
      </c>
      <c r="K367" s="1">
        <v>2</v>
      </c>
      <c r="L367" s="6">
        <v>1</v>
      </c>
      <c r="M367" t="s">
        <v>1780</v>
      </c>
      <c r="N367" t="s">
        <v>1781</v>
      </c>
      <c r="O367" t="s">
        <v>1782</v>
      </c>
      <c r="P367">
        <v>92.6</v>
      </c>
      <c r="Q367" t="s">
        <v>3204</v>
      </c>
    </row>
    <row r="368" spans="1:19" x14ac:dyDescent="0.25">
      <c r="H368" s="1" t="s">
        <v>1787</v>
      </c>
      <c r="I368" s="1" t="s">
        <v>1787</v>
      </c>
      <c r="J368" s="1" t="s">
        <v>1788</v>
      </c>
      <c r="K368" s="1">
        <v>2</v>
      </c>
      <c r="L368" s="1">
        <v>2</v>
      </c>
      <c r="M368" t="s">
        <v>1780</v>
      </c>
      <c r="N368" t="s">
        <v>1781</v>
      </c>
      <c r="O368" t="s">
        <v>1789</v>
      </c>
      <c r="P368">
        <v>1</v>
      </c>
    </row>
    <row r="369" spans="1:21" x14ac:dyDescent="0.25">
      <c r="H369" s="1" t="s">
        <v>1790</v>
      </c>
      <c r="I369" s="1" t="s">
        <v>1790</v>
      </c>
      <c r="J369" s="5" t="s">
        <v>21</v>
      </c>
      <c r="K369" s="1">
        <v>2</v>
      </c>
      <c r="L369" s="5">
        <v>-1</v>
      </c>
      <c r="M369" t="s">
        <v>1780</v>
      </c>
      <c r="N369" t="s">
        <v>1781</v>
      </c>
      <c r="O369" t="s">
        <v>17</v>
      </c>
    </row>
    <row r="370" spans="1:21" x14ac:dyDescent="0.25">
      <c r="H370" s="5" t="s">
        <v>1791</v>
      </c>
      <c r="I370" t="s">
        <v>21</v>
      </c>
      <c r="J370" s="5" t="s">
        <v>1792</v>
      </c>
      <c r="K370">
        <v>0</v>
      </c>
      <c r="L370" s="5">
        <v>-2</v>
      </c>
      <c r="M370" t="s">
        <v>17</v>
      </c>
      <c r="N370" t="s">
        <v>17</v>
      </c>
      <c r="O370" t="s">
        <v>1793</v>
      </c>
      <c r="P370">
        <v>1.6</v>
      </c>
      <c r="Q370" t="s">
        <v>3160</v>
      </c>
    </row>
    <row r="371" spans="1:21" x14ac:dyDescent="0.25">
      <c r="A371" t="s">
        <v>1107</v>
      </c>
      <c r="B371" s="1" t="s">
        <v>1794</v>
      </c>
      <c r="C371" t="s">
        <v>20</v>
      </c>
      <c r="D371" t="s">
        <v>1778</v>
      </c>
      <c r="E371" t="s">
        <v>21</v>
      </c>
      <c r="F371">
        <v>0</v>
      </c>
      <c r="G371">
        <v>0</v>
      </c>
      <c r="M371" t="s">
        <v>1780</v>
      </c>
      <c r="N371" t="s">
        <v>1795</v>
      </c>
      <c r="O371" t="s">
        <v>17</v>
      </c>
      <c r="Q371" t="s">
        <v>398</v>
      </c>
      <c r="R371" t="b">
        <v>1</v>
      </c>
      <c r="S371" t="b">
        <v>1</v>
      </c>
    </row>
    <row r="372" spans="1:21" x14ac:dyDescent="0.25">
      <c r="A372" t="s">
        <v>1107</v>
      </c>
      <c r="B372" s="1" t="s">
        <v>1796</v>
      </c>
      <c r="C372" t="s">
        <v>959</v>
      </c>
      <c r="D372" s="1" t="s">
        <v>1796</v>
      </c>
      <c r="E372" s="6" t="s">
        <v>1796</v>
      </c>
      <c r="F372" s="1">
        <v>2</v>
      </c>
      <c r="G372" s="6">
        <v>1</v>
      </c>
      <c r="H372" s="1" t="s">
        <v>1797</v>
      </c>
      <c r="I372" s="1" t="s">
        <v>1797</v>
      </c>
      <c r="J372" s="6" t="s">
        <v>1798</v>
      </c>
      <c r="K372" s="1">
        <v>2</v>
      </c>
      <c r="L372" s="6">
        <v>1</v>
      </c>
      <c r="M372" t="s">
        <v>1799</v>
      </c>
      <c r="N372" t="s">
        <v>1800</v>
      </c>
      <c r="O372" t="s">
        <v>1801</v>
      </c>
      <c r="P372">
        <v>98.5</v>
      </c>
      <c r="Q372" t="s">
        <v>3161</v>
      </c>
    </row>
    <row r="373" spans="1:21" x14ac:dyDescent="0.25">
      <c r="H373" s="1" t="s">
        <v>1802</v>
      </c>
      <c r="I373" s="1" t="s">
        <v>1802</v>
      </c>
      <c r="J373" s="6" t="s">
        <v>1803</v>
      </c>
      <c r="K373" s="1">
        <v>2</v>
      </c>
      <c r="L373" s="6">
        <v>1</v>
      </c>
      <c r="M373" t="s">
        <v>1799</v>
      </c>
      <c r="N373" t="s">
        <v>1800</v>
      </c>
      <c r="O373" t="s">
        <v>1801</v>
      </c>
      <c r="P373">
        <v>2.2999999999999998</v>
      </c>
      <c r="Q373" t="s">
        <v>3161</v>
      </c>
    </row>
    <row r="374" spans="1:21" x14ac:dyDescent="0.25">
      <c r="H374" s="1" t="s">
        <v>1804</v>
      </c>
      <c r="I374" s="5" t="s">
        <v>21</v>
      </c>
      <c r="J374" s="1" t="s">
        <v>1805</v>
      </c>
      <c r="K374" s="5">
        <v>-1</v>
      </c>
      <c r="L374" s="1">
        <v>2</v>
      </c>
      <c r="M374" t="s">
        <v>1799</v>
      </c>
      <c r="N374" t="s">
        <v>17</v>
      </c>
      <c r="O374" t="s">
        <v>1806</v>
      </c>
      <c r="P374">
        <v>9</v>
      </c>
      <c r="Q374" t="s">
        <v>3023</v>
      </c>
    </row>
    <row r="375" spans="1:21" x14ac:dyDescent="0.25">
      <c r="H375" s="1" t="s">
        <v>1807</v>
      </c>
      <c r="I375" s="1" t="s">
        <v>1807</v>
      </c>
      <c r="J375" s="5" t="s">
        <v>1808</v>
      </c>
      <c r="K375" s="1">
        <v>2</v>
      </c>
      <c r="L375" s="5">
        <v>-3</v>
      </c>
      <c r="M375" t="s">
        <v>1799</v>
      </c>
      <c r="N375" t="s">
        <v>1800</v>
      </c>
      <c r="O375" t="s">
        <v>1809</v>
      </c>
      <c r="P375">
        <v>0.8</v>
      </c>
      <c r="Q375" t="s">
        <v>3161</v>
      </c>
    </row>
    <row r="376" spans="1:21" x14ac:dyDescent="0.25">
      <c r="A376" t="s">
        <v>1107</v>
      </c>
      <c r="B376" s="1" t="s">
        <v>1796</v>
      </c>
      <c r="C376" t="s">
        <v>20</v>
      </c>
      <c r="D376" s="1" t="s">
        <v>1796</v>
      </c>
      <c r="E376" s="6" t="s">
        <v>1796</v>
      </c>
      <c r="F376" s="1">
        <v>2</v>
      </c>
      <c r="G376" s="6">
        <v>1</v>
      </c>
      <c r="H376" s="1" t="s">
        <v>1797</v>
      </c>
      <c r="I376" s="1" t="s">
        <v>1797</v>
      </c>
      <c r="J376" s="6" t="s">
        <v>1798</v>
      </c>
      <c r="K376" s="1">
        <v>2</v>
      </c>
      <c r="L376" s="6">
        <v>1</v>
      </c>
      <c r="M376" t="s">
        <v>1799</v>
      </c>
      <c r="N376" t="s">
        <v>1800</v>
      </c>
      <c r="O376" t="s">
        <v>1810</v>
      </c>
      <c r="P376">
        <v>94.2</v>
      </c>
      <c r="Q376" t="s">
        <v>3161</v>
      </c>
      <c r="R376" t="b">
        <v>1</v>
      </c>
      <c r="S376" t="b">
        <v>1</v>
      </c>
      <c r="T376" t="b">
        <v>1</v>
      </c>
      <c r="U376" t="b">
        <v>1</v>
      </c>
    </row>
    <row r="377" spans="1:21" x14ac:dyDescent="0.25">
      <c r="H377" s="1" t="s">
        <v>1802</v>
      </c>
      <c r="I377" s="1" t="s">
        <v>1802</v>
      </c>
      <c r="J377" s="6" t="s">
        <v>1803</v>
      </c>
      <c r="K377" s="1">
        <v>2</v>
      </c>
      <c r="L377" s="6">
        <v>1</v>
      </c>
      <c r="M377" t="s">
        <v>1799</v>
      </c>
      <c r="N377" t="s">
        <v>1800</v>
      </c>
      <c r="O377" t="s">
        <v>1810</v>
      </c>
      <c r="P377">
        <v>5</v>
      </c>
      <c r="Q377" t="s">
        <v>3161</v>
      </c>
      <c r="T377" t="b">
        <v>1</v>
      </c>
      <c r="U377" t="b">
        <v>1</v>
      </c>
    </row>
    <row r="378" spans="1:21" x14ac:dyDescent="0.25">
      <c r="H378" s="1" t="s">
        <v>1804</v>
      </c>
      <c r="I378" s="5" t="s">
        <v>21</v>
      </c>
      <c r="J378" s="1" t="s">
        <v>1805</v>
      </c>
      <c r="K378" s="5">
        <v>-1</v>
      </c>
      <c r="L378" s="1">
        <v>2</v>
      </c>
      <c r="M378" t="s">
        <v>1799</v>
      </c>
      <c r="N378" t="s">
        <v>17</v>
      </c>
      <c r="O378" t="s">
        <v>1811</v>
      </c>
      <c r="P378">
        <v>1</v>
      </c>
      <c r="Q378" t="s">
        <v>2999</v>
      </c>
      <c r="T378" t="b">
        <v>1</v>
      </c>
      <c r="U378" t="b">
        <v>1</v>
      </c>
    </row>
    <row r="379" spans="1:21" x14ac:dyDescent="0.25">
      <c r="H379" s="1" t="s">
        <v>1807</v>
      </c>
      <c r="I379" s="5" t="s">
        <v>21</v>
      </c>
      <c r="J379" s="5" t="s">
        <v>1808</v>
      </c>
      <c r="K379" s="5">
        <v>-1</v>
      </c>
      <c r="L379" s="5">
        <v>-3</v>
      </c>
      <c r="M379" t="s">
        <v>1799</v>
      </c>
      <c r="N379" t="s">
        <v>17</v>
      </c>
      <c r="O379" t="s">
        <v>1812</v>
      </c>
      <c r="P379">
        <v>2</v>
      </c>
      <c r="Q379" t="s">
        <v>3162</v>
      </c>
      <c r="T379" t="b">
        <v>1</v>
      </c>
      <c r="U379" t="b">
        <v>1</v>
      </c>
    </row>
    <row r="380" spans="1:21" x14ac:dyDescent="0.25">
      <c r="A380" t="s">
        <v>1107</v>
      </c>
      <c r="B380" s="1" t="s">
        <v>1813</v>
      </c>
      <c r="C380" t="s">
        <v>959</v>
      </c>
      <c r="D380" s="1" t="s">
        <v>1813</v>
      </c>
      <c r="E380" s="6" t="s">
        <v>1813</v>
      </c>
      <c r="F380" s="1">
        <v>2</v>
      </c>
      <c r="G380" s="6">
        <v>1</v>
      </c>
      <c r="H380" s="1" t="s">
        <v>1814</v>
      </c>
      <c r="I380" s="1" t="s">
        <v>1814</v>
      </c>
      <c r="J380" s="6" t="s">
        <v>1815</v>
      </c>
      <c r="K380" s="1">
        <v>2</v>
      </c>
      <c r="L380" s="6">
        <v>1</v>
      </c>
      <c r="M380" t="s">
        <v>1532</v>
      </c>
      <c r="N380" t="s">
        <v>1816</v>
      </c>
      <c r="O380" t="s">
        <v>1817</v>
      </c>
      <c r="P380">
        <v>98.8</v>
      </c>
      <c r="Q380" t="s">
        <v>3163</v>
      </c>
    </row>
    <row r="381" spans="1:21" x14ac:dyDescent="0.25">
      <c r="H381" s="1" t="s">
        <v>1818</v>
      </c>
      <c r="I381" s="1" t="s">
        <v>1818</v>
      </c>
      <c r="J381" s="6" t="s">
        <v>1819</v>
      </c>
      <c r="K381" s="1">
        <v>2</v>
      </c>
      <c r="L381" s="6">
        <v>1</v>
      </c>
      <c r="M381" t="s">
        <v>1532</v>
      </c>
      <c r="N381" t="s">
        <v>1816</v>
      </c>
      <c r="O381" t="s">
        <v>1817</v>
      </c>
      <c r="P381">
        <v>98</v>
      </c>
      <c r="Q381" t="s">
        <v>3163</v>
      </c>
    </row>
    <row r="382" spans="1:21" x14ac:dyDescent="0.25">
      <c r="H382" s="1" t="s">
        <v>1820</v>
      </c>
      <c r="I382" s="1" t="s">
        <v>1820</v>
      </c>
      <c r="J382" s="5" t="s">
        <v>1821</v>
      </c>
      <c r="K382" s="1">
        <v>2</v>
      </c>
      <c r="L382" s="5">
        <v>-3</v>
      </c>
      <c r="M382" t="s">
        <v>1532</v>
      </c>
      <c r="N382" t="s">
        <v>1816</v>
      </c>
      <c r="O382" t="s">
        <v>1822</v>
      </c>
      <c r="P382">
        <v>0.9</v>
      </c>
      <c r="Q382" t="s">
        <v>3163</v>
      </c>
    </row>
    <row r="383" spans="1:21" x14ac:dyDescent="0.25">
      <c r="H383" s="1" t="s">
        <v>2941</v>
      </c>
      <c r="I383" s="5" t="s">
        <v>21</v>
      </c>
      <c r="J383" s="1" t="s">
        <v>1823</v>
      </c>
      <c r="K383" s="5">
        <v>-1</v>
      </c>
      <c r="L383" s="1">
        <v>2</v>
      </c>
      <c r="M383" t="s">
        <v>2468</v>
      </c>
      <c r="N383" t="s">
        <v>17</v>
      </c>
      <c r="O383" t="s">
        <v>1824</v>
      </c>
      <c r="P383">
        <v>0.2</v>
      </c>
      <c r="Q383" t="s">
        <v>2999</v>
      </c>
    </row>
    <row r="384" spans="1:21" x14ac:dyDescent="0.25">
      <c r="H384" s="1" t="s">
        <v>2942</v>
      </c>
      <c r="I384" s="5" t="s">
        <v>21</v>
      </c>
      <c r="J384" s="6" t="s">
        <v>1825</v>
      </c>
      <c r="K384" s="5">
        <v>-1</v>
      </c>
      <c r="L384" s="6">
        <v>1</v>
      </c>
      <c r="M384" t="s">
        <v>1368</v>
      </c>
      <c r="N384" t="s">
        <v>17</v>
      </c>
      <c r="O384" t="s">
        <v>1826</v>
      </c>
      <c r="P384">
        <v>11.7</v>
      </c>
      <c r="Q384" t="s">
        <v>3164</v>
      </c>
      <c r="U384" t="b">
        <v>1</v>
      </c>
    </row>
    <row r="385" spans="1:21" x14ac:dyDescent="0.25">
      <c r="A385" t="s">
        <v>1107</v>
      </c>
      <c r="B385" s="1" t="s">
        <v>1813</v>
      </c>
      <c r="C385" t="s">
        <v>20</v>
      </c>
      <c r="D385" s="1" t="s">
        <v>1813</v>
      </c>
      <c r="E385" s="6" t="s">
        <v>1813</v>
      </c>
      <c r="F385" s="1">
        <v>2</v>
      </c>
      <c r="G385" s="6">
        <v>1</v>
      </c>
      <c r="H385" s="1" t="s">
        <v>1814</v>
      </c>
      <c r="I385" s="1" t="s">
        <v>1814</v>
      </c>
      <c r="J385" s="6" t="s">
        <v>1815</v>
      </c>
      <c r="K385" s="1">
        <v>2</v>
      </c>
      <c r="L385" s="6">
        <v>1</v>
      </c>
      <c r="M385" t="s">
        <v>1532</v>
      </c>
      <c r="N385" t="s">
        <v>1816</v>
      </c>
      <c r="O385" t="s">
        <v>1827</v>
      </c>
      <c r="P385">
        <v>98.7</v>
      </c>
      <c r="Q385" t="s">
        <v>3165</v>
      </c>
      <c r="R385" t="b">
        <v>1</v>
      </c>
      <c r="S385" t="b">
        <v>1</v>
      </c>
      <c r="T385" t="b">
        <v>1</v>
      </c>
      <c r="U385" t="b">
        <v>1</v>
      </c>
    </row>
    <row r="386" spans="1:21" x14ac:dyDescent="0.25">
      <c r="H386" s="1" t="s">
        <v>1818</v>
      </c>
      <c r="I386" s="1" t="s">
        <v>1818</v>
      </c>
      <c r="J386" s="6" t="s">
        <v>1819</v>
      </c>
      <c r="K386" s="1">
        <v>2</v>
      </c>
      <c r="L386" s="6">
        <v>1</v>
      </c>
      <c r="M386" t="s">
        <v>1532</v>
      </c>
      <c r="N386" t="s">
        <v>1816</v>
      </c>
      <c r="O386" t="s">
        <v>1827</v>
      </c>
      <c r="P386">
        <v>14.3</v>
      </c>
      <c r="Q386" t="s">
        <v>3165</v>
      </c>
      <c r="T386" t="b">
        <v>1</v>
      </c>
      <c r="U386" t="b">
        <v>1</v>
      </c>
    </row>
    <row r="387" spans="1:21" x14ac:dyDescent="0.25">
      <c r="H387" s="1" t="s">
        <v>1820</v>
      </c>
      <c r="I387" s="1" t="s">
        <v>1820</v>
      </c>
      <c r="J387" s="5" t="s">
        <v>1821</v>
      </c>
      <c r="K387" s="1">
        <v>2</v>
      </c>
      <c r="L387" s="5">
        <v>-3</v>
      </c>
      <c r="M387" t="s">
        <v>1532</v>
      </c>
      <c r="N387" t="s">
        <v>1816</v>
      </c>
      <c r="O387" t="s">
        <v>1828</v>
      </c>
      <c r="P387">
        <v>1.4</v>
      </c>
      <c r="Q387" t="s">
        <v>3165</v>
      </c>
      <c r="T387" t="b">
        <v>1</v>
      </c>
      <c r="U387" t="b">
        <v>1</v>
      </c>
    </row>
    <row r="388" spans="1:21" x14ac:dyDescent="0.25">
      <c r="H388" s="1" t="s">
        <v>2942</v>
      </c>
      <c r="I388" s="5" t="s">
        <v>21</v>
      </c>
      <c r="J388" s="1" t="s">
        <v>1825</v>
      </c>
      <c r="K388" s="5">
        <v>-1</v>
      </c>
      <c r="L388" s="1">
        <v>2</v>
      </c>
      <c r="M388" t="s">
        <v>1368</v>
      </c>
      <c r="N388" t="s">
        <v>17</v>
      </c>
      <c r="O388" t="s">
        <v>1829</v>
      </c>
      <c r="P388">
        <v>0.4</v>
      </c>
      <c r="Q388" t="s">
        <v>3024</v>
      </c>
      <c r="T388" t="b">
        <v>1</v>
      </c>
    </row>
    <row r="389" spans="1:21" x14ac:dyDescent="0.25">
      <c r="A389" t="s">
        <v>1107</v>
      </c>
      <c r="B389" s="1" t="s">
        <v>1830</v>
      </c>
      <c r="C389" t="s">
        <v>959</v>
      </c>
      <c r="D389" s="1" t="s">
        <v>1830</v>
      </c>
      <c r="E389" s="6" t="s">
        <v>1830</v>
      </c>
      <c r="F389" s="1">
        <v>2</v>
      </c>
      <c r="G389" s="6">
        <v>1</v>
      </c>
      <c r="H389" s="1" t="s">
        <v>1831</v>
      </c>
      <c r="I389" s="1" t="s">
        <v>1831</v>
      </c>
      <c r="J389" s="6" t="s">
        <v>1831</v>
      </c>
      <c r="K389" s="1">
        <v>2</v>
      </c>
      <c r="L389" s="6">
        <v>1</v>
      </c>
      <c r="M389" t="s">
        <v>1832</v>
      </c>
      <c r="N389" t="s">
        <v>1833</v>
      </c>
      <c r="O389" t="s">
        <v>1834</v>
      </c>
      <c r="P389">
        <v>30</v>
      </c>
      <c r="Q389" t="s">
        <v>3166</v>
      </c>
    </row>
    <row r="390" spans="1:21" x14ac:dyDescent="0.25">
      <c r="H390" s="1" t="s">
        <v>1835</v>
      </c>
      <c r="I390" s="1" t="s">
        <v>1835</v>
      </c>
      <c r="J390" s="6" t="s">
        <v>1836</v>
      </c>
      <c r="K390" s="1">
        <v>2</v>
      </c>
      <c r="L390" s="6">
        <v>1</v>
      </c>
      <c r="M390" t="s">
        <v>1832</v>
      </c>
      <c r="N390" t="s">
        <v>1833</v>
      </c>
      <c r="O390" t="s">
        <v>1837</v>
      </c>
      <c r="P390">
        <v>96.5</v>
      </c>
      <c r="Q390" t="s">
        <v>3166</v>
      </c>
    </row>
    <row r="391" spans="1:21" x14ac:dyDescent="0.25">
      <c r="H391" s="1" t="s">
        <v>1838</v>
      </c>
      <c r="I391" s="5" t="s">
        <v>21</v>
      </c>
      <c r="J391" s="6" t="s">
        <v>1839</v>
      </c>
      <c r="K391" s="5">
        <v>-1</v>
      </c>
      <c r="L391" s="6">
        <v>1</v>
      </c>
      <c r="M391" t="s">
        <v>1832</v>
      </c>
      <c r="N391" t="s">
        <v>17</v>
      </c>
      <c r="O391" t="s">
        <v>1840</v>
      </c>
      <c r="P391">
        <v>96.7</v>
      </c>
      <c r="Q391" t="s">
        <v>3167</v>
      </c>
    </row>
    <row r="392" spans="1:21" x14ac:dyDescent="0.25">
      <c r="H392" s="5" t="s">
        <v>1841</v>
      </c>
      <c r="I392" t="s">
        <v>21</v>
      </c>
      <c r="J392" s="5" t="s">
        <v>1842</v>
      </c>
      <c r="K392">
        <v>0</v>
      </c>
      <c r="L392" s="5">
        <v>-2</v>
      </c>
      <c r="M392" t="s">
        <v>17</v>
      </c>
      <c r="N392" t="s">
        <v>17</v>
      </c>
      <c r="O392" t="s">
        <v>1843</v>
      </c>
      <c r="P392">
        <v>8.1</v>
      </c>
      <c r="Q392" t="s">
        <v>3166</v>
      </c>
    </row>
    <row r="393" spans="1:21" x14ac:dyDescent="0.25">
      <c r="A393" t="s">
        <v>1107</v>
      </c>
      <c r="B393" s="1" t="s">
        <v>1830</v>
      </c>
      <c r="C393" t="s">
        <v>20</v>
      </c>
      <c r="D393" s="1" t="s">
        <v>1830</v>
      </c>
      <c r="E393" s="6" t="s">
        <v>1830</v>
      </c>
      <c r="F393" s="1">
        <v>2</v>
      </c>
      <c r="G393" s="6">
        <v>1</v>
      </c>
      <c r="H393" s="1" t="s">
        <v>1831</v>
      </c>
      <c r="I393" s="1" t="s">
        <v>1831</v>
      </c>
      <c r="J393" s="6" t="s">
        <v>1831</v>
      </c>
      <c r="K393" s="1">
        <v>2</v>
      </c>
      <c r="L393" s="6">
        <v>1</v>
      </c>
      <c r="M393" t="s">
        <v>1832</v>
      </c>
      <c r="N393" t="s">
        <v>1844</v>
      </c>
      <c r="O393" t="s">
        <v>1845</v>
      </c>
      <c r="P393">
        <v>31.4</v>
      </c>
      <c r="Q393" t="s">
        <v>3166</v>
      </c>
      <c r="R393" t="b">
        <v>1</v>
      </c>
      <c r="S393" t="b">
        <v>1</v>
      </c>
      <c r="T393" t="b">
        <v>1</v>
      </c>
      <c r="U393" t="b">
        <v>1</v>
      </c>
    </row>
    <row r="394" spans="1:21" x14ac:dyDescent="0.25">
      <c r="H394" s="1" t="s">
        <v>1835</v>
      </c>
      <c r="I394" s="1" t="s">
        <v>1835</v>
      </c>
      <c r="J394" s="6" t="s">
        <v>1836</v>
      </c>
      <c r="K394" s="1">
        <v>2</v>
      </c>
      <c r="L394" s="6">
        <v>1</v>
      </c>
      <c r="M394" t="s">
        <v>1832</v>
      </c>
      <c r="N394" t="s">
        <v>1844</v>
      </c>
      <c r="O394" t="s">
        <v>1845</v>
      </c>
      <c r="P394">
        <v>96.3</v>
      </c>
      <c r="Q394" t="s">
        <v>3166</v>
      </c>
      <c r="T394" t="b">
        <v>1</v>
      </c>
      <c r="U394" t="b">
        <v>1</v>
      </c>
    </row>
    <row r="395" spans="1:21" x14ac:dyDescent="0.25">
      <c r="A395" t="s">
        <v>1107</v>
      </c>
      <c r="B395" s="1" t="s">
        <v>1846</v>
      </c>
      <c r="C395" t="s">
        <v>959</v>
      </c>
      <c r="D395" s="1" t="s">
        <v>1846</v>
      </c>
      <c r="E395" s="6" t="s">
        <v>1846</v>
      </c>
      <c r="F395" s="1">
        <v>2</v>
      </c>
      <c r="G395" s="6">
        <v>1</v>
      </c>
      <c r="H395" s="1" t="s">
        <v>1847</v>
      </c>
      <c r="I395" s="1" t="s">
        <v>1847</v>
      </c>
      <c r="J395" s="6" t="s">
        <v>1848</v>
      </c>
      <c r="K395" s="1">
        <v>2</v>
      </c>
      <c r="L395" s="6">
        <v>1</v>
      </c>
      <c r="M395" t="s">
        <v>1849</v>
      </c>
      <c r="N395" t="s">
        <v>1850</v>
      </c>
      <c r="O395" t="s">
        <v>1851</v>
      </c>
      <c r="P395">
        <v>97.8</v>
      </c>
      <c r="Q395" t="s">
        <v>3168</v>
      </c>
    </row>
    <row r="396" spans="1:21" x14ac:dyDescent="0.25">
      <c r="H396" s="1" t="s">
        <v>1852</v>
      </c>
      <c r="I396" s="1" t="s">
        <v>1852</v>
      </c>
      <c r="J396" s="6" t="s">
        <v>1853</v>
      </c>
      <c r="K396" s="1">
        <v>2</v>
      </c>
      <c r="L396" s="6">
        <v>1</v>
      </c>
      <c r="M396" t="s">
        <v>1849</v>
      </c>
      <c r="N396" t="s">
        <v>1850</v>
      </c>
      <c r="O396" t="s">
        <v>1854</v>
      </c>
      <c r="P396">
        <v>96.1</v>
      </c>
      <c r="Q396" t="s">
        <v>3168</v>
      </c>
    </row>
    <row r="397" spans="1:21" x14ac:dyDescent="0.25">
      <c r="H397" s="1" t="s">
        <v>1855</v>
      </c>
      <c r="I397" s="1" t="s">
        <v>1855</v>
      </c>
      <c r="J397" s="6" t="s">
        <v>1856</v>
      </c>
      <c r="K397" s="1">
        <v>2</v>
      </c>
      <c r="L397" s="6">
        <v>1</v>
      </c>
      <c r="M397" t="s">
        <v>1849</v>
      </c>
      <c r="N397" t="s">
        <v>1850</v>
      </c>
      <c r="O397" t="s">
        <v>1857</v>
      </c>
      <c r="P397">
        <v>26.3</v>
      </c>
      <c r="Q397" t="s">
        <v>3168</v>
      </c>
    </row>
    <row r="398" spans="1:21" x14ac:dyDescent="0.25">
      <c r="H398" s="1" t="s">
        <v>1858</v>
      </c>
      <c r="I398" s="1" t="s">
        <v>1858</v>
      </c>
      <c r="J398" s="5" t="s">
        <v>1859</v>
      </c>
      <c r="K398" s="1">
        <v>2</v>
      </c>
      <c r="L398" s="5">
        <v>-3</v>
      </c>
      <c r="M398" t="s">
        <v>1849</v>
      </c>
      <c r="N398" t="s">
        <v>1850</v>
      </c>
      <c r="O398" t="s">
        <v>1860</v>
      </c>
      <c r="P398">
        <v>2.7</v>
      </c>
      <c r="Q398" t="s">
        <v>3168</v>
      </c>
    </row>
    <row r="399" spans="1:21" x14ac:dyDescent="0.25">
      <c r="H399" s="1" t="s">
        <v>2943</v>
      </c>
      <c r="I399" s="5" t="s">
        <v>21</v>
      </c>
      <c r="J399" s="6" t="s">
        <v>1864</v>
      </c>
      <c r="K399" s="5">
        <v>-1</v>
      </c>
      <c r="L399" s="6">
        <v>1</v>
      </c>
      <c r="M399" t="s">
        <v>1718</v>
      </c>
      <c r="N399" t="s">
        <v>17</v>
      </c>
      <c r="O399" t="s">
        <v>1865</v>
      </c>
      <c r="P399">
        <v>79.099999999999994</v>
      </c>
      <c r="Q399" t="s">
        <v>3205</v>
      </c>
    </row>
    <row r="400" spans="1:21" x14ac:dyDescent="0.25">
      <c r="H400" s="5" t="s">
        <v>1861</v>
      </c>
      <c r="I400" t="s">
        <v>21</v>
      </c>
      <c r="J400" s="5" t="s">
        <v>1862</v>
      </c>
      <c r="K400">
        <v>0</v>
      </c>
      <c r="L400" s="5">
        <v>-2</v>
      </c>
      <c r="M400" t="s">
        <v>17</v>
      </c>
      <c r="N400" t="s">
        <v>17</v>
      </c>
      <c r="O400" t="s">
        <v>1863</v>
      </c>
      <c r="P400">
        <v>2.7</v>
      </c>
      <c r="Q400" t="s">
        <v>3168</v>
      </c>
    </row>
    <row r="401" spans="1:21" x14ac:dyDescent="0.25">
      <c r="H401" s="1" t="s">
        <v>3025</v>
      </c>
      <c r="I401" s="5" t="s">
        <v>21</v>
      </c>
      <c r="J401" s="1" t="s">
        <v>1866</v>
      </c>
      <c r="K401" s="5">
        <v>-1</v>
      </c>
      <c r="L401" s="1">
        <v>2</v>
      </c>
      <c r="M401" t="s">
        <v>1718</v>
      </c>
      <c r="N401" t="s">
        <v>17</v>
      </c>
      <c r="O401" t="s">
        <v>1867</v>
      </c>
      <c r="P401">
        <v>0.7</v>
      </c>
      <c r="Q401" t="s">
        <v>2999</v>
      </c>
    </row>
    <row r="402" spans="1:21" x14ac:dyDescent="0.25">
      <c r="A402" t="s">
        <v>1107</v>
      </c>
      <c r="B402" s="1" t="s">
        <v>1846</v>
      </c>
      <c r="C402" t="s">
        <v>20</v>
      </c>
      <c r="D402" s="1" t="s">
        <v>1846</v>
      </c>
      <c r="E402" s="6" t="s">
        <v>1846</v>
      </c>
      <c r="F402" s="1">
        <v>2</v>
      </c>
      <c r="G402" s="6">
        <v>1</v>
      </c>
      <c r="H402" s="1" t="s">
        <v>1847</v>
      </c>
      <c r="I402" s="1" t="s">
        <v>1847</v>
      </c>
      <c r="J402" s="6" t="s">
        <v>1848</v>
      </c>
      <c r="K402" s="1">
        <v>2</v>
      </c>
      <c r="L402" s="6">
        <v>1</v>
      </c>
      <c r="M402" t="s">
        <v>1849</v>
      </c>
      <c r="N402" t="s">
        <v>1868</v>
      </c>
      <c r="O402" t="s">
        <v>1869</v>
      </c>
      <c r="P402">
        <v>98.2</v>
      </c>
      <c r="Q402" t="s">
        <v>3168</v>
      </c>
      <c r="R402" t="b">
        <v>1</v>
      </c>
      <c r="S402" t="b">
        <v>1</v>
      </c>
      <c r="T402" t="b">
        <v>1</v>
      </c>
      <c r="U402" t="b">
        <v>1</v>
      </c>
    </row>
    <row r="403" spans="1:21" x14ac:dyDescent="0.25">
      <c r="H403" s="1" t="s">
        <v>1852</v>
      </c>
      <c r="I403" s="1" t="s">
        <v>1852</v>
      </c>
      <c r="J403" s="6" t="s">
        <v>1853</v>
      </c>
      <c r="K403" s="1">
        <v>2</v>
      </c>
      <c r="L403" s="6">
        <v>1</v>
      </c>
      <c r="M403" t="s">
        <v>1849</v>
      </c>
      <c r="N403" t="s">
        <v>1868</v>
      </c>
      <c r="O403" t="s">
        <v>1870</v>
      </c>
      <c r="P403">
        <v>78.5</v>
      </c>
      <c r="Q403" t="s">
        <v>3168</v>
      </c>
      <c r="T403" t="b">
        <v>1</v>
      </c>
      <c r="U403" t="b">
        <v>1</v>
      </c>
    </row>
    <row r="404" spans="1:21" x14ac:dyDescent="0.25">
      <c r="H404" s="1" t="s">
        <v>1855</v>
      </c>
      <c r="I404" s="1" t="s">
        <v>1855</v>
      </c>
      <c r="J404" s="6" t="s">
        <v>1856</v>
      </c>
      <c r="K404" s="1">
        <v>2</v>
      </c>
      <c r="L404" s="6">
        <v>1</v>
      </c>
      <c r="M404" t="s">
        <v>1849</v>
      </c>
      <c r="N404" t="s">
        <v>1868</v>
      </c>
      <c r="O404" t="s">
        <v>1871</v>
      </c>
      <c r="P404">
        <v>2</v>
      </c>
      <c r="Q404" t="s">
        <v>3168</v>
      </c>
      <c r="T404" t="b">
        <v>1</v>
      </c>
      <c r="U404" t="b">
        <v>1</v>
      </c>
    </row>
    <row r="405" spans="1:21" x14ac:dyDescent="0.25">
      <c r="H405" s="1" t="s">
        <v>1858</v>
      </c>
      <c r="I405" s="1" t="s">
        <v>1858</v>
      </c>
      <c r="J405" s="5" t="s">
        <v>1859</v>
      </c>
      <c r="K405" s="1">
        <v>2</v>
      </c>
      <c r="L405" s="5">
        <v>-3</v>
      </c>
      <c r="M405" t="s">
        <v>1849</v>
      </c>
      <c r="N405" t="s">
        <v>1868</v>
      </c>
      <c r="O405" t="s">
        <v>1872</v>
      </c>
      <c r="P405">
        <v>3.4</v>
      </c>
      <c r="Q405" t="s">
        <v>3168</v>
      </c>
      <c r="T405" t="b">
        <v>1</v>
      </c>
      <c r="U405" t="b">
        <v>1</v>
      </c>
    </row>
    <row r="406" spans="1:21" x14ac:dyDescent="0.25">
      <c r="H406" t="s">
        <v>3026</v>
      </c>
      <c r="I406" t="s">
        <v>21</v>
      </c>
      <c r="J406" s="13" t="s">
        <v>1864</v>
      </c>
      <c r="K406">
        <v>0</v>
      </c>
      <c r="L406" s="5">
        <v>-2</v>
      </c>
      <c r="M406" t="s">
        <v>1718</v>
      </c>
      <c r="N406" t="s">
        <v>17</v>
      </c>
      <c r="O406" t="s">
        <v>1873</v>
      </c>
      <c r="P406">
        <v>19.100000000000001</v>
      </c>
      <c r="Q406" t="s">
        <v>3168</v>
      </c>
      <c r="T406" t="b">
        <v>1</v>
      </c>
      <c r="U406" t="b">
        <v>1</v>
      </c>
    </row>
    <row r="407" spans="1:21" x14ac:dyDescent="0.25">
      <c r="A407" t="s">
        <v>1107</v>
      </c>
      <c r="B407" s="1" t="s">
        <v>1874</v>
      </c>
      <c r="C407" t="s">
        <v>959</v>
      </c>
      <c r="D407" s="1" t="s">
        <v>1874</v>
      </c>
      <c r="E407" s="6" t="s">
        <v>1874</v>
      </c>
      <c r="F407" s="1">
        <v>2</v>
      </c>
      <c r="G407" s="6">
        <v>1</v>
      </c>
      <c r="H407" s="1" t="s">
        <v>1875</v>
      </c>
      <c r="I407" s="1" t="s">
        <v>1875</v>
      </c>
      <c r="J407" s="6" t="s">
        <v>1876</v>
      </c>
      <c r="K407" s="1">
        <v>2</v>
      </c>
      <c r="L407" s="6">
        <v>1</v>
      </c>
      <c r="M407" t="s">
        <v>1266</v>
      </c>
      <c r="N407" t="s">
        <v>1877</v>
      </c>
      <c r="O407" t="s">
        <v>1878</v>
      </c>
      <c r="P407">
        <v>97</v>
      </c>
      <c r="Q407" t="s">
        <v>3169</v>
      </c>
      <c r="U407" t="b">
        <v>1</v>
      </c>
    </row>
    <row r="408" spans="1:21" x14ac:dyDescent="0.25">
      <c r="H408" s="1" t="s">
        <v>1879</v>
      </c>
      <c r="I408" s="1" t="s">
        <v>1879</v>
      </c>
      <c r="J408" s="6" t="s">
        <v>1880</v>
      </c>
      <c r="K408" s="1">
        <v>2</v>
      </c>
      <c r="L408" s="6">
        <v>1</v>
      </c>
      <c r="M408" t="s">
        <v>1266</v>
      </c>
      <c r="N408" t="s">
        <v>1877</v>
      </c>
      <c r="O408" t="s">
        <v>1881</v>
      </c>
      <c r="P408">
        <v>3.5</v>
      </c>
      <c r="Q408" t="s">
        <v>3169</v>
      </c>
      <c r="U408" t="b">
        <v>1</v>
      </c>
    </row>
    <row r="409" spans="1:21" x14ac:dyDescent="0.25">
      <c r="H409" s="1" t="s">
        <v>1882</v>
      </c>
      <c r="I409" s="1" t="s">
        <v>1882</v>
      </c>
      <c r="J409" s="6" t="s">
        <v>1883</v>
      </c>
      <c r="K409" s="1">
        <v>2</v>
      </c>
      <c r="L409" s="6">
        <v>1</v>
      </c>
      <c r="M409" t="s">
        <v>1266</v>
      </c>
      <c r="N409" t="s">
        <v>1877</v>
      </c>
      <c r="O409" t="s">
        <v>1884</v>
      </c>
      <c r="P409">
        <v>14.2</v>
      </c>
      <c r="Q409" t="s">
        <v>3169</v>
      </c>
    </row>
    <row r="410" spans="1:21" x14ac:dyDescent="0.25">
      <c r="H410" s="1" t="s">
        <v>1885</v>
      </c>
      <c r="I410" s="1" t="s">
        <v>1885</v>
      </c>
      <c r="J410" s="13" t="s">
        <v>1886</v>
      </c>
      <c r="K410" s="1">
        <v>2</v>
      </c>
      <c r="L410" s="5">
        <v>-3</v>
      </c>
      <c r="M410" t="s">
        <v>1266</v>
      </c>
      <c r="N410" t="s">
        <v>1877</v>
      </c>
      <c r="O410" t="s">
        <v>1887</v>
      </c>
      <c r="P410">
        <v>17.5</v>
      </c>
      <c r="Q410" t="s">
        <v>3169</v>
      </c>
    </row>
    <row r="411" spans="1:21" x14ac:dyDescent="0.25">
      <c r="H411" s="1" t="s">
        <v>1888</v>
      </c>
      <c r="I411" s="1" t="s">
        <v>1888</v>
      </c>
      <c r="J411" s="6" t="s">
        <v>1889</v>
      </c>
      <c r="K411" s="1">
        <v>2</v>
      </c>
      <c r="L411" s="6">
        <v>1</v>
      </c>
      <c r="M411" t="s">
        <v>1266</v>
      </c>
      <c r="N411" t="s">
        <v>1877</v>
      </c>
      <c r="O411" t="s">
        <v>1890</v>
      </c>
      <c r="P411">
        <v>97.2</v>
      </c>
      <c r="Q411" t="s">
        <v>3169</v>
      </c>
    </row>
    <row r="412" spans="1:21" x14ac:dyDescent="0.25">
      <c r="H412" s="1" t="s">
        <v>2944</v>
      </c>
      <c r="I412" s="5" t="s">
        <v>21</v>
      </c>
      <c r="J412" s="6" t="s">
        <v>1894</v>
      </c>
      <c r="K412" s="5">
        <v>-1</v>
      </c>
      <c r="L412" s="6">
        <v>1</v>
      </c>
      <c r="M412" t="s">
        <v>1293</v>
      </c>
      <c r="N412" t="s">
        <v>17</v>
      </c>
      <c r="O412" t="s">
        <v>1895</v>
      </c>
      <c r="P412">
        <v>3.4</v>
      </c>
      <c r="Q412" t="s">
        <v>3170</v>
      </c>
    </row>
    <row r="413" spans="1:21" x14ac:dyDescent="0.25">
      <c r="H413" s="5" t="s">
        <v>1891</v>
      </c>
      <c r="I413" t="s">
        <v>21</v>
      </c>
      <c r="J413" s="5" t="s">
        <v>1892</v>
      </c>
      <c r="K413">
        <v>0</v>
      </c>
      <c r="L413" s="5">
        <v>-2</v>
      </c>
      <c r="M413" t="s">
        <v>17</v>
      </c>
      <c r="N413" t="s">
        <v>17</v>
      </c>
      <c r="O413" t="s">
        <v>1893</v>
      </c>
      <c r="P413">
        <v>0.7</v>
      </c>
      <c r="Q413" t="s">
        <v>3027</v>
      </c>
    </row>
    <row r="414" spans="1:21" x14ac:dyDescent="0.25">
      <c r="A414" t="s">
        <v>1107</v>
      </c>
      <c r="B414" s="1" t="s">
        <v>1874</v>
      </c>
      <c r="C414" t="s">
        <v>20</v>
      </c>
      <c r="D414" s="1" t="s">
        <v>1874</v>
      </c>
      <c r="E414" s="6" t="s">
        <v>1874</v>
      </c>
      <c r="F414" s="1">
        <v>2</v>
      </c>
      <c r="G414" s="6">
        <v>1</v>
      </c>
      <c r="H414" s="1" t="s">
        <v>1875</v>
      </c>
      <c r="I414" s="1" t="s">
        <v>1875</v>
      </c>
      <c r="J414" s="1" t="s">
        <v>1876</v>
      </c>
      <c r="K414" s="1">
        <v>2</v>
      </c>
      <c r="L414" s="1">
        <v>2</v>
      </c>
      <c r="M414" t="s">
        <v>1266</v>
      </c>
      <c r="N414" t="s">
        <v>1267</v>
      </c>
      <c r="O414" t="s">
        <v>1896</v>
      </c>
      <c r="P414">
        <v>98.5</v>
      </c>
      <c r="R414" t="b">
        <v>1</v>
      </c>
      <c r="S414" t="b">
        <v>1</v>
      </c>
      <c r="T414" t="b">
        <v>1</v>
      </c>
    </row>
    <row r="415" spans="1:21" x14ac:dyDescent="0.25">
      <c r="H415" s="1" t="s">
        <v>1879</v>
      </c>
      <c r="I415" s="1" t="s">
        <v>1879</v>
      </c>
      <c r="J415" s="1" t="s">
        <v>1880</v>
      </c>
      <c r="K415" s="1">
        <v>2</v>
      </c>
      <c r="L415" s="1">
        <v>2</v>
      </c>
      <c r="M415" t="s">
        <v>1266</v>
      </c>
      <c r="N415" t="s">
        <v>1267</v>
      </c>
      <c r="O415" t="s">
        <v>1897</v>
      </c>
      <c r="P415">
        <v>0.2</v>
      </c>
      <c r="T415" t="b">
        <v>1</v>
      </c>
    </row>
    <row r="416" spans="1:21" x14ac:dyDescent="0.25">
      <c r="H416" s="1" t="s">
        <v>1882</v>
      </c>
      <c r="I416" s="1" t="s">
        <v>1882</v>
      </c>
      <c r="J416" s="6" t="s">
        <v>1883</v>
      </c>
      <c r="K416" s="1">
        <v>2</v>
      </c>
      <c r="L416" s="6">
        <v>1</v>
      </c>
      <c r="M416" t="s">
        <v>1266</v>
      </c>
      <c r="N416" t="s">
        <v>1267</v>
      </c>
      <c r="O416" t="s">
        <v>1898</v>
      </c>
      <c r="P416">
        <v>31.6</v>
      </c>
      <c r="Q416" t="s">
        <v>3028</v>
      </c>
      <c r="T416" t="b">
        <v>1</v>
      </c>
      <c r="U416" t="b">
        <v>1</v>
      </c>
    </row>
    <row r="417" spans="1:21" x14ac:dyDescent="0.25">
      <c r="H417" s="1" t="s">
        <v>1885</v>
      </c>
      <c r="I417" s="5" t="s">
        <v>21</v>
      </c>
      <c r="J417" s="5" t="s">
        <v>1886</v>
      </c>
      <c r="K417" s="5">
        <v>-1</v>
      </c>
      <c r="L417" s="5">
        <v>-3</v>
      </c>
      <c r="M417" t="s">
        <v>1266</v>
      </c>
      <c r="N417" t="s">
        <v>17</v>
      </c>
      <c r="O417" t="s">
        <v>1899</v>
      </c>
      <c r="P417">
        <v>54.9</v>
      </c>
      <c r="Q417" t="s">
        <v>3206</v>
      </c>
      <c r="T417" t="b">
        <v>1</v>
      </c>
      <c r="U417" t="b">
        <v>1</v>
      </c>
    </row>
    <row r="418" spans="1:21" x14ac:dyDescent="0.25">
      <c r="H418" s="1" t="s">
        <v>1888</v>
      </c>
      <c r="I418" s="1" t="s">
        <v>1888</v>
      </c>
      <c r="J418" s="6" t="s">
        <v>1889</v>
      </c>
      <c r="K418" s="1">
        <v>2</v>
      </c>
      <c r="L418" s="6">
        <v>1</v>
      </c>
      <c r="M418" t="s">
        <v>1266</v>
      </c>
      <c r="N418" t="s">
        <v>1267</v>
      </c>
      <c r="O418" t="s">
        <v>1898</v>
      </c>
      <c r="P418">
        <v>98.1</v>
      </c>
      <c r="Q418" t="s">
        <v>3028</v>
      </c>
      <c r="T418" t="b">
        <v>1</v>
      </c>
      <c r="U418" t="b">
        <v>1</v>
      </c>
    </row>
    <row r="419" spans="1:21" x14ac:dyDescent="0.25">
      <c r="A419" t="s">
        <v>1107</v>
      </c>
      <c r="B419" s="1" t="s">
        <v>1900</v>
      </c>
      <c r="C419" t="s">
        <v>959</v>
      </c>
      <c r="D419" s="1" t="s">
        <v>1900</v>
      </c>
      <c r="E419" s="6" t="s">
        <v>1900</v>
      </c>
      <c r="F419" s="1">
        <v>2</v>
      </c>
      <c r="G419" s="6">
        <v>1</v>
      </c>
      <c r="H419" s="1" t="s">
        <v>1901</v>
      </c>
      <c r="I419" s="1" t="s">
        <v>1901</v>
      </c>
      <c r="J419" s="6" t="s">
        <v>1902</v>
      </c>
      <c r="K419" s="1">
        <v>2</v>
      </c>
      <c r="L419" s="6">
        <v>1</v>
      </c>
      <c r="M419" t="s">
        <v>1903</v>
      </c>
      <c r="N419" t="s">
        <v>1904</v>
      </c>
      <c r="O419" t="s">
        <v>1905</v>
      </c>
      <c r="P419">
        <v>98.3</v>
      </c>
      <c r="Q419" t="s">
        <v>3029</v>
      </c>
      <c r="S419" t="b">
        <v>1</v>
      </c>
      <c r="U419" t="b">
        <v>1</v>
      </c>
    </row>
    <row r="420" spans="1:21" x14ac:dyDescent="0.25">
      <c r="H420" s="1" t="s">
        <v>1906</v>
      </c>
      <c r="I420" s="1" t="s">
        <v>1906</v>
      </c>
      <c r="J420" s="6" t="s">
        <v>1907</v>
      </c>
      <c r="K420" s="1">
        <v>2</v>
      </c>
      <c r="L420" s="6">
        <v>1</v>
      </c>
      <c r="M420" t="s">
        <v>1903</v>
      </c>
      <c r="N420" t="s">
        <v>1908</v>
      </c>
      <c r="O420" t="s">
        <v>1909</v>
      </c>
      <c r="P420">
        <v>94.7</v>
      </c>
      <c r="Q420" t="s">
        <v>3029</v>
      </c>
      <c r="U420" t="b">
        <v>1</v>
      </c>
    </row>
    <row r="421" spans="1:21" x14ac:dyDescent="0.25">
      <c r="H421" s="1" t="s">
        <v>1910</v>
      </c>
      <c r="I421" s="1" t="s">
        <v>1910</v>
      </c>
      <c r="J421" s="6" t="s">
        <v>1910</v>
      </c>
      <c r="K421" s="1">
        <v>2</v>
      </c>
      <c r="L421" s="6">
        <v>1</v>
      </c>
      <c r="M421" t="s">
        <v>1903</v>
      </c>
      <c r="N421" t="s">
        <v>1904</v>
      </c>
      <c r="O421" t="s">
        <v>1911</v>
      </c>
      <c r="P421">
        <v>41.9</v>
      </c>
      <c r="Q421" t="s">
        <v>3029</v>
      </c>
      <c r="U421" t="b">
        <v>1</v>
      </c>
    </row>
    <row r="422" spans="1:21" x14ac:dyDescent="0.25">
      <c r="H422" s="1" t="s">
        <v>1912</v>
      </c>
      <c r="I422" s="1" t="s">
        <v>1912</v>
      </c>
      <c r="J422" s="1" t="s">
        <v>1913</v>
      </c>
      <c r="K422" s="1">
        <v>2</v>
      </c>
      <c r="L422" s="1">
        <v>2</v>
      </c>
      <c r="M422" t="s">
        <v>1903</v>
      </c>
      <c r="N422" t="s">
        <v>1747</v>
      </c>
      <c r="O422" t="s">
        <v>1914</v>
      </c>
      <c r="P422">
        <v>2.2999999999999998</v>
      </c>
    </row>
    <row r="423" spans="1:21" x14ac:dyDescent="0.25">
      <c r="H423" s="1" t="s">
        <v>2945</v>
      </c>
      <c r="I423" s="5" t="s">
        <v>21</v>
      </c>
      <c r="J423" s="5" t="s">
        <v>1915</v>
      </c>
      <c r="K423" s="5">
        <v>-1</v>
      </c>
      <c r="L423" s="5">
        <v>-3</v>
      </c>
      <c r="M423" t="s">
        <v>1207</v>
      </c>
      <c r="N423" t="s">
        <v>17</v>
      </c>
      <c r="O423" t="s">
        <v>1916</v>
      </c>
      <c r="P423">
        <v>1.9</v>
      </c>
      <c r="Q423" t="s">
        <v>3030</v>
      </c>
      <c r="U423" t="b">
        <v>1</v>
      </c>
    </row>
    <row r="424" spans="1:21" x14ac:dyDescent="0.25">
      <c r="H424" s="1" t="s">
        <v>2946</v>
      </c>
      <c r="I424" s="5" t="s">
        <v>21</v>
      </c>
      <c r="J424" s="1" t="s">
        <v>1920</v>
      </c>
      <c r="K424" s="5">
        <v>-1</v>
      </c>
      <c r="L424" s="1">
        <v>2</v>
      </c>
      <c r="M424" t="s">
        <v>1305</v>
      </c>
      <c r="N424" t="s">
        <v>17</v>
      </c>
      <c r="O424" t="s">
        <v>1916</v>
      </c>
      <c r="P424">
        <v>81.8</v>
      </c>
      <c r="Q424" t="s">
        <v>2999</v>
      </c>
    </row>
    <row r="425" spans="1:21" x14ac:dyDescent="0.25">
      <c r="H425" s="5" t="s">
        <v>1917</v>
      </c>
      <c r="I425" t="s">
        <v>21</v>
      </c>
      <c r="J425" s="5" t="s">
        <v>1918</v>
      </c>
      <c r="K425">
        <v>0</v>
      </c>
      <c r="L425" s="5">
        <v>-2</v>
      </c>
      <c r="M425" t="s">
        <v>17</v>
      </c>
      <c r="N425" t="s">
        <v>17</v>
      </c>
      <c r="O425" t="s">
        <v>1919</v>
      </c>
      <c r="P425">
        <v>1.7</v>
      </c>
      <c r="Q425" t="s">
        <v>3001</v>
      </c>
    </row>
    <row r="426" spans="1:21" x14ac:dyDescent="0.25">
      <c r="H426" s="11" t="s">
        <v>3031</v>
      </c>
      <c r="I426" s="13" t="s">
        <v>21</v>
      </c>
      <c r="J426" s="1" t="s">
        <v>1921</v>
      </c>
      <c r="K426" s="13">
        <v>-1</v>
      </c>
      <c r="L426" s="11">
        <v>2</v>
      </c>
      <c r="M426" t="s">
        <v>17</v>
      </c>
      <c r="N426" t="s">
        <v>17</v>
      </c>
      <c r="O426" t="s">
        <v>1922</v>
      </c>
      <c r="P426">
        <v>1.1000000000000001</v>
      </c>
      <c r="Q426" t="s">
        <v>2999</v>
      </c>
    </row>
    <row r="427" spans="1:21" x14ac:dyDescent="0.25">
      <c r="A427" t="s">
        <v>1107</v>
      </c>
      <c r="B427" s="1" t="s">
        <v>1900</v>
      </c>
      <c r="C427" t="s">
        <v>20</v>
      </c>
      <c r="D427" s="1" t="s">
        <v>1900</v>
      </c>
      <c r="E427" s="1" t="s">
        <v>1900</v>
      </c>
      <c r="F427" s="1">
        <v>2</v>
      </c>
      <c r="G427" s="1">
        <v>2</v>
      </c>
      <c r="H427" s="1" t="s">
        <v>1901</v>
      </c>
      <c r="I427" s="1" t="s">
        <v>1901</v>
      </c>
      <c r="J427" s="1" t="s">
        <v>1902</v>
      </c>
      <c r="K427" s="1">
        <v>2</v>
      </c>
      <c r="L427" s="1">
        <v>2</v>
      </c>
      <c r="M427" t="s">
        <v>1903</v>
      </c>
      <c r="N427" t="s">
        <v>1904</v>
      </c>
      <c r="O427" t="s">
        <v>1923</v>
      </c>
      <c r="P427">
        <v>97.8</v>
      </c>
      <c r="R427" t="b">
        <v>1</v>
      </c>
      <c r="T427" t="b">
        <v>1</v>
      </c>
    </row>
    <row r="428" spans="1:21" x14ac:dyDescent="0.25">
      <c r="H428" s="1" t="s">
        <v>1906</v>
      </c>
      <c r="I428" s="1" t="s">
        <v>1906</v>
      </c>
      <c r="J428" s="1" t="s">
        <v>1907</v>
      </c>
      <c r="K428" s="1">
        <v>2</v>
      </c>
      <c r="L428" s="1">
        <v>2</v>
      </c>
      <c r="M428" t="s">
        <v>1903</v>
      </c>
      <c r="N428" t="s">
        <v>1747</v>
      </c>
      <c r="O428" t="s">
        <v>1924</v>
      </c>
      <c r="P428">
        <v>29.2</v>
      </c>
      <c r="T428" t="b">
        <v>1</v>
      </c>
    </row>
    <row r="429" spans="1:21" x14ac:dyDescent="0.25">
      <c r="H429" s="1" t="s">
        <v>1910</v>
      </c>
      <c r="I429" s="1" t="s">
        <v>1910</v>
      </c>
      <c r="J429" s="1" t="s">
        <v>1910</v>
      </c>
      <c r="K429" s="1">
        <v>2</v>
      </c>
      <c r="L429" s="1">
        <v>2</v>
      </c>
      <c r="M429" t="s">
        <v>1903</v>
      </c>
      <c r="N429" t="s">
        <v>1904</v>
      </c>
      <c r="O429" t="s">
        <v>1925</v>
      </c>
      <c r="P429">
        <v>19.8</v>
      </c>
      <c r="T429" t="b">
        <v>1</v>
      </c>
    </row>
    <row r="430" spans="1:21" x14ac:dyDescent="0.25">
      <c r="H430" s="1" t="s">
        <v>1912</v>
      </c>
      <c r="I430" s="5" t="s">
        <v>21</v>
      </c>
      <c r="J430" s="1" t="s">
        <v>1913</v>
      </c>
      <c r="K430" s="5">
        <v>-1</v>
      </c>
      <c r="L430" s="1">
        <v>2</v>
      </c>
      <c r="M430" t="s">
        <v>1903</v>
      </c>
      <c r="N430" t="s">
        <v>17</v>
      </c>
      <c r="O430" t="s">
        <v>1926</v>
      </c>
      <c r="P430">
        <v>15.1</v>
      </c>
      <c r="Q430" t="s">
        <v>2999</v>
      </c>
      <c r="T430" t="b">
        <v>1</v>
      </c>
      <c r="U430" t="b">
        <v>1</v>
      </c>
    </row>
    <row r="431" spans="1:21" x14ac:dyDescent="0.25">
      <c r="H431" s="1" t="s">
        <v>2945</v>
      </c>
      <c r="I431" s="5" t="s">
        <v>21</v>
      </c>
      <c r="J431" s="1" t="s">
        <v>1915</v>
      </c>
      <c r="K431" s="5">
        <v>-1</v>
      </c>
      <c r="L431" s="1">
        <v>2</v>
      </c>
      <c r="M431" t="s">
        <v>1207</v>
      </c>
      <c r="N431" t="s">
        <v>17</v>
      </c>
      <c r="O431" t="s">
        <v>1927</v>
      </c>
      <c r="P431">
        <v>65</v>
      </c>
      <c r="Q431" t="s">
        <v>3032</v>
      </c>
      <c r="T431" t="b">
        <v>1</v>
      </c>
    </row>
    <row r="432" spans="1:21" x14ac:dyDescent="0.25">
      <c r="H432" s="11" t="s">
        <v>3031</v>
      </c>
      <c r="I432" s="13" t="s">
        <v>21</v>
      </c>
      <c r="J432" s="1" t="s">
        <v>1921</v>
      </c>
      <c r="K432" s="5">
        <v>-1</v>
      </c>
      <c r="L432" s="1">
        <v>2</v>
      </c>
      <c r="M432" t="s">
        <v>17</v>
      </c>
      <c r="N432" t="s">
        <v>17</v>
      </c>
      <c r="O432" t="s">
        <v>1928</v>
      </c>
      <c r="P432">
        <v>0.5</v>
      </c>
      <c r="Q432" t="s">
        <v>2999</v>
      </c>
      <c r="T432" t="b">
        <v>1</v>
      </c>
      <c r="U432" t="b">
        <v>1</v>
      </c>
    </row>
    <row r="433" spans="1:21" x14ac:dyDescent="0.25">
      <c r="A433" t="s">
        <v>1107</v>
      </c>
      <c r="B433" s="1" t="s">
        <v>1929</v>
      </c>
      <c r="C433" t="s">
        <v>959</v>
      </c>
      <c r="D433" s="1" t="s">
        <v>1929</v>
      </c>
      <c r="E433" s="6" t="s">
        <v>1929</v>
      </c>
      <c r="F433" s="1">
        <v>2</v>
      </c>
      <c r="G433" s="6">
        <v>1</v>
      </c>
      <c r="H433" s="1" t="s">
        <v>1930</v>
      </c>
      <c r="I433" s="1" t="s">
        <v>1930</v>
      </c>
      <c r="J433" s="1" t="s">
        <v>1931</v>
      </c>
      <c r="K433" s="1">
        <v>2</v>
      </c>
      <c r="L433" s="1">
        <v>2</v>
      </c>
      <c r="M433" t="s">
        <v>1630</v>
      </c>
      <c r="N433" t="s">
        <v>1932</v>
      </c>
      <c r="O433" t="s">
        <v>1933</v>
      </c>
      <c r="P433">
        <v>98.8</v>
      </c>
      <c r="S433" t="b">
        <v>1</v>
      </c>
    </row>
    <row r="434" spans="1:21" x14ac:dyDescent="0.25">
      <c r="H434" s="1" t="s">
        <v>1934</v>
      </c>
      <c r="I434" s="1" t="s">
        <v>1934</v>
      </c>
      <c r="J434" s="1" t="s">
        <v>1935</v>
      </c>
      <c r="K434" s="1">
        <v>2</v>
      </c>
      <c r="L434" s="1">
        <v>2</v>
      </c>
      <c r="M434" t="s">
        <v>1630</v>
      </c>
      <c r="N434" t="s">
        <v>1932</v>
      </c>
      <c r="O434" t="s">
        <v>1933</v>
      </c>
      <c r="P434">
        <v>1</v>
      </c>
    </row>
    <row r="435" spans="1:21" x14ac:dyDescent="0.25">
      <c r="H435" s="1" t="s">
        <v>1936</v>
      </c>
      <c r="I435" s="1" t="s">
        <v>1936</v>
      </c>
      <c r="J435" s="5" t="s">
        <v>21</v>
      </c>
      <c r="K435" s="1">
        <v>2</v>
      </c>
      <c r="L435" s="5">
        <v>-1</v>
      </c>
      <c r="M435" t="s">
        <v>1630</v>
      </c>
      <c r="N435" t="s">
        <v>1932</v>
      </c>
      <c r="O435" t="s">
        <v>17</v>
      </c>
    </row>
    <row r="436" spans="1:21" x14ac:dyDescent="0.25">
      <c r="H436" s="1" t="s">
        <v>1937</v>
      </c>
      <c r="I436" s="1" t="s">
        <v>1937</v>
      </c>
      <c r="J436" s="1" t="s">
        <v>1938</v>
      </c>
      <c r="K436" s="1">
        <v>2</v>
      </c>
      <c r="L436" s="1">
        <v>2</v>
      </c>
      <c r="M436" t="s">
        <v>1630</v>
      </c>
      <c r="N436" t="s">
        <v>1939</v>
      </c>
      <c r="O436" t="s">
        <v>1940</v>
      </c>
      <c r="P436">
        <v>83.2</v>
      </c>
    </row>
    <row r="437" spans="1:21" x14ac:dyDescent="0.25">
      <c r="H437" s="1" t="s">
        <v>1941</v>
      </c>
      <c r="I437" s="1" t="s">
        <v>1941</v>
      </c>
      <c r="J437" s="1" t="s">
        <v>1942</v>
      </c>
      <c r="K437" s="1">
        <v>2</v>
      </c>
      <c r="L437" s="1">
        <v>2</v>
      </c>
      <c r="M437" t="s">
        <v>1630</v>
      </c>
      <c r="N437" t="s">
        <v>1939</v>
      </c>
      <c r="O437" t="s">
        <v>1943</v>
      </c>
      <c r="P437">
        <v>5.2</v>
      </c>
    </row>
    <row r="438" spans="1:21" x14ac:dyDescent="0.25">
      <c r="H438" s="1" t="s">
        <v>1944</v>
      </c>
      <c r="I438" s="1" t="s">
        <v>1944</v>
      </c>
      <c r="J438" s="1" t="s">
        <v>1945</v>
      </c>
      <c r="K438" s="1">
        <v>2</v>
      </c>
      <c r="L438" s="1">
        <v>2</v>
      </c>
      <c r="M438" t="s">
        <v>1630</v>
      </c>
      <c r="N438" t="s">
        <v>1939</v>
      </c>
      <c r="O438" t="s">
        <v>1946</v>
      </c>
      <c r="P438">
        <v>14</v>
      </c>
    </row>
    <row r="439" spans="1:21" x14ac:dyDescent="0.25">
      <c r="H439" s="1" t="s">
        <v>1947</v>
      </c>
      <c r="I439" s="1" t="s">
        <v>1947</v>
      </c>
      <c r="J439" s="1" t="s">
        <v>1948</v>
      </c>
      <c r="K439" s="1">
        <v>2</v>
      </c>
      <c r="L439" s="1">
        <v>2</v>
      </c>
      <c r="M439" t="s">
        <v>1630</v>
      </c>
      <c r="N439" t="s">
        <v>1939</v>
      </c>
      <c r="O439" t="s">
        <v>1949</v>
      </c>
      <c r="P439">
        <v>92.1</v>
      </c>
    </row>
    <row r="440" spans="1:21" x14ac:dyDescent="0.25">
      <c r="H440" s="1" t="s">
        <v>1950</v>
      </c>
      <c r="I440" s="1" t="s">
        <v>1950</v>
      </c>
      <c r="J440" s="1" t="s">
        <v>1951</v>
      </c>
      <c r="K440" s="1">
        <v>2</v>
      </c>
      <c r="L440" s="1">
        <v>2</v>
      </c>
      <c r="M440" t="s">
        <v>1630</v>
      </c>
      <c r="N440" t="s">
        <v>1939</v>
      </c>
      <c r="O440" t="s">
        <v>1952</v>
      </c>
      <c r="P440">
        <v>21.1</v>
      </c>
    </row>
    <row r="441" spans="1:21" x14ac:dyDescent="0.25">
      <c r="H441" s="1" t="s">
        <v>1953</v>
      </c>
      <c r="I441" s="1" t="s">
        <v>1953</v>
      </c>
      <c r="J441" s="5" t="s">
        <v>21</v>
      </c>
      <c r="K441" s="1">
        <v>2</v>
      </c>
      <c r="L441" s="5">
        <v>-1</v>
      </c>
      <c r="M441" t="s">
        <v>1630</v>
      </c>
      <c r="N441" t="s">
        <v>1939</v>
      </c>
      <c r="O441" t="s">
        <v>17</v>
      </c>
    </row>
    <row r="442" spans="1:21" x14ac:dyDescent="0.25">
      <c r="H442" s="5" t="s">
        <v>1954</v>
      </c>
      <c r="I442" t="s">
        <v>21</v>
      </c>
      <c r="J442" s="5" t="s">
        <v>1955</v>
      </c>
      <c r="K442">
        <v>0</v>
      </c>
      <c r="L442" s="5">
        <v>-2</v>
      </c>
      <c r="M442" t="s">
        <v>17</v>
      </c>
      <c r="N442" t="s">
        <v>17</v>
      </c>
      <c r="O442" t="s">
        <v>1956</v>
      </c>
      <c r="P442">
        <v>73.2</v>
      </c>
      <c r="Q442" t="s">
        <v>3033</v>
      </c>
    </row>
    <row r="443" spans="1:21" x14ac:dyDescent="0.25">
      <c r="H443" s="5" t="s">
        <v>1957</v>
      </c>
      <c r="I443" t="s">
        <v>21</v>
      </c>
      <c r="J443" s="5" t="s">
        <v>1958</v>
      </c>
      <c r="K443">
        <v>0</v>
      </c>
      <c r="L443" s="5">
        <v>-2</v>
      </c>
      <c r="M443" t="s">
        <v>17</v>
      </c>
      <c r="N443" t="s">
        <v>17</v>
      </c>
      <c r="O443" t="s">
        <v>1956</v>
      </c>
      <c r="P443">
        <v>26.8</v>
      </c>
      <c r="Q443" t="s">
        <v>3033</v>
      </c>
    </row>
    <row r="444" spans="1:21" x14ac:dyDescent="0.25">
      <c r="A444" t="s">
        <v>1107</v>
      </c>
      <c r="B444" s="1" t="s">
        <v>1929</v>
      </c>
      <c r="C444" t="s">
        <v>20</v>
      </c>
      <c r="D444" s="1" t="s">
        <v>1929</v>
      </c>
      <c r="E444" s="1" t="s">
        <v>1929</v>
      </c>
      <c r="F444" s="1">
        <v>2</v>
      </c>
      <c r="G444" s="1">
        <v>2</v>
      </c>
      <c r="H444" s="1" t="s">
        <v>1930</v>
      </c>
      <c r="I444" s="1" t="s">
        <v>1930</v>
      </c>
      <c r="J444" s="1" t="s">
        <v>1931</v>
      </c>
      <c r="K444" s="1">
        <v>2</v>
      </c>
      <c r="L444" s="1">
        <v>2</v>
      </c>
      <c r="M444" t="s">
        <v>1630</v>
      </c>
      <c r="N444" t="s">
        <v>1959</v>
      </c>
      <c r="O444" t="s">
        <v>1960</v>
      </c>
      <c r="P444">
        <v>98.7</v>
      </c>
      <c r="R444" t="b">
        <v>1</v>
      </c>
      <c r="T444" t="b">
        <v>1</v>
      </c>
      <c r="U444" t="b">
        <v>1</v>
      </c>
    </row>
    <row r="445" spans="1:21" x14ac:dyDescent="0.25">
      <c r="H445" s="1" t="s">
        <v>1934</v>
      </c>
      <c r="I445" s="5" t="s">
        <v>21</v>
      </c>
      <c r="J445" s="1" t="s">
        <v>1935</v>
      </c>
      <c r="K445" s="5">
        <v>-1</v>
      </c>
      <c r="L445" s="1">
        <v>2</v>
      </c>
      <c r="M445" t="s">
        <v>1630</v>
      </c>
      <c r="N445" t="s">
        <v>17</v>
      </c>
      <c r="O445" t="s">
        <v>1961</v>
      </c>
      <c r="P445">
        <v>0.2</v>
      </c>
      <c r="Q445" t="s">
        <v>2999</v>
      </c>
      <c r="T445" t="b">
        <v>1</v>
      </c>
      <c r="U445" t="b">
        <v>1</v>
      </c>
    </row>
    <row r="446" spans="1:21" x14ac:dyDescent="0.25">
      <c r="H446" s="1" t="s">
        <v>1937</v>
      </c>
      <c r="I446" s="1" t="s">
        <v>1937</v>
      </c>
      <c r="J446" s="1" t="s">
        <v>1938</v>
      </c>
      <c r="K446" s="1">
        <v>2</v>
      </c>
      <c r="L446" s="1">
        <v>2</v>
      </c>
      <c r="M446" t="s">
        <v>1630</v>
      </c>
      <c r="N446" t="s">
        <v>1959</v>
      </c>
      <c r="O446" t="s">
        <v>1962</v>
      </c>
      <c r="P446">
        <v>91.2</v>
      </c>
      <c r="T446" t="b">
        <v>1</v>
      </c>
      <c r="U446" t="b">
        <v>1</v>
      </c>
    </row>
    <row r="447" spans="1:21" x14ac:dyDescent="0.25">
      <c r="H447" s="1" t="s">
        <v>1944</v>
      </c>
      <c r="I447" s="1" t="s">
        <v>1944</v>
      </c>
      <c r="J447" s="1" t="s">
        <v>1945</v>
      </c>
      <c r="K447" s="1">
        <v>2</v>
      </c>
      <c r="L447" s="1">
        <v>2</v>
      </c>
      <c r="M447" t="s">
        <v>1630</v>
      </c>
      <c r="N447" t="s">
        <v>1959</v>
      </c>
      <c r="O447" t="s">
        <v>1963</v>
      </c>
      <c r="P447">
        <v>21.2</v>
      </c>
      <c r="T447" t="b">
        <v>1</v>
      </c>
      <c r="U447" t="b">
        <v>1</v>
      </c>
    </row>
    <row r="448" spans="1:21" x14ac:dyDescent="0.25">
      <c r="H448" s="1" t="s">
        <v>1947</v>
      </c>
      <c r="I448" s="5" t="s">
        <v>21</v>
      </c>
      <c r="J448" s="1" t="s">
        <v>1948</v>
      </c>
      <c r="K448" s="5">
        <v>-1</v>
      </c>
      <c r="L448" s="1">
        <v>2</v>
      </c>
      <c r="M448" t="s">
        <v>1630</v>
      </c>
      <c r="N448" t="s">
        <v>17</v>
      </c>
      <c r="O448" t="s">
        <v>1964</v>
      </c>
      <c r="P448">
        <v>1.6</v>
      </c>
      <c r="Q448" t="s">
        <v>2999</v>
      </c>
      <c r="T448" t="b">
        <v>1</v>
      </c>
      <c r="U448" t="b">
        <v>1</v>
      </c>
    </row>
    <row r="449" spans="1:21" x14ac:dyDescent="0.25">
      <c r="H449" s="1" t="s">
        <v>1950</v>
      </c>
      <c r="I449" s="1" t="s">
        <v>1950</v>
      </c>
      <c r="J449" s="1" t="s">
        <v>1951</v>
      </c>
      <c r="K449" s="1">
        <v>2</v>
      </c>
      <c r="L449" s="1">
        <v>2</v>
      </c>
      <c r="M449" t="s">
        <v>1630</v>
      </c>
      <c r="N449" t="s">
        <v>1959</v>
      </c>
      <c r="O449" t="s">
        <v>1965</v>
      </c>
      <c r="P449">
        <v>76.2</v>
      </c>
      <c r="T449" t="b">
        <v>1</v>
      </c>
      <c r="U449" t="b">
        <v>1</v>
      </c>
    </row>
    <row r="450" spans="1:21" x14ac:dyDescent="0.25">
      <c r="A450" t="s">
        <v>1107</v>
      </c>
      <c r="B450" s="1" t="s">
        <v>1966</v>
      </c>
      <c r="C450" t="s">
        <v>959</v>
      </c>
      <c r="D450" s="1" t="s">
        <v>1966</v>
      </c>
      <c r="E450" s="1" t="s">
        <v>1966</v>
      </c>
      <c r="F450" s="1">
        <v>2</v>
      </c>
      <c r="G450" s="1">
        <v>2</v>
      </c>
      <c r="H450" s="1" t="s">
        <v>1967</v>
      </c>
      <c r="I450" s="1" t="s">
        <v>1967</v>
      </c>
      <c r="J450" s="5" t="s">
        <v>21</v>
      </c>
      <c r="K450" s="1">
        <v>2</v>
      </c>
      <c r="L450" s="5">
        <v>-1</v>
      </c>
      <c r="M450" t="s">
        <v>1437</v>
      </c>
      <c r="N450" t="s">
        <v>1438</v>
      </c>
      <c r="O450" t="s">
        <v>17</v>
      </c>
    </row>
    <row r="451" spans="1:21" x14ac:dyDescent="0.25">
      <c r="H451" s="1" t="s">
        <v>1968</v>
      </c>
      <c r="I451" s="1" t="s">
        <v>1968</v>
      </c>
      <c r="J451" s="1" t="s">
        <v>1969</v>
      </c>
      <c r="K451" s="1">
        <v>2</v>
      </c>
      <c r="L451" s="1">
        <v>2</v>
      </c>
      <c r="M451" t="s">
        <v>1437</v>
      </c>
      <c r="N451" t="s">
        <v>1438</v>
      </c>
      <c r="O451" t="s">
        <v>1970</v>
      </c>
      <c r="P451">
        <v>94.3</v>
      </c>
    </row>
    <row r="452" spans="1:21" x14ac:dyDescent="0.25">
      <c r="H452" s="1" t="s">
        <v>1971</v>
      </c>
      <c r="I452" s="1" t="s">
        <v>1971</v>
      </c>
      <c r="J452" s="5" t="s">
        <v>21</v>
      </c>
      <c r="K452" s="1">
        <v>2</v>
      </c>
      <c r="L452" s="5">
        <v>-1</v>
      </c>
      <c r="M452" t="s">
        <v>1437</v>
      </c>
      <c r="N452" t="s">
        <v>1438</v>
      </c>
      <c r="O452" t="s">
        <v>17</v>
      </c>
    </row>
    <row r="453" spans="1:21" x14ac:dyDescent="0.25">
      <c r="H453" s="1" t="s">
        <v>2947</v>
      </c>
      <c r="I453" s="5" t="s">
        <v>21</v>
      </c>
      <c r="J453" s="1" t="s">
        <v>1972</v>
      </c>
      <c r="K453" s="5">
        <v>-1</v>
      </c>
      <c r="L453" s="1">
        <v>2</v>
      </c>
      <c r="M453" t="s">
        <v>1437</v>
      </c>
      <c r="N453" t="s">
        <v>17</v>
      </c>
      <c r="O453" t="s">
        <v>1973</v>
      </c>
      <c r="P453">
        <v>15.7</v>
      </c>
      <c r="Q453" t="s">
        <v>2999</v>
      </c>
    </row>
    <row r="454" spans="1:21" x14ac:dyDescent="0.25">
      <c r="H454" s="1" t="s">
        <v>2948</v>
      </c>
      <c r="I454" s="5" t="s">
        <v>21</v>
      </c>
      <c r="J454" s="1" t="s">
        <v>1974</v>
      </c>
      <c r="K454" s="5">
        <v>-1</v>
      </c>
      <c r="L454" s="1">
        <v>2</v>
      </c>
      <c r="M454" t="s">
        <v>2949</v>
      </c>
      <c r="N454" t="s">
        <v>17</v>
      </c>
      <c r="O454" t="s">
        <v>1975</v>
      </c>
      <c r="P454">
        <v>98.5</v>
      </c>
      <c r="Q454" t="s">
        <v>2999</v>
      </c>
    </row>
    <row r="455" spans="1:21" x14ac:dyDescent="0.25">
      <c r="H455" s="1" t="s">
        <v>2950</v>
      </c>
      <c r="I455" s="5" t="s">
        <v>21</v>
      </c>
      <c r="J455" s="1" t="s">
        <v>1976</v>
      </c>
      <c r="K455" s="5">
        <v>-1</v>
      </c>
      <c r="L455" s="1">
        <v>2</v>
      </c>
      <c r="M455" t="s">
        <v>1437</v>
      </c>
      <c r="N455" t="s">
        <v>17</v>
      </c>
      <c r="O455" t="s">
        <v>1977</v>
      </c>
      <c r="P455">
        <v>4.8</v>
      </c>
      <c r="Q455" t="s">
        <v>2999</v>
      </c>
    </row>
    <row r="456" spans="1:21" x14ac:dyDescent="0.25">
      <c r="H456" s="1" t="s">
        <v>2951</v>
      </c>
      <c r="I456" s="5" t="s">
        <v>21</v>
      </c>
      <c r="J456" s="1" t="s">
        <v>1978</v>
      </c>
      <c r="K456" s="5">
        <v>-1</v>
      </c>
      <c r="L456" s="1">
        <v>2</v>
      </c>
      <c r="M456" t="s">
        <v>1437</v>
      </c>
      <c r="N456" t="s">
        <v>17</v>
      </c>
      <c r="O456" t="s">
        <v>1979</v>
      </c>
      <c r="P456">
        <v>78.7</v>
      </c>
      <c r="Q456" t="s">
        <v>2999</v>
      </c>
    </row>
    <row r="457" spans="1:21" x14ac:dyDescent="0.25">
      <c r="A457" t="s">
        <v>1107</v>
      </c>
      <c r="B457" s="1" t="s">
        <v>1980</v>
      </c>
      <c r="C457" t="s">
        <v>20</v>
      </c>
      <c r="D457" t="s">
        <v>1966</v>
      </c>
      <c r="E457" t="s">
        <v>21</v>
      </c>
      <c r="F457">
        <v>0</v>
      </c>
      <c r="G457">
        <v>0</v>
      </c>
      <c r="M457" t="s">
        <v>1437</v>
      </c>
      <c r="N457" t="s">
        <v>1981</v>
      </c>
      <c r="O457" t="s">
        <v>17</v>
      </c>
      <c r="Q457" t="s">
        <v>398</v>
      </c>
      <c r="R457" t="b">
        <v>1</v>
      </c>
      <c r="S457" t="b">
        <v>1</v>
      </c>
    </row>
    <row r="458" spans="1:21" x14ac:dyDescent="0.25">
      <c r="A458" t="s">
        <v>1107</v>
      </c>
      <c r="B458" s="1" t="s">
        <v>1982</v>
      </c>
      <c r="C458" t="s">
        <v>959</v>
      </c>
      <c r="D458" s="1" t="s">
        <v>1982</v>
      </c>
      <c r="E458" s="1" t="s">
        <v>1982</v>
      </c>
      <c r="F458" s="1">
        <v>2</v>
      </c>
      <c r="G458" s="1">
        <v>2</v>
      </c>
      <c r="H458" s="1" t="s">
        <v>1983</v>
      </c>
      <c r="I458" s="1" t="s">
        <v>1983</v>
      </c>
      <c r="J458" s="5" t="s">
        <v>21</v>
      </c>
      <c r="K458" s="1">
        <v>2</v>
      </c>
      <c r="L458" s="5">
        <v>-1</v>
      </c>
      <c r="M458" t="s">
        <v>1984</v>
      </c>
      <c r="N458" t="s">
        <v>1985</v>
      </c>
      <c r="O458" t="s">
        <v>17</v>
      </c>
    </row>
    <row r="459" spans="1:21" x14ac:dyDescent="0.25">
      <c r="H459" s="1" t="s">
        <v>1986</v>
      </c>
      <c r="I459" s="1" t="s">
        <v>1986</v>
      </c>
      <c r="J459" s="5" t="s">
        <v>21</v>
      </c>
      <c r="K459" s="1">
        <v>2</v>
      </c>
      <c r="L459" s="5">
        <v>-1</v>
      </c>
      <c r="M459" t="s">
        <v>1984</v>
      </c>
      <c r="N459" t="s">
        <v>1985</v>
      </c>
      <c r="O459" t="s">
        <v>17</v>
      </c>
    </row>
    <row r="460" spans="1:21" x14ac:dyDescent="0.25">
      <c r="H460" s="1" t="s">
        <v>1987</v>
      </c>
      <c r="I460" s="1" t="s">
        <v>1987</v>
      </c>
      <c r="J460" s="5" t="s">
        <v>21</v>
      </c>
      <c r="K460" s="1">
        <v>2</v>
      </c>
      <c r="L460" s="5">
        <v>-1</v>
      </c>
      <c r="M460" t="s">
        <v>1984</v>
      </c>
      <c r="N460" t="s">
        <v>1985</v>
      </c>
      <c r="O460" t="s">
        <v>17</v>
      </c>
    </row>
    <row r="461" spans="1:21" x14ac:dyDescent="0.25">
      <c r="H461" s="1" t="s">
        <v>1988</v>
      </c>
      <c r="I461" s="1" t="s">
        <v>1988</v>
      </c>
      <c r="J461" s="5" t="s">
        <v>21</v>
      </c>
      <c r="K461" s="1">
        <v>2</v>
      </c>
      <c r="L461" s="5">
        <v>-1</v>
      </c>
      <c r="M461" t="s">
        <v>1984</v>
      </c>
      <c r="N461" t="s">
        <v>1985</v>
      </c>
      <c r="O461" t="s">
        <v>17</v>
      </c>
    </row>
    <row r="462" spans="1:21" x14ac:dyDescent="0.25">
      <c r="H462" s="1" t="s">
        <v>1989</v>
      </c>
      <c r="I462" s="1" t="s">
        <v>1989</v>
      </c>
      <c r="J462" s="5" t="s">
        <v>21</v>
      </c>
      <c r="K462" s="1">
        <v>2</v>
      </c>
      <c r="L462" s="5">
        <v>-1</v>
      </c>
      <c r="M462" t="s">
        <v>1984</v>
      </c>
      <c r="N462" t="s">
        <v>1985</v>
      </c>
      <c r="O462" t="s">
        <v>17</v>
      </c>
    </row>
    <row r="463" spans="1:21" x14ac:dyDescent="0.25">
      <c r="H463" s="1" t="s">
        <v>1990</v>
      </c>
      <c r="I463" s="1" t="s">
        <v>1990</v>
      </c>
      <c r="J463" s="5" t="s">
        <v>21</v>
      </c>
      <c r="K463" s="1">
        <v>2</v>
      </c>
      <c r="L463" s="5">
        <v>-1</v>
      </c>
      <c r="M463" t="s">
        <v>1984</v>
      </c>
      <c r="N463" t="s">
        <v>1985</v>
      </c>
      <c r="O463" t="s">
        <v>17</v>
      </c>
    </row>
    <row r="464" spans="1:21" x14ac:dyDescent="0.25">
      <c r="H464" s="1" t="s">
        <v>1991</v>
      </c>
      <c r="I464" s="1" t="s">
        <v>1991</v>
      </c>
      <c r="J464" s="1" t="s">
        <v>1992</v>
      </c>
      <c r="K464" s="1">
        <v>2</v>
      </c>
      <c r="L464" s="1">
        <v>2</v>
      </c>
      <c r="M464" t="s">
        <v>1984</v>
      </c>
      <c r="N464" t="s">
        <v>1985</v>
      </c>
      <c r="O464" t="s">
        <v>1993</v>
      </c>
      <c r="P464">
        <v>92.3</v>
      </c>
    </row>
    <row r="465" spans="1:19" x14ac:dyDescent="0.25">
      <c r="H465" s="1" t="s">
        <v>1994</v>
      </c>
      <c r="I465" s="1" t="s">
        <v>1994</v>
      </c>
      <c r="J465" s="5" t="s">
        <v>21</v>
      </c>
      <c r="K465" s="1">
        <v>2</v>
      </c>
      <c r="L465" s="5">
        <v>-1</v>
      </c>
      <c r="M465" t="s">
        <v>1984</v>
      </c>
      <c r="N465" t="s">
        <v>1985</v>
      </c>
      <c r="O465" t="s">
        <v>17</v>
      </c>
    </row>
    <row r="466" spans="1:19" x14ac:dyDescent="0.25">
      <c r="H466" s="1" t="s">
        <v>1995</v>
      </c>
      <c r="I466" s="5" t="s">
        <v>21</v>
      </c>
      <c r="J466" s="1" t="s">
        <v>1996</v>
      </c>
      <c r="K466" s="5">
        <v>-1</v>
      </c>
      <c r="L466" s="1">
        <v>2</v>
      </c>
      <c r="M466" t="s">
        <v>1984</v>
      </c>
      <c r="N466" t="s">
        <v>17</v>
      </c>
      <c r="O466" t="s">
        <v>1993</v>
      </c>
      <c r="P466">
        <v>15.9</v>
      </c>
      <c r="Q466" t="s">
        <v>2999</v>
      </c>
    </row>
    <row r="467" spans="1:19" x14ac:dyDescent="0.25">
      <c r="H467" s="1" t="s">
        <v>2952</v>
      </c>
      <c r="I467" s="5" t="s">
        <v>21</v>
      </c>
      <c r="J467" s="1" t="s">
        <v>1997</v>
      </c>
      <c r="K467" s="5">
        <v>-1</v>
      </c>
      <c r="L467" s="1">
        <v>2</v>
      </c>
      <c r="M467" t="s">
        <v>2953</v>
      </c>
      <c r="N467" t="s">
        <v>17</v>
      </c>
      <c r="O467" t="s">
        <v>1998</v>
      </c>
      <c r="P467">
        <v>3.7</v>
      </c>
      <c r="Q467" t="s">
        <v>2999</v>
      </c>
    </row>
    <row r="468" spans="1:19" x14ac:dyDescent="0.25">
      <c r="A468" t="s">
        <v>1107</v>
      </c>
      <c r="B468" s="1" t="s">
        <v>1999</v>
      </c>
      <c r="C468" t="s">
        <v>20</v>
      </c>
      <c r="D468" t="s">
        <v>1982</v>
      </c>
      <c r="E468" t="s">
        <v>21</v>
      </c>
      <c r="F468">
        <v>0</v>
      </c>
      <c r="G468">
        <v>0</v>
      </c>
      <c r="M468" t="s">
        <v>1984</v>
      </c>
      <c r="N468" t="s">
        <v>2000</v>
      </c>
      <c r="O468" t="s">
        <v>17</v>
      </c>
      <c r="Q468" t="s">
        <v>398</v>
      </c>
      <c r="R468" t="b">
        <v>1</v>
      </c>
      <c r="S468" t="b">
        <v>1</v>
      </c>
    </row>
    <row r="469" spans="1:19" x14ac:dyDescent="0.25">
      <c r="A469" t="s">
        <v>1107</v>
      </c>
      <c r="B469" s="1" t="s">
        <v>2001</v>
      </c>
      <c r="C469" t="s">
        <v>959</v>
      </c>
      <c r="D469" s="1" t="s">
        <v>2001</v>
      </c>
      <c r="E469" s="6" t="s">
        <v>2001</v>
      </c>
      <c r="F469" s="1">
        <v>2</v>
      </c>
      <c r="G469" s="6">
        <v>1</v>
      </c>
      <c r="H469" s="1" t="s">
        <v>2002</v>
      </c>
      <c r="I469" s="1" t="s">
        <v>2002</v>
      </c>
      <c r="J469" s="6" t="s">
        <v>2003</v>
      </c>
      <c r="K469" s="1">
        <v>2</v>
      </c>
      <c r="L469" s="6">
        <v>1</v>
      </c>
      <c r="M469" t="s">
        <v>1681</v>
      </c>
      <c r="N469" t="s">
        <v>2004</v>
      </c>
      <c r="O469" t="s">
        <v>2005</v>
      </c>
      <c r="P469">
        <v>84.5</v>
      </c>
      <c r="Q469" t="s">
        <v>3034</v>
      </c>
    </row>
    <row r="470" spans="1:19" x14ac:dyDescent="0.25">
      <c r="H470" s="1" t="s">
        <v>2006</v>
      </c>
      <c r="I470" s="1" t="s">
        <v>2006</v>
      </c>
      <c r="J470" s="5" t="s">
        <v>21</v>
      </c>
      <c r="K470" s="1">
        <v>2</v>
      </c>
      <c r="L470" s="5">
        <v>-1</v>
      </c>
      <c r="M470" t="s">
        <v>1681</v>
      </c>
      <c r="N470" t="s">
        <v>2004</v>
      </c>
      <c r="O470" t="s">
        <v>17</v>
      </c>
    </row>
    <row r="471" spans="1:19" x14ac:dyDescent="0.25">
      <c r="H471" s="1" t="s">
        <v>2007</v>
      </c>
      <c r="I471" s="1" t="s">
        <v>2007</v>
      </c>
      <c r="J471" s="6" t="s">
        <v>2008</v>
      </c>
      <c r="K471" s="1">
        <v>2</v>
      </c>
      <c r="L471" s="6">
        <v>1</v>
      </c>
      <c r="M471" t="s">
        <v>1681</v>
      </c>
      <c r="N471" t="s">
        <v>2004</v>
      </c>
      <c r="O471" t="s">
        <v>2005</v>
      </c>
      <c r="P471">
        <v>12</v>
      </c>
      <c r="Q471" t="s">
        <v>3034</v>
      </c>
    </row>
    <row r="472" spans="1:19" x14ac:dyDescent="0.25">
      <c r="H472" s="1" t="s">
        <v>2009</v>
      </c>
      <c r="I472" s="1" t="s">
        <v>2009</v>
      </c>
      <c r="J472" s="6" t="s">
        <v>2010</v>
      </c>
      <c r="K472" s="1">
        <v>2</v>
      </c>
      <c r="L472" s="6">
        <v>1</v>
      </c>
      <c r="M472" t="s">
        <v>1681</v>
      </c>
      <c r="N472" t="s">
        <v>2004</v>
      </c>
      <c r="O472" t="s">
        <v>2005</v>
      </c>
      <c r="P472">
        <v>16.2</v>
      </c>
      <c r="Q472" t="s">
        <v>3034</v>
      </c>
    </row>
    <row r="473" spans="1:19" x14ac:dyDescent="0.25">
      <c r="H473" s="1" t="s">
        <v>2011</v>
      </c>
      <c r="I473" s="1" t="s">
        <v>2011</v>
      </c>
      <c r="J473" s="5" t="s">
        <v>21</v>
      </c>
      <c r="K473" s="1">
        <v>2</v>
      </c>
      <c r="L473" s="5">
        <v>-1</v>
      </c>
      <c r="M473" t="s">
        <v>1681</v>
      </c>
      <c r="N473" t="s">
        <v>2004</v>
      </c>
      <c r="O473" t="s">
        <v>17</v>
      </c>
    </row>
    <row r="474" spans="1:19" x14ac:dyDescent="0.25">
      <c r="A474" t="s">
        <v>1107</v>
      </c>
      <c r="B474" s="1" t="s">
        <v>2012</v>
      </c>
      <c r="C474" t="s">
        <v>20</v>
      </c>
      <c r="D474" t="s">
        <v>2001</v>
      </c>
      <c r="E474" t="s">
        <v>21</v>
      </c>
      <c r="F474">
        <v>0</v>
      </c>
      <c r="G474">
        <v>0</v>
      </c>
      <c r="M474" t="s">
        <v>1681</v>
      </c>
      <c r="N474" t="s">
        <v>2013</v>
      </c>
      <c r="O474" t="s">
        <v>17</v>
      </c>
      <c r="Q474" t="s">
        <v>398</v>
      </c>
      <c r="R474" t="b">
        <v>1</v>
      </c>
      <c r="S474" t="b">
        <v>1</v>
      </c>
    </row>
    <row r="475" spans="1:19" x14ac:dyDescent="0.25">
      <c r="A475" t="s">
        <v>1107</v>
      </c>
      <c r="B475" s="1" t="s">
        <v>2014</v>
      </c>
      <c r="C475" t="s">
        <v>959</v>
      </c>
      <c r="D475" s="1" t="s">
        <v>2014</v>
      </c>
      <c r="E475" s="1" t="s">
        <v>2014</v>
      </c>
      <c r="F475" s="1">
        <v>2</v>
      </c>
      <c r="G475" s="1">
        <v>2</v>
      </c>
      <c r="H475" s="1" t="s">
        <v>2015</v>
      </c>
      <c r="I475" s="1" t="s">
        <v>2015</v>
      </c>
      <c r="J475" s="1" t="s">
        <v>2016</v>
      </c>
      <c r="K475" s="1">
        <v>2</v>
      </c>
      <c r="L475" s="1">
        <v>2</v>
      </c>
      <c r="M475" t="s">
        <v>2017</v>
      </c>
      <c r="N475" t="s">
        <v>2018</v>
      </c>
      <c r="O475" t="s">
        <v>2019</v>
      </c>
      <c r="P475">
        <v>97.9</v>
      </c>
    </row>
    <row r="476" spans="1:19" x14ac:dyDescent="0.25">
      <c r="H476" s="1" t="s">
        <v>2020</v>
      </c>
      <c r="I476" s="1" t="s">
        <v>2020</v>
      </c>
      <c r="J476" s="5" t="s">
        <v>21</v>
      </c>
      <c r="K476" s="1">
        <v>2</v>
      </c>
      <c r="L476" s="5">
        <v>-1</v>
      </c>
      <c r="M476" t="s">
        <v>2017</v>
      </c>
      <c r="N476" t="s">
        <v>2018</v>
      </c>
      <c r="O476" t="s">
        <v>17</v>
      </c>
    </row>
    <row r="477" spans="1:19" x14ac:dyDescent="0.25">
      <c r="H477" s="1" t="s">
        <v>2021</v>
      </c>
      <c r="I477" s="1" t="s">
        <v>2021</v>
      </c>
      <c r="J477" s="5" t="s">
        <v>21</v>
      </c>
      <c r="K477" s="1">
        <v>2</v>
      </c>
      <c r="L477" s="5">
        <v>-1</v>
      </c>
      <c r="M477" t="s">
        <v>2017</v>
      </c>
      <c r="N477" t="s">
        <v>2018</v>
      </c>
      <c r="O477" t="s">
        <v>17</v>
      </c>
    </row>
    <row r="478" spans="1:19" x14ac:dyDescent="0.25">
      <c r="H478" s="1" t="s">
        <v>2022</v>
      </c>
      <c r="I478" s="1" t="s">
        <v>2022</v>
      </c>
      <c r="J478" s="1" t="s">
        <v>2023</v>
      </c>
      <c r="K478" s="1">
        <v>2</v>
      </c>
      <c r="L478" s="1">
        <v>2</v>
      </c>
      <c r="M478" t="s">
        <v>2017</v>
      </c>
      <c r="N478" t="s">
        <v>2018</v>
      </c>
      <c r="O478" t="s">
        <v>2019</v>
      </c>
      <c r="P478">
        <v>2.9</v>
      </c>
    </row>
    <row r="479" spans="1:19" x14ac:dyDescent="0.25">
      <c r="H479" s="1" t="s">
        <v>2024</v>
      </c>
      <c r="I479" s="1" t="s">
        <v>2024</v>
      </c>
      <c r="J479" s="1" t="s">
        <v>2025</v>
      </c>
      <c r="K479" s="1">
        <v>2</v>
      </c>
      <c r="L479" s="1">
        <v>2</v>
      </c>
      <c r="M479" t="s">
        <v>2017</v>
      </c>
      <c r="N479" t="s">
        <v>2018</v>
      </c>
      <c r="O479" t="s">
        <v>2019</v>
      </c>
      <c r="P479">
        <v>0.8</v>
      </c>
    </row>
    <row r="480" spans="1:19" x14ac:dyDescent="0.25">
      <c r="H480" s="1" t="s">
        <v>2026</v>
      </c>
      <c r="I480" s="1" t="s">
        <v>2026</v>
      </c>
      <c r="J480" s="5" t="s">
        <v>21</v>
      </c>
      <c r="K480" s="1">
        <v>2</v>
      </c>
      <c r="L480" s="5">
        <v>-1</v>
      </c>
      <c r="M480" t="s">
        <v>2017</v>
      </c>
      <c r="N480" t="s">
        <v>2018</v>
      </c>
      <c r="O480" t="s">
        <v>17</v>
      </c>
    </row>
    <row r="481" spans="1:19" x14ac:dyDescent="0.25">
      <c r="A481" t="s">
        <v>1107</v>
      </c>
      <c r="B481" s="1" t="s">
        <v>2027</v>
      </c>
      <c r="C481" t="s">
        <v>20</v>
      </c>
      <c r="D481" t="s">
        <v>2014</v>
      </c>
      <c r="E481" t="s">
        <v>21</v>
      </c>
      <c r="F481">
        <v>0</v>
      </c>
      <c r="G481">
        <v>0</v>
      </c>
      <c r="M481" t="s">
        <v>2017</v>
      </c>
      <c r="N481" t="s">
        <v>2028</v>
      </c>
      <c r="O481" t="s">
        <v>17</v>
      </c>
      <c r="Q481" t="s">
        <v>398</v>
      </c>
      <c r="R481" t="b">
        <v>1</v>
      </c>
      <c r="S481" t="b">
        <v>1</v>
      </c>
    </row>
    <row r="482" spans="1:19" x14ac:dyDescent="0.25">
      <c r="A482" t="s">
        <v>1107</v>
      </c>
      <c r="B482" s="1" t="s">
        <v>2029</v>
      </c>
      <c r="C482" t="s">
        <v>959</v>
      </c>
      <c r="D482" s="1" t="s">
        <v>2029</v>
      </c>
      <c r="E482" s="1" t="s">
        <v>2029</v>
      </c>
      <c r="F482" s="1">
        <v>2</v>
      </c>
      <c r="G482" s="1">
        <v>2</v>
      </c>
      <c r="H482" s="1" t="s">
        <v>2030</v>
      </c>
      <c r="I482" s="1" t="s">
        <v>2030</v>
      </c>
      <c r="J482" s="5" t="s">
        <v>21</v>
      </c>
      <c r="K482" s="1">
        <v>2</v>
      </c>
      <c r="L482" s="5">
        <v>-1</v>
      </c>
      <c r="M482" t="s">
        <v>1283</v>
      </c>
      <c r="N482" t="s">
        <v>1284</v>
      </c>
      <c r="O482" t="s">
        <v>17</v>
      </c>
    </row>
    <row r="483" spans="1:19" x14ac:dyDescent="0.25">
      <c r="H483" s="1" t="s">
        <v>2031</v>
      </c>
      <c r="I483" s="1" t="s">
        <v>2031</v>
      </c>
      <c r="J483" s="5" t="s">
        <v>21</v>
      </c>
      <c r="K483" s="1">
        <v>2</v>
      </c>
      <c r="L483" s="5">
        <v>-1</v>
      </c>
      <c r="M483" t="s">
        <v>1283</v>
      </c>
      <c r="N483" t="s">
        <v>1284</v>
      </c>
      <c r="O483" t="s">
        <v>17</v>
      </c>
    </row>
    <row r="484" spans="1:19" x14ac:dyDescent="0.25">
      <c r="H484" s="1" t="s">
        <v>2032</v>
      </c>
      <c r="I484" s="1" t="s">
        <v>2032</v>
      </c>
      <c r="J484" s="1" t="s">
        <v>2033</v>
      </c>
      <c r="K484" s="1">
        <v>2</v>
      </c>
      <c r="L484" s="1">
        <v>2</v>
      </c>
      <c r="M484" t="s">
        <v>1283</v>
      </c>
      <c r="N484" t="s">
        <v>1284</v>
      </c>
      <c r="O484" t="s">
        <v>2034</v>
      </c>
      <c r="P484">
        <v>38.6</v>
      </c>
    </row>
    <row r="485" spans="1:19" x14ac:dyDescent="0.25">
      <c r="H485" s="1" t="s">
        <v>2035</v>
      </c>
      <c r="I485" s="1" t="s">
        <v>2035</v>
      </c>
      <c r="J485" s="5" t="s">
        <v>21</v>
      </c>
      <c r="K485" s="1">
        <v>2</v>
      </c>
      <c r="L485" s="5">
        <v>-1</v>
      </c>
      <c r="M485" t="s">
        <v>1283</v>
      </c>
      <c r="N485" t="s">
        <v>1284</v>
      </c>
      <c r="O485" t="s">
        <v>17</v>
      </c>
    </row>
    <row r="486" spans="1:19" x14ac:dyDescent="0.25">
      <c r="H486" s="1" t="s">
        <v>2036</v>
      </c>
      <c r="I486" s="1" t="s">
        <v>2036</v>
      </c>
      <c r="J486" s="1" t="s">
        <v>2037</v>
      </c>
      <c r="K486" s="1">
        <v>2</v>
      </c>
      <c r="L486" s="1">
        <v>2</v>
      </c>
      <c r="M486" t="s">
        <v>1283</v>
      </c>
      <c r="N486" t="s">
        <v>1284</v>
      </c>
      <c r="O486" t="s">
        <v>2038</v>
      </c>
      <c r="P486">
        <v>17.899999999999999</v>
      </c>
    </row>
    <row r="487" spans="1:19" x14ac:dyDescent="0.25">
      <c r="H487" s="1" t="s">
        <v>2039</v>
      </c>
      <c r="I487" s="5" t="s">
        <v>21</v>
      </c>
      <c r="J487" s="1" t="s">
        <v>2040</v>
      </c>
      <c r="K487" s="5">
        <v>-1</v>
      </c>
      <c r="L487" s="1">
        <v>2</v>
      </c>
      <c r="M487" t="s">
        <v>1283</v>
      </c>
      <c r="N487" t="s">
        <v>17</v>
      </c>
      <c r="O487" t="s">
        <v>2041</v>
      </c>
      <c r="P487">
        <v>16.399999999999999</v>
      </c>
      <c r="Q487" t="s">
        <v>2999</v>
      </c>
    </row>
    <row r="488" spans="1:19" x14ac:dyDescent="0.25">
      <c r="H488" s="1" t="s">
        <v>2042</v>
      </c>
      <c r="I488" s="5" t="s">
        <v>21</v>
      </c>
      <c r="J488" s="1" t="s">
        <v>2043</v>
      </c>
      <c r="K488" s="5">
        <v>-1</v>
      </c>
      <c r="L488" s="1">
        <v>2</v>
      </c>
      <c r="M488" t="s">
        <v>1283</v>
      </c>
      <c r="N488" t="s">
        <v>17</v>
      </c>
      <c r="O488" t="s">
        <v>2038</v>
      </c>
      <c r="P488">
        <v>48.6</v>
      </c>
      <c r="Q488" t="s">
        <v>2999</v>
      </c>
    </row>
    <row r="489" spans="1:19" x14ac:dyDescent="0.25">
      <c r="H489" s="1" t="s">
        <v>2954</v>
      </c>
      <c r="I489" s="5" t="s">
        <v>21</v>
      </c>
      <c r="J489" s="1" t="s">
        <v>2044</v>
      </c>
      <c r="K489" s="5">
        <v>-1</v>
      </c>
      <c r="L489" s="1">
        <v>2</v>
      </c>
      <c r="M489" t="s">
        <v>1283</v>
      </c>
      <c r="N489" t="s">
        <v>17</v>
      </c>
      <c r="O489" t="s">
        <v>2041</v>
      </c>
      <c r="P489">
        <v>12.9</v>
      </c>
      <c r="Q489" t="s">
        <v>2999</v>
      </c>
    </row>
    <row r="490" spans="1:19" x14ac:dyDescent="0.25">
      <c r="A490" t="s">
        <v>1107</v>
      </c>
      <c r="B490" s="1" t="s">
        <v>2045</v>
      </c>
      <c r="C490" t="s">
        <v>20</v>
      </c>
      <c r="D490" t="s">
        <v>2029</v>
      </c>
      <c r="E490" t="s">
        <v>21</v>
      </c>
      <c r="F490">
        <v>0</v>
      </c>
      <c r="G490">
        <v>0</v>
      </c>
      <c r="M490" t="s">
        <v>1283</v>
      </c>
      <c r="N490" t="s">
        <v>2046</v>
      </c>
      <c r="O490" t="s">
        <v>17</v>
      </c>
      <c r="Q490" t="s">
        <v>398</v>
      </c>
      <c r="R490" t="b">
        <v>1</v>
      </c>
      <c r="S490" t="b">
        <v>1</v>
      </c>
    </row>
    <row r="491" spans="1:19" x14ac:dyDescent="0.25">
      <c r="A491" t="s">
        <v>1107</v>
      </c>
      <c r="B491" s="1" t="s">
        <v>2047</v>
      </c>
      <c r="C491" t="s">
        <v>959</v>
      </c>
      <c r="D491" s="1" t="s">
        <v>2047</v>
      </c>
      <c r="E491" s="1" t="s">
        <v>2047</v>
      </c>
      <c r="F491" s="1">
        <v>2</v>
      </c>
      <c r="G491" s="1">
        <v>2</v>
      </c>
      <c r="H491" s="1" t="s">
        <v>2048</v>
      </c>
      <c r="I491" s="1" t="s">
        <v>2048</v>
      </c>
      <c r="J491" s="5" t="s">
        <v>21</v>
      </c>
      <c r="K491" s="1">
        <v>2</v>
      </c>
      <c r="L491" s="5">
        <v>-1</v>
      </c>
      <c r="M491" t="s">
        <v>1392</v>
      </c>
      <c r="N491" t="s">
        <v>2049</v>
      </c>
      <c r="O491" t="s">
        <v>17</v>
      </c>
    </row>
    <row r="492" spans="1:19" x14ac:dyDescent="0.25">
      <c r="H492" s="1" t="s">
        <v>2050</v>
      </c>
      <c r="I492" s="1" t="s">
        <v>2050</v>
      </c>
      <c r="J492" s="5" t="s">
        <v>21</v>
      </c>
      <c r="K492" s="1">
        <v>2</v>
      </c>
      <c r="L492" s="5">
        <v>-1</v>
      </c>
      <c r="M492" t="s">
        <v>1392</v>
      </c>
      <c r="N492" t="s">
        <v>2049</v>
      </c>
      <c r="O492" t="s">
        <v>17</v>
      </c>
    </row>
    <row r="493" spans="1:19" x14ac:dyDescent="0.25">
      <c r="H493" s="1" t="s">
        <v>2051</v>
      </c>
      <c r="I493" s="1" t="s">
        <v>2051</v>
      </c>
      <c r="J493" s="1" t="s">
        <v>2052</v>
      </c>
      <c r="K493" s="1">
        <v>2</v>
      </c>
      <c r="L493" s="1">
        <v>2</v>
      </c>
      <c r="M493" t="s">
        <v>1392</v>
      </c>
      <c r="N493" t="s">
        <v>2049</v>
      </c>
      <c r="O493" t="s">
        <v>2053</v>
      </c>
      <c r="P493">
        <v>77.3</v>
      </c>
    </row>
    <row r="494" spans="1:19" x14ac:dyDescent="0.25">
      <c r="H494" s="1" t="s">
        <v>2054</v>
      </c>
      <c r="I494" s="1" t="s">
        <v>2054</v>
      </c>
      <c r="J494" s="5" t="s">
        <v>21</v>
      </c>
      <c r="K494" s="1">
        <v>2</v>
      </c>
      <c r="L494" s="5">
        <v>-1</v>
      </c>
      <c r="M494" t="s">
        <v>1392</v>
      </c>
      <c r="N494" t="s">
        <v>2049</v>
      </c>
      <c r="O494" t="s">
        <v>17</v>
      </c>
    </row>
    <row r="495" spans="1:19" x14ac:dyDescent="0.25">
      <c r="H495" s="1" t="s">
        <v>2055</v>
      </c>
      <c r="I495" s="5" t="s">
        <v>21</v>
      </c>
      <c r="J495" s="1" t="s">
        <v>2056</v>
      </c>
      <c r="K495" s="5">
        <v>-1</v>
      </c>
      <c r="L495" s="1">
        <v>2</v>
      </c>
      <c r="M495" t="s">
        <v>1392</v>
      </c>
      <c r="N495" t="s">
        <v>17</v>
      </c>
      <c r="O495" t="s">
        <v>2053</v>
      </c>
      <c r="P495">
        <v>15.3</v>
      </c>
      <c r="Q495" t="s">
        <v>2999</v>
      </c>
    </row>
    <row r="496" spans="1:19" x14ac:dyDescent="0.25">
      <c r="H496" s="1" t="s">
        <v>2057</v>
      </c>
      <c r="I496" s="5" t="s">
        <v>21</v>
      </c>
      <c r="J496" s="1" t="s">
        <v>2058</v>
      </c>
      <c r="K496" s="5">
        <v>-1</v>
      </c>
      <c r="L496" s="1">
        <v>2</v>
      </c>
      <c r="M496" t="s">
        <v>1392</v>
      </c>
      <c r="N496" t="s">
        <v>17</v>
      </c>
      <c r="O496" t="s">
        <v>2053</v>
      </c>
      <c r="P496">
        <v>5.0999999999999996</v>
      </c>
      <c r="Q496" t="s">
        <v>2999</v>
      </c>
    </row>
    <row r="497" spans="1:19" x14ac:dyDescent="0.25">
      <c r="A497" t="s">
        <v>1107</v>
      </c>
      <c r="B497" s="1" t="s">
        <v>2059</v>
      </c>
      <c r="C497" t="s">
        <v>20</v>
      </c>
      <c r="D497" t="s">
        <v>2047</v>
      </c>
      <c r="E497" t="s">
        <v>21</v>
      </c>
      <c r="F497">
        <v>0</v>
      </c>
      <c r="G497">
        <v>0</v>
      </c>
      <c r="M497" t="s">
        <v>1392</v>
      </c>
      <c r="N497" t="s">
        <v>2060</v>
      </c>
      <c r="O497" t="s">
        <v>17</v>
      </c>
      <c r="Q497" t="s">
        <v>398</v>
      </c>
      <c r="R497" t="b">
        <v>1</v>
      </c>
      <c r="S497" t="b">
        <v>1</v>
      </c>
    </row>
    <row r="498" spans="1:19" x14ac:dyDescent="0.25">
      <c r="A498" t="s">
        <v>1107</v>
      </c>
      <c r="B498" s="5" t="s">
        <v>2061</v>
      </c>
      <c r="C498" t="s">
        <v>959</v>
      </c>
      <c r="D498" t="s">
        <v>21</v>
      </c>
      <c r="E498" s="5" t="s">
        <v>2062</v>
      </c>
      <c r="F498">
        <v>0</v>
      </c>
      <c r="G498" s="5">
        <v>-2</v>
      </c>
      <c r="H498" s="5" t="s">
        <v>2063</v>
      </c>
      <c r="I498" t="s">
        <v>21</v>
      </c>
      <c r="J498" s="5" t="s">
        <v>2064</v>
      </c>
      <c r="K498">
        <v>0</v>
      </c>
      <c r="L498" s="5">
        <v>-2</v>
      </c>
      <c r="M498" t="s">
        <v>17</v>
      </c>
      <c r="N498" t="s">
        <v>17</v>
      </c>
      <c r="O498" t="s">
        <v>2065</v>
      </c>
      <c r="P498">
        <v>15.8</v>
      </c>
      <c r="Q498" t="s">
        <v>3035</v>
      </c>
    </row>
    <row r="499" spans="1:19" x14ac:dyDescent="0.25">
      <c r="H499" s="5" t="s">
        <v>2066</v>
      </c>
      <c r="I499" t="s">
        <v>21</v>
      </c>
      <c r="J499" s="5" t="s">
        <v>2067</v>
      </c>
      <c r="K499">
        <v>0</v>
      </c>
      <c r="L499" s="5">
        <v>-2</v>
      </c>
      <c r="M499" t="s">
        <v>17</v>
      </c>
      <c r="N499" t="s">
        <v>17</v>
      </c>
      <c r="O499" t="s">
        <v>2068</v>
      </c>
      <c r="P499">
        <v>15.8</v>
      </c>
      <c r="Q499" t="s">
        <v>3035</v>
      </c>
    </row>
    <row r="500" spans="1:19" x14ac:dyDescent="0.25">
      <c r="H500" s="5" t="s">
        <v>2069</v>
      </c>
      <c r="I500" t="s">
        <v>21</v>
      </c>
      <c r="J500" s="5" t="s">
        <v>2070</v>
      </c>
      <c r="K500">
        <v>0</v>
      </c>
      <c r="L500" s="5">
        <v>-2</v>
      </c>
      <c r="M500" t="s">
        <v>17</v>
      </c>
      <c r="N500" t="s">
        <v>17</v>
      </c>
      <c r="O500" t="s">
        <v>2068</v>
      </c>
      <c r="P500">
        <v>21.1</v>
      </c>
      <c r="Q500" t="s">
        <v>3035</v>
      </c>
    </row>
    <row r="501" spans="1:19" x14ac:dyDescent="0.25">
      <c r="H501" s="5" t="s">
        <v>2071</v>
      </c>
      <c r="I501" t="s">
        <v>21</v>
      </c>
      <c r="J501" s="5" t="s">
        <v>2072</v>
      </c>
      <c r="K501">
        <v>0</v>
      </c>
      <c r="L501" s="5">
        <v>-2</v>
      </c>
      <c r="M501" t="s">
        <v>17</v>
      </c>
      <c r="N501" t="s">
        <v>17</v>
      </c>
      <c r="O501" t="s">
        <v>2073</v>
      </c>
      <c r="P501">
        <v>16.399999999999999</v>
      </c>
      <c r="Q501" t="s">
        <v>3035</v>
      </c>
    </row>
    <row r="502" spans="1:19" x14ac:dyDescent="0.25">
      <c r="A502" t="s">
        <v>1107</v>
      </c>
      <c r="B502" s="5" t="s">
        <v>2074</v>
      </c>
      <c r="C502" t="s">
        <v>959</v>
      </c>
      <c r="D502" t="s">
        <v>21</v>
      </c>
      <c r="E502" s="5" t="s">
        <v>2075</v>
      </c>
      <c r="F502">
        <v>0</v>
      </c>
      <c r="G502" s="5">
        <v>-2</v>
      </c>
      <c r="H502" s="5" t="s">
        <v>2076</v>
      </c>
      <c r="I502" t="s">
        <v>21</v>
      </c>
      <c r="J502" s="5" t="s">
        <v>2077</v>
      </c>
      <c r="K502">
        <v>0</v>
      </c>
      <c r="L502" s="5">
        <v>-2</v>
      </c>
      <c r="M502" t="s">
        <v>17</v>
      </c>
      <c r="N502" t="s">
        <v>17</v>
      </c>
      <c r="O502" t="s">
        <v>2078</v>
      </c>
      <c r="P502">
        <v>16</v>
      </c>
      <c r="Q502" t="s">
        <v>3036</v>
      </c>
    </row>
    <row r="503" spans="1:19" x14ac:dyDescent="0.25">
      <c r="H503" s="5" t="s">
        <v>2079</v>
      </c>
      <c r="I503" t="s">
        <v>21</v>
      </c>
      <c r="J503" s="5" t="s">
        <v>2080</v>
      </c>
      <c r="K503">
        <v>0</v>
      </c>
      <c r="L503" s="5">
        <v>-2</v>
      </c>
      <c r="M503" t="s">
        <v>17</v>
      </c>
      <c r="N503" t="s">
        <v>17</v>
      </c>
      <c r="O503" t="s">
        <v>2078</v>
      </c>
      <c r="P503">
        <v>16</v>
      </c>
      <c r="Q503" t="s">
        <v>3036</v>
      </c>
    </row>
    <row r="504" spans="1:19" x14ac:dyDescent="0.25">
      <c r="H504" s="5" t="s">
        <v>2081</v>
      </c>
      <c r="I504" t="s">
        <v>21</v>
      </c>
      <c r="J504" s="5" t="s">
        <v>2082</v>
      </c>
      <c r="K504">
        <v>0</v>
      </c>
      <c r="L504" s="5">
        <v>-2</v>
      </c>
      <c r="M504" t="s">
        <v>17</v>
      </c>
      <c r="N504" t="s">
        <v>17</v>
      </c>
      <c r="O504" t="s">
        <v>2083</v>
      </c>
      <c r="P504">
        <v>19.899999999999999</v>
      </c>
      <c r="Q504" t="s">
        <v>3036</v>
      </c>
    </row>
    <row r="505" spans="1:19" x14ac:dyDescent="0.25">
      <c r="H505" s="5" t="s">
        <v>2084</v>
      </c>
      <c r="I505" t="s">
        <v>21</v>
      </c>
      <c r="J505" s="5" t="s">
        <v>2085</v>
      </c>
      <c r="K505">
        <v>0</v>
      </c>
      <c r="L505" s="5">
        <v>-2</v>
      </c>
      <c r="M505" t="s">
        <v>17</v>
      </c>
      <c r="N505" t="s">
        <v>17</v>
      </c>
      <c r="O505" t="s">
        <v>2086</v>
      </c>
      <c r="P505">
        <v>19.899999999999999</v>
      </c>
      <c r="Q505" t="s">
        <v>3036</v>
      </c>
    </row>
    <row r="506" spans="1:19" x14ac:dyDescent="0.25">
      <c r="A506" t="s">
        <v>1107</v>
      </c>
      <c r="B506" s="5" t="s">
        <v>2087</v>
      </c>
      <c r="C506" t="s">
        <v>959</v>
      </c>
      <c r="D506" t="s">
        <v>21</v>
      </c>
      <c r="E506" s="5" t="s">
        <v>2088</v>
      </c>
      <c r="F506">
        <v>0</v>
      </c>
      <c r="G506" s="5">
        <v>-2</v>
      </c>
      <c r="H506" s="5" t="s">
        <v>2089</v>
      </c>
      <c r="I506" t="s">
        <v>21</v>
      </c>
      <c r="J506" s="5" t="s">
        <v>2090</v>
      </c>
      <c r="K506">
        <v>0</v>
      </c>
      <c r="L506" s="5">
        <v>-2</v>
      </c>
      <c r="M506" t="s">
        <v>17</v>
      </c>
      <c r="N506" t="s">
        <v>17</v>
      </c>
      <c r="O506" t="s">
        <v>2091</v>
      </c>
      <c r="P506">
        <v>19.3</v>
      </c>
      <c r="Q506" t="s">
        <v>3037</v>
      </c>
    </row>
    <row r="507" spans="1:19" x14ac:dyDescent="0.25">
      <c r="H507" s="5" t="s">
        <v>2092</v>
      </c>
      <c r="I507" t="s">
        <v>21</v>
      </c>
      <c r="J507" s="5" t="s">
        <v>2093</v>
      </c>
      <c r="K507">
        <v>0</v>
      </c>
      <c r="L507" s="5">
        <v>-2</v>
      </c>
      <c r="M507" t="s">
        <v>17</v>
      </c>
      <c r="N507" t="s">
        <v>17</v>
      </c>
      <c r="O507" t="s">
        <v>2094</v>
      </c>
      <c r="P507">
        <v>23.7</v>
      </c>
      <c r="Q507" t="s">
        <v>3037</v>
      </c>
    </row>
    <row r="508" spans="1:19" x14ac:dyDescent="0.25">
      <c r="H508" s="5" t="s">
        <v>2095</v>
      </c>
      <c r="I508" t="s">
        <v>21</v>
      </c>
      <c r="J508" s="5" t="s">
        <v>2096</v>
      </c>
      <c r="K508">
        <v>0</v>
      </c>
      <c r="L508" s="5">
        <v>-2</v>
      </c>
      <c r="M508" t="s">
        <v>17</v>
      </c>
      <c r="N508" t="s">
        <v>17</v>
      </c>
      <c r="O508" t="s">
        <v>2097</v>
      </c>
      <c r="P508">
        <v>23.2</v>
      </c>
      <c r="Q508" t="s">
        <v>3037</v>
      </c>
    </row>
    <row r="509" spans="1:19" x14ac:dyDescent="0.25">
      <c r="H509" s="5" t="s">
        <v>2098</v>
      </c>
      <c r="I509" t="s">
        <v>21</v>
      </c>
      <c r="J509" s="5" t="s">
        <v>2099</v>
      </c>
      <c r="K509">
        <v>0</v>
      </c>
      <c r="L509" s="5">
        <v>-2</v>
      </c>
      <c r="M509" t="s">
        <v>17</v>
      </c>
      <c r="N509" t="s">
        <v>17</v>
      </c>
      <c r="O509" t="s">
        <v>2100</v>
      </c>
      <c r="P509">
        <v>20.6</v>
      </c>
      <c r="Q509" t="s">
        <v>3037</v>
      </c>
    </row>
    <row r="510" spans="1:19" x14ac:dyDescent="0.25">
      <c r="H510" s="5" t="s">
        <v>2101</v>
      </c>
      <c r="I510" t="s">
        <v>21</v>
      </c>
      <c r="J510" s="5" t="s">
        <v>2102</v>
      </c>
      <c r="K510">
        <v>0</v>
      </c>
      <c r="L510" s="5">
        <v>-2</v>
      </c>
      <c r="M510" t="s">
        <v>17</v>
      </c>
      <c r="N510" t="s">
        <v>17</v>
      </c>
      <c r="O510" t="s">
        <v>2103</v>
      </c>
      <c r="P510">
        <v>22.8</v>
      </c>
      <c r="Q510" t="s">
        <v>3037</v>
      </c>
    </row>
    <row r="511" spans="1:19" x14ac:dyDescent="0.25">
      <c r="A511" t="s">
        <v>1107</v>
      </c>
      <c r="B511" s="1" t="s">
        <v>2104</v>
      </c>
      <c r="C511" t="s">
        <v>959</v>
      </c>
      <c r="D511" s="1" t="s">
        <v>2104</v>
      </c>
      <c r="E511" s="1" t="s">
        <v>2104</v>
      </c>
      <c r="F511" s="1">
        <v>2</v>
      </c>
      <c r="G511" s="1">
        <v>2</v>
      </c>
      <c r="H511" s="1" t="s">
        <v>2105</v>
      </c>
      <c r="I511" s="1" t="s">
        <v>2105</v>
      </c>
      <c r="J511" s="5" t="s">
        <v>21</v>
      </c>
      <c r="K511" s="1">
        <v>2</v>
      </c>
      <c r="L511" s="5">
        <v>-1</v>
      </c>
      <c r="M511" t="s">
        <v>2106</v>
      </c>
      <c r="N511" t="s">
        <v>2107</v>
      </c>
      <c r="O511" t="s">
        <v>17</v>
      </c>
    </row>
    <row r="512" spans="1:19" x14ac:dyDescent="0.25">
      <c r="H512" s="1" t="s">
        <v>2108</v>
      </c>
      <c r="I512" s="1" t="s">
        <v>2108</v>
      </c>
      <c r="J512" s="5" t="s">
        <v>21</v>
      </c>
      <c r="K512" s="1">
        <v>2</v>
      </c>
      <c r="L512" s="5">
        <v>-1</v>
      </c>
      <c r="M512" t="s">
        <v>2106</v>
      </c>
      <c r="N512" t="s">
        <v>2107</v>
      </c>
      <c r="O512" t="s">
        <v>17</v>
      </c>
    </row>
    <row r="513" spans="1:19" x14ac:dyDescent="0.25">
      <c r="H513" s="1" t="s">
        <v>2109</v>
      </c>
      <c r="I513" s="1" t="s">
        <v>2109</v>
      </c>
      <c r="J513" s="5" t="s">
        <v>21</v>
      </c>
      <c r="K513" s="1">
        <v>2</v>
      </c>
      <c r="L513" s="5">
        <v>-1</v>
      </c>
      <c r="M513" t="s">
        <v>2106</v>
      </c>
      <c r="N513" t="s">
        <v>2107</v>
      </c>
      <c r="O513" t="s">
        <v>17</v>
      </c>
    </row>
    <row r="514" spans="1:19" x14ac:dyDescent="0.25">
      <c r="H514" s="1" t="s">
        <v>2110</v>
      </c>
      <c r="I514" s="1" t="s">
        <v>2110</v>
      </c>
      <c r="J514" s="5" t="s">
        <v>21</v>
      </c>
      <c r="K514" s="1">
        <v>2</v>
      </c>
      <c r="L514" s="5">
        <v>-1</v>
      </c>
      <c r="M514" t="s">
        <v>2106</v>
      </c>
      <c r="N514" t="s">
        <v>2107</v>
      </c>
      <c r="O514" t="s">
        <v>17</v>
      </c>
    </row>
    <row r="515" spans="1:19" x14ac:dyDescent="0.25">
      <c r="H515" s="1" t="s">
        <v>2111</v>
      </c>
      <c r="I515" s="1" t="s">
        <v>2111</v>
      </c>
      <c r="J515" s="1" t="s">
        <v>2112</v>
      </c>
      <c r="K515" s="1">
        <v>2</v>
      </c>
      <c r="L515" s="1">
        <v>2</v>
      </c>
      <c r="M515" t="s">
        <v>2106</v>
      </c>
      <c r="N515" t="s">
        <v>2107</v>
      </c>
      <c r="O515" t="s">
        <v>2113</v>
      </c>
      <c r="P515">
        <v>78.7</v>
      </c>
    </row>
    <row r="516" spans="1:19" x14ac:dyDescent="0.25">
      <c r="H516" s="1" t="s">
        <v>2114</v>
      </c>
      <c r="I516" s="1" t="s">
        <v>2114</v>
      </c>
      <c r="J516" s="5" t="s">
        <v>21</v>
      </c>
      <c r="K516" s="1">
        <v>2</v>
      </c>
      <c r="L516" s="5">
        <v>-1</v>
      </c>
      <c r="M516" t="s">
        <v>2106</v>
      </c>
      <c r="N516" t="s">
        <v>2107</v>
      </c>
      <c r="O516" t="s">
        <v>17</v>
      </c>
    </row>
    <row r="517" spans="1:19" x14ac:dyDescent="0.25">
      <c r="H517" s="1" t="s">
        <v>2115</v>
      </c>
      <c r="I517" s="1" t="s">
        <v>2115</v>
      </c>
      <c r="J517" s="5" t="s">
        <v>21</v>
      </c>
      <c r="K517" s="1">
        <v>2</v>
      </c>
      <c r="L517" s="5">
        <v>-1</v>
      </c>
      <c r="M517" t="s">
        <v>2106</v>
      </c>
      <c r="N517" t="s">
        <v>2107</v>
      </c>
      <c r="O517" t="s">
        <v>17</v>
      </c>
    </row>
    <row r="518" spans="1:19" x14ac:dyDescent="0.25">
      <c r="H518" s="1" t="s">
        <v>2955</v>
      </c>
      <c r="I518" s="5" t="s">
        <v>21</v>
      </c>
      <c r="J518" s="1" t="s">
        <v>2116</v>
      </c>
      <c r="K518" s="5">
        <v>-1</v>
      </c>
      <c r="L518" s="1">
        <v>2</v>
      </c>
      <c r="M518" t="s">
        <v>2106</v>
      </c>
      <c r="N518" t="s">
        <v>17</v>
      </c>
      <c r="O518" t="s">
        <v>2113</v>
      </c>
      <c r="P518">
        <v>21.8</v>
      </c>
      <c r="Q518" t="s">
        <v>2999</v>
      </c>
    </row>
    <row r="519" spans="1:19" x14ac:dyDescent="0.25">
      <c r="H519" s="5" t="s">
        <v>2117</v>
      </c>
      <c r="I519" t="s">
        <v>21</v>
      </c>
      <c r="J519" s="5" t="s">
        <v>2118</v>
      </c>
      <c r="K519">
        <v>0</v>
      </c>
      <c r="L519" s="5">
        <v>-2</v>
      </c>
      <c r="M519" t="s">
        <v>17</v>
      </c>
      <c r="N519" t="s">
        <v>17</v>
      </c>
      <c r="O519" t="s">
        <v>2113</v>
      </c>
      <c r="P519">
        <v>3.9</v>
      </c>
      <c r="Q519" t="s">
        <v>3038</v>
      </c>
    </row>
    <row r="520" spans="1:19" x14ac:dyDescent="0.25">
      <c r="A520" t="s">
        <v>1107</v>
      </c>
      <c r="B520" s="1" t="s">
        <v>2119</v>
      </c>
      <c r="C520" t="s">
        <v>20</v>
      </c>
      <c r="D520" t="s">
        <v>2104</v>
      </c>
      <c r="E520" t="s">
        <v>21</v>
      </c>
      <c r="F520">
        <v>0</v>
      </c>
      <c r="G520">
        <v>0</v>
      </c>
      <c r="M520" t="s">
        <v>2106</v>
      </c>
      <c r="N520" t="s">
        <v>2120</v>
      </c>
      <c r="O520" t="s">
        <v>17</v>
      </c>
      <c r="Q520" t="s">
        <v>398</v>
      </c>
      <c r="R520" t="b">
        <v>1</v>
      </c>
      <c r="S520" t="b">
        <v>1</v>
      </c>
    </row>
    <row r="521" spans="1:19" x14ac:dyDescent="0.25">
      <c r="A521" t="s">
        <v>1107</v>
      </c>
      <c r="B521" s="1" t="s">
        <v>2121</v>
      </c>
      <c r="C521" t="s">
        <v>959</v>
      </c>
      <c r="D521" s="1" t="s">
        <v>2121</v>
      </c>
      <c r="E521" s="1" t="s">
        <v>2121</v>
      </c>
      <c r="F521" s="1">
        <v>2</v>
      </c>
      <c r="G521" s="1">
        <v>2</v>
      </c>
      <c r="H521" s="1" t="s">
        <v>2122</v>
      </c>
      <c r="I521" s="1" t="s">
        <v>2122</v>
      </c>
      <c r="J521" s="5" t="s">
        <v>21</v>
      </c>
      <c r="K521" s="1">
        <v>2</v>
      </c>
      <c r="L521" s="5">
        <v>-1</v>
      </c>
      <c r="M521" t="s">
        <v>2123</v>
      </c>
      <c r="N521" t="s">
        <v>2124</v>
      </c>
      <c r="O521" t="s">
        <v>17</v>
      </c>
    </row>
    <row r="522" spans="1:19" x14ac:dyDescent="0.25">
      <c r="H522" s="1" t="s">
        <v>2125</v>
      </c>
      <c r="I522" s="1" t="s">
        <v>2125</v>
      </c>
      <c r="J522" s="5" t="s">
        <v>21</v>
      </c>
      <c r="K522" s="1">
        <v>2</v>
      </c>
      <c r="L522" s="5">
        <v>-1</v>
      </c>
      <c r="M522" t="s">
        <v>2123</v>
      </c>
      <c r="N522" t="s">
        <v>2124</v>
      </c>
      <c r="O522" t="s">
        <v>17</v>
      </c>
    </row>
    <row r="523" spans="1:19" x14ac:dyDescent="0.25">
      <c r="H523" s="1" t="s">
        <v>2126</v>
      </c>
      <c r="I523" s="1" t="s">
        <v>2126</v>
      </c>
      <c r="J523" s="5" t="s">
        <v>21</v>
      </c>
      <c r="K523" s="1">
        <v>2</v>
      </c>
      <c r="L523" s="5">
        <v>-1</v>
      </c>
      <c r="M523" t="s">
        <v>2123</v>
      </c>
      <c r="N523" t="s">
        <v>2124</v>
      </c>
      <c r="O523" t="s">
        <v>17</v>
      </c>
    </row>
    <row r="524" spans="1:19" x14ac:dyDescent="0.25">
      <c r="H524" s="1" t="s">
        <v>2127</v>
      </c>
      <c r="I524" s="1" t="s">
        <v>2127</v>
      </c>
      <c r="J524" s="1" t="s">
        <v>2128</v>
      </c>
      <c r="K524" s="1">
        <v>2</v>
      </c>
      <c r="L524" s="1">
        <v>2</v>
      </c>
      <c r="M524" t="s">
        <v>2123</v>
      </c>
      <c r="N524" t="s">
        <v>2124</v>
      </c>
      <c r="O524" t="s">
        <v>2129</v>
      </c>
      <c r="P524">
        <v>49.6</v>
      </c>
    </row>
    <row r="525" spans="1:19" x14ac:dyDescent="0.25">
      <c r="H525" s="1" t="s">
        <v>2130</v>
      </c>
      <c r="I525" s="5" t="s">
        <v>21</v>
      </c>
      <c r="J525" s="1" t="s">
        <v>2131</v>
      </c>
      <c r="K525" s="5">
        <v>-1</v>
      </c>
      <c r="L525" s="1">
        <v>2</v>
      </c>
      <c r="M525" t="s">
        <v>2123</v>
      </c>
      <c r="N525" t="s">
        <v>17</v>
      </c>
      <c r="O525" t="s">
        <v>2129</v>
      </c>
      <c r="P525">
        <v>8.4</v>
      </c>
      <c r="Q525" t="s">
        <v>2999</v>
      </c>
    </row>
    <row r="526" spans="1:19" x14ac:dyDescent="0.25">
      <c r="H526" s="1" t="s">
        <v>2132</v>
      </c>
      <c r="I526" s="1" t="s">
        <v>2132</v>
      </c>
      <c r="J526" s="1" t="s">
        <v>2133</v>
      </c>
      <c r="K526" s="1">
        <v>2</v>
      </c>
      <c r="L526" s="1">
        <v>2</v>
      </c>
      <c r="M526" t="s">
        <v>2123</v>
      </c>
      <c r="N526" t="s">
        <v>2124</v>
      </c>
      <c r="O526" t="s">
        <v>2129</v>
      </c>
      <c r="P526">
        <v>39</v>
      </c>
    </row>
    <row r="527" spans="1:19" x14ac:dyDescent="0.25">
      <c r="H527" s="1" t="s">
        <v>2134</v>
      </c>
      <c r="I527" s="1" t="s">
        <v>2134</v>
      </c>
      <c r="J527" s="5" t="s">
        <v>21</v>
      </c>
      <c r="K527" s="1">
        <v>2</v>
      </c>
      <c r="L527" s="5">
        <v>-1</v>
      </c>
      <c r="M527" t="s">
        <v>2123</v>
      </c>
      <c r="N527" t="s">
        <v>2124</v>
      </c>
      <c r="O527" t="s">
        <v>17</v>
      </c>
    </row>
    <row r="528" spans="1:19" x14ac:dyDescent="0.25">
      <c r="H528" s="1" t="s">
        <v>2135</v>
      </c>
      <c r="I528" s="1" t="s">
        <v>2135</v>
      </c>
      <c r="J528" s="5" t="s">
        <v>21</v>
      </c>
      <c r="K528" s="1">
        <v>2</v>
      </c>
      <c r="L528" s="5">
        <v>-1</v>
      </c>
      <c r="M528" t="s">
        <v>2123</v>
      </c>
      <c r="N528" t="s">
        <v>2124</v>
      </c>
      <c r="O528" t="s">
        <v>17</v>
      </c>
    </row>
    <row r="529" spans="1:21" x14ac:dyDescent="0.25">
      <c r="A529" t="s">
        <v>1107</v>
      </c>
      <c r="B529" s="1" t="s">
        <v>2136</v>
      </c>
      <c r="C529" t="s">
        <v>20</v>
      </c>
      <c r="D529" t="s">
        <v>2121</v>
      </c>
      <c r="E529" t="s">
        <v>21</v>
      </c>
      <c r="F529">
        <v>0</v>
      </c>
      <c r="G529">
        <v>0</v>
      </c>
      <c r="M529" t="s">
        <v>2123</v>
      </c>
      <c r="N529" t="s">
        <v>2137</v>
      </c>
      <c r="O529" t="s">
        <v>17</v>
      </c>
      <c r="Q529" t="s">
        <v>398</v>
      </c>
      <c r="R529" t="b">
        <v>1</v>
      </c>
      <c r="S529" t="b">
        <v>1</v>
      </c>
    </row>
    <row r="530" spans="1:21" x14ac:dyDescent="0.25">
      <c r="A530" t="s">
        <v>1107</v>
      </c>
      <c r="B530" s="1" t="s">
        <v>2138</v>
      </c>
      <c r="C530" t="s">
        <v>959</v>
      </c>
      <c r="D530" s="1" t="s">
        <v>2138</v>
      </c>
      <c r="E530" s="6" t="s">
        <v>2138</v>
      </c>
      <c r="F530" s="1">
        <v>2</v>
      </c>
      <c r="G530" s="6">
        <v>1</v>
      </c>
      <c r="H530" s="1" t="s">
        <v>2139</v>
      </c>
      <c r="I530" s="1" t="s">
        <v>2139</v>
      </c>
      <c r="J530" s="6" t="s">
        <v>2140</v>
      </c>
      <c r="K530" s="1">
        <v>2</v>
      </c>
      <c r="L530" s="6">
        <v>1</v>
      </c>
      <c r="M530" t="s">
        <v>2141</v>
      </c>
      <c r="N530" t="s">
        <v>2142</v>
      </c>
      <c r="O530" t="s">
        <v>2143</v>
      </c>
      <c r="P530">
        <v>5.8</v>
      </c>
      <c r="Q530" t="s">
        <v>3171</v>
      </c>
    </row>
    <row r="531" spans="1:21" x14ac:dyDescent="0.25">
      <c r="H531" s="1" t="s">
        <v>2144</v>
      </c>
      <c r="I531" s="1" t="s">
        <v>2144</v>
      </c>
      <c r="J531" s="6" t="s">
        <v>2145</v>
      </c>
      <c r="K531" s="1">
        <v>2</v>
      </c>
      <c r="L531" s="6">
        <v>1</v>
      </c>
      <c r="M531" t="s">
        <v>2141</v>
      </c>
      <c r="N531" t="s">
        <v>2142</v>
      </c>
      <c r="O531" t="s">
        <v>2146</v>
      </c>
      <c r="P531">
        <v>98.7</v>
      </c>
      <c r="Q531" t="s">
        <v>3171</v>
      </c>
    </row>
    <row r="532" spans="1:21" x14ac:dyDescent="0.25">
      <c r="H532" s="1" t="s">
        <v>2147</v>
      </c>
      <c r="I532" s="1" t="s">
        <v>2147</v>
      </c>
      <c r="J532" s="6" t="s">
        <v>2148</v>
      </c>
      <c r="K532" s="1">
        <v>2</v>
      </c>
      <c r="L532" s="6">
        <v>1</v>
      </c>
      <c r="M532" t="s">
        <v>2141</v>
      </c>
      <c r="N532" t="s">
        <v>2142</v>
      </c>
      <c r="O532" t="s">
        <v>2149</v>
      </c>
      <c r="P532">
        <v>3.9</v>
      </c>
      <c r="Q532" t="s">
        <v>3171</v>
      </c>
    </row>
    <row r="533" spans="1:21" x14ac:dyDescent="0.25">
      <c r="H533" s="1" t="s">
        <v>2150</v>
      </c>
      <c r="I533" s="1" t="s">
        <v>2150</v>
      </c>
      <c r="J533" s="1" t="s">
        <v>2151</v>
      </c>
      <c r="K533" s="1">
        <v>2</v>
      </c>
      <c r="L533" s="1">
        <v>2</v>
      </c>
      <c r="M533" t="s">
        <v>2141</v>
      </c>
      <c r="N533" t="s">
        <v>2142</v>
      </c>
      <c r="O533" t="s">
        <v>2152</v>
      </c>
      <c r="P533">
        <v>0.2</v>
      </c>
    </row>
    <row r="534" spans="1:21" x14ac:dyDescent="0.25">
      <c r="H534" s="1" t="s">
        <v>2153</v>
      </c>
      <c r="I534" s="1" t="s">
        <v>2153</v>
      </c>
      <c r="J534" s="5" t="s">
        <v>2154</v>
      </c>
      <c r="K534" s="1">
        <v>2</v>
      </c>
      <c r="L534" s="5">
        <v>-3</v>
      </c>
      <c r="M534" t="s">
        <v>2141</v>
      </c>
      <c r="N534" t="s">
        <v>2142</v>
      </c>
      <c r="O534" t="s">
        <v>2155</v>
      </c>
      <c r="P534">
        <v>0.3</v>
      </c>
      <c r="Q534" t="s">
        <v>3171</v>
      </c>
    </row>
    <row r="535" spans="1:21" x14ac:dyDescent="0.25">
      <c r="H535" s="1" t="s">
        <v>2156</v>
      </c>
      <c r="I535" s="1" t="s">
        <v>2156</v>
      </c>
      <c r="J535" s="5" t="s">
        <v>21</v>
      </c>
      <c r="K535" s="1">
        <v>2</v>
      </c>
      <c r="L535" s="5">
        <v>-1</v>
      </c>
      <c r="M535" t="s">
        <v>2141</v>
      </c>
      <c r="N535" t="s">
        <v>2142</v>
      </c>
      <c r="O535" t="s">
        <v>17</v>
      </c>
    </row>
    <row r="536" spans="1:21" x14ac:dyDescent="0.25">
      <c r="H536" s="1" t="s">
        <v>2157</v>
      </c>
      <c r="I536" s="1" t="s">
        <v>2157</v>
      </c>
      <c r="J536" s="5" t="s">
        <v>21</v>
      </c>
      <c r="K536" s="1">
        <v>2</v>
      </c>
      <c r="L536" s="5">
        <v>-1</v>
      </c>
      <c r="M536" t="s">
        <v>2141</v>
      </c>
      <c r="N536" t="s">
        <v>2142</v>
      </c>
      <c r="O536" t="s">
        <v>17</v>
      </c>
    </row>
    <row r="537" spans="1:21" x14ac:dyDescent="0.25">
      <c r="A537" t="s">
        <v>1107</v>
      </c>
      <c r="B537" s="1" t="s">
        <v>2158</v>
      </c>
      <c r="C537" t="s">
        <v>20</v>
      </c>
      <c r="D537" t="s">
        <v>2138</v>
      </c>
      <c r="E537" t="s">
        <v>21</v>
      </c>
      <c r="F537">
        <v>0</v>
      </c>
      <c r="G537">
        <v>0</v>
      </c>
      <c r="M537" t="s">
        <v>2141</v>
      </c>
      <c r="N537" t="s">
        <v>2159</v>
      </c>
      <c r="O537" t="s">
        <v>17</v>
      </c>
      <c r="Q537" t="s">
        <v>398</v>
      </c>
      <c r="R537" t="b">
        <v>1</v>
      </c>
      <c r="S537" t="b">
        <v>1</v>
      </c>
    </row>
    <row r="538" spans="1:21" x14ac:dyDescent="0.25">
      <c r="A538" t="s">
        <v>1107</v>
      </c>
      <c r="B538" s="1" t="s">
        <v>2160</v>
      </c>
      <c r="C538" t="s">
        <v>959</v>
      </c>
      <c r="D538" s="1" t="s">
        <v>2160</v>
      </c>
      <c r="E538" s="6" t="s">
        <v>2160</v>
      </c>
      <c r="F538" s="1">
        <v>2</v>
      </c>
      <c r="G538" s="6">
        <v>1</v>
      </c>
      <c r="H538" s="1" t="s">
        <v>2161</v>
      </c>
      <c r="I538" s="1" t="s">
        <v>2161</v>
      </c>
      <c r="J538" s="6" t="s">
        <v>2162</v>
      </c>
      <c r="K538" s="1">
        <v>2</v>
      </c>
      <c r="L538" s="6">
        <v>1</v>
      </c>
      <c r="M538" t="s">
        <v>2163</v>
      </c>
      <c r="N538" t="s">
        <v>2164</v>
      </c>
      <c r="O538" t="s">
        <v>2165</v>
      </c>
      <c r="P538">
        <v>97.1</v>
      </c>
      <c r="Q538" t="s">
        <v>3172</v>
      </c>
      <c r="S538" t="b">
        <v>1</v>
      </c>
      <c r="U538" t="b">
        <v>1</v>
      </c>
    </row>
    <row r="539" spans="1:21" x14ac:dyDescent="0.25">
      <c r="H539" s="1" t="s">
        <v>2166</v>
      </c>
      <c r="I539" s="1" t="s">
        <v>2166</v>
      </c>
      <c r="J539" s="6" t="s">
        <v>2167</v>
      </c>
      <c r="K539" s="1">
        <v>2</v>
      </c>
      <c r="L539" s="6">
        <v>1</v>
      </c>
      <c r="M539" t="s">
        <v>2163</v>
      </c>
      <c r="N539" t="s">
        <v>2164</v>
      </c>
      <c r="O539" t="s">
        <v>2165</v>
      </c>
      <c r="P539">
        <v>72.5</v>
      </c>
      <c r="Q539" t="s">
        <v>3172</v>
      </c>
      <c r="U539" t="b">
        <v>1</v>
      </c>
    </row>
    <row r="540" spans="1:21" x14ac:dyDescent="0.25">
      <c r="H540" s="1" t="s">
        <v>2168</v>
      </c>
      <c r="I540" s="1" t="s">
        <v>2168</v>
      </c>
      <c r="J540" s="6" t="s">
        <v>2169</v>
      </c>
      <c r="K540" s="1">
        <v>2</v>
      </c>
      <c r="L540" s="6">
        <v>1</v>
      </c>
      <c r="M540" t="s">
        <v>2163</v>
      </c>
      <c r="N540" t="s">
        <v>2164</v>
      </c>
      <c r="O540" t="s">
        <v>2170</v>
      </c>
      <c r="P540">
        <v>55.5</v>
      </c>
      <c r="Q540" t="s">
        <v>3172</v>
      </c>
      <c r="U540" t="b">
        <v>1</v>
      </c>
    </row>
    <row r="541" spans="1:21" x14ac:dyDescent="0.25">
      <c r="H541" s="1" t="s">
        <v>2171</v>
      </c>
      <c r="I541" s="1" t="s">
        <v>2171</v>
      </c>
      <c r="J541" s="6" t="s">
        <v>2172</v>
      </c>
      <c r="K541" s="1">
        <v>2</v>
      </c>
      <c r="L541" s="6">
        <v>1</v>
      </c>
      <c r="M541" t="s">
        <v>2163</v>
      </c>
      <c r="N541" t="s">
        <v>2164</v>
      </c>
      <c r="O541" t="s">
        <v>2173</v>
      </c>
      <c r="P541">
        <v>9.3000000000000007</v>
      </c>
      <c r="Q541" t="s">
        <v>3172</v>
      </c>
    </row>
    <row r="542" spans="1:21" x14ac:dyDescent="0.25">
      <c r="H542" s="1" t="s">
        <v>2174</v>
      </c>
      <c r="I542" s="1" t="s">
        <v>2174</v>
      </c>
      <c r="J542" s="5" t="s">
        <v>21</v>
      </c>
      <c r="K542" s="1">
        <v>2</v>
      </c>
      <c r="L542" s="5">
        <v>-1</v>
      </c>
      <c r="M542" t="s">
        <v>2163</v>
      </c>
      <c r="N542" t="s">
        <v>2164</v>
      </c>
      <c r="O542" t="s">
        <v>17</v>
      </c>
    </row>
    <row r="543" spans="1:21" x14ac:dyDescent="0.25">
      <c r="H543" s="5" t="s">
        <v>2175</v>
      </c>
      <c r="I543" t="s">
        <v>21</v>
      </c>
      <c r="J543" s="5" t="s">
        <v>2176</v>
      </c>
      <c r="K543">
        <v>0</v>
      </c>
      <c r="L543" s="5">
        <v>-2</v>
      </c>
      <c r="M543" t="s">
        <v>17</v>
      </c>
      <c r="N543" t="s">
        <v>17</v>
      </c>
      <c r="O543" t="s">
        <v>2177</v>
      </c>
      <c r="P543">
        <v>35.4</v>
      </c>
      <c r="Q543" t="s">
        <v>3172</v>
      </c>
    </row>
    <row r="544" spans="1:21" x14ac:dyDescent="0.25">
      <c r="A544" t="s">
        <v>1107</v>
      </c>
      <c r="B544" s="1" t="s">
        <v>2160</v>
      </c>
      <c r="C544" t="s">
        <v>20</v>
      </c>
      <c r="D544" s="1" t="s">
        <v>2160</v>
      </c>
      <c r="E544" s="1" t="s">
        <v>2160</v>
      </c>
      <c r="F544" s="1">
        <v>2</v>
      </c>
      <c r="G544" s="1">
        <v>2</v>
      </c>
      <c r="H544" s="1" t="s">
        <v>2161</v>
      </c>
      <c r="I544" s="1" t="s">
        <v>2161</v>
      </c>
      <c r="J544" s="1" t="s">
        <v>2162</v>
      </c>
      <c r="K544" s="1">
        <v>2</v>
      </c>
      <c r="L544" s="1">
        <v>2</v>
      </c>
      <c r="M544" t="s">
        <v>2163</v>
      </c>
      <c r="N544" t="s">
        <v>2178</v>
      </c>
      <c r="O544" t="s">
        <v>2179</v>
      </c>
      <c r="P544">
        <v>94.6</v>
      </c>
      <c r="R544" t="b">
        <v>1</v>
      </c>
      <c r="T544" t="b">
        <v>1</v>
      </c>
    </row>
    <row r="545" spans="1:21" x14ac:dyDescent="0.25">
      <c r="H545" s="1" t="s">
        <v>2166</v>
      </c>
      <c r="I545" s="1" t="s">
        <v>2166</v>
      </c>
      <c r="J545" s="1" t="s">
        <v>2167</v>
      </c>
      <c r="K545" s="1">
        <v>2</v>
      </c>
      <c r="L545" s="1">
        <v>2</v>
      </c>
      <c r="M545" t="s">
        <v>2163</v>
      </c>
      <c r="N545" t="s">
        <v>2178</v>
      </c>
      <c r="O545" t="s">
        <v>2179</v>
      </c>
      <c r="P545">
        <v>4.2</v>
      </c>
      <c r="T545" t="b">
        <v>1</v>
      </c>
    </row>
    <row r="546" spans="1:21" x14ac:dyDescent="0.25">
      <c r="H546" s="1" t="s">
        <v>2168</v>
      </c>
      <c r="I546" s="1" t="s">
        <v>2168</v>
      </c>
      <c r="J546" s="1" t="s">
        <v>2169</v>
      </c>
      <c r="K546" s="1">
        <v>2</v>
      </c>
      <c r="L546" s="1">
        <v>2</v>
      </c>
      <c r="M546" t="s">
        <v>2163</v>
      </c>
      <c r="N546" t="s">
        <v>2178</v>
      </c>
      <c r="O546" t="s">
        <v>2180</v>
      </c>
      <c r="P546">
        <v>4.2</v>
      </c>
      <c r="T546" t="b">
        <v>1</v>
      </c>
    </row>
    <row r="547" spans="1:21" x14ac:dyDescent="0.25">
      <c r="H547" s="1" t="s">
        <v>2171</v>
      </c>
      <c r="I547" s="1" t="s">
        <v>2171</v>
      </c>
      <c r="J547" s="1" t="s">
        <v>2172</v>
      </c>
      <c r="K547" s="1">
        <v>2</v>
      </c>
      <c r="L547" s="1">
        <v>2</v>
      </c>
      <c r="M547" t="s">
        <v>2163</v>
      </c>
      <c r="N547" t="s">
        <v>2178</v>
      </c>
      <c r="O547" t="s">
        <v>2181</v>
      </c>
      <c r="P547">
        <v>0.8</v>
      </c>
      <c r="T547" t="b">
        <v>1</v>
      </c>
      <c r="U547" t="b">
        <v>1</v>
      </c>
    </row>
    <row r="548" spans="1:21" x14ac:dyDescent="0.25">
      <c r="A548" t="s">
        <v>1107</v>
      </c>
      <c r="B548" s="1" t="s">
        <v>2182</v>
      </c>
      <c r="C548" t="s">
        <v>959</v>
      </c>
      <c r="D548" s="1" t="s">
        <v>2182</v>
      </c>
      <c r="E548" s="6" t="s">
        <v>2182</v>
      </c>
      <c r="F548" s="1">
        <v>2</v>
      </c>
      <c r="G548" s="6">
        <v>1</v>
      </c>
      <c r="H548" s="1" t="s">
        <v>2183</v>
      </c>
      <c r="I548" s="1" t="s">
        <v>2183</v>
      </c>
      <c r="J548" s="6" t="s">
        <v>2184</v>
      </c>
      <c r="K548" s="1">
        <v>2</v>
      </c>
      <c r="L548" s="6">
        <v>1</v>
      </c>
      <c r="M548" t="s">
        <v>2185</v>
      </c>
      <c r="N548" t="s">
        <v>2186</v>
      </c>
      <c r="O548" t="s">
        <v>2187</v>
      </c>
      <c r="P548">
        <v>98.9</v>
      </c>
      <c r="Q548" t="s">
        <v>3173</v>
      </c>
      <c r="S548" t="b">
        <v>1</v>
      </c>
      <c r="U548" t="b">
        <v>1</v>
      </c>
    </row>
    <row r="549" spans="1:21" x14ac:dyDescent="0.25">
      <c r="H549" s="1" t="s">
        <v>2188</v>
      </c>
      <c r="I549" s="1" t="s">
        <v>2188</v>
      </c>
      <c r="J549" s="6" t="s">
        <v>2189</v>
      </c>
      <c r="K549" s="1">
        <v>2</v>
      </c>
      <c r="L549" s="6">
        <v>1</v>
      </c>
      <c r="M549" t="s">
        <v>2185</v>
      </c>
      <c r="N549" t="s">
        <v>2186</v>
      </c>
      <c r="O549" t="s">
        <v>2190</v>
      </c>
      <c r="P549">
        <v>7.5</v>
      </c>
      <c r="Q549" t="s">
        <v>3173</v>
      </c>
      <c r="U549" t="b">
        <v>1</v>
      </c>
    </row>
    <row r="550" spans="1:21" x14ac:dyDescent="0.25">
      <c r="H550" s="1" t="s">
        <v>2191</v>
      </c>
      <c r="I550" s="1" t="s">
        <v>2191</v>
      </c>
      <c r="J550" s="1" t="s">
        <v>2192</v>
      </c>
      <c r="K550" s="1">
        <v>2</v>
      </c>
      <c r="L550" s="1">
        <v>2</v>
      </c>
      <c r="M550" t="s">
        <v>2185</v>
      </c>
      <c r="N550" t="s">
        <v>2186</v>
      </c>
      <c r="O550" t="s">
        <v>2193</v>
      </c>
      <c r="P550">
        <v>86.4</v>
      </c>
      <c r="Q550" t="s">
        <v>3173</v>
      </c>
    </row>
    <row r="551" spans="1:21" x14ac:dyDescent="0.25">
      <c r="H551" s="1" t="s">
        <v>2194</v>
      </c>
      <c r="I551" s="1" t="s">
        <v>2194</v>
      </c>
      <c r="J551" s="1" t="s">
        <v>2195</v>
      </c>
      <c r="K551" s="1">
        <v>2</v>
      </c>
      <c r="L551" s="1">
        <v>2</v>
      </c>
      <c r="M551" t="s">
        <v>2185</v>
      </c>
      <c r="N551" t="s">
        <v>2186</v>
      </c>
      <c r="O551" t="s">
        <v>2196</v>
      </c>
      <c r="P551">
        <v>31</v>
      </c>
      <c r="Q551" t="s">
        <v>3173</v>
      </c>
    </row>
    <row r="552" spans="1:21" x14ac:dyDescent="0.25">
      <c r="H552" s="1" t="s">
        <v>2197</v>
      </c>
      <c r="I552" s="1" t="s">
        <v>2197</v>
      </c>
      <c r="J552" s="5" t="s">
        <v>21</v>
      </c>
      <c r="K552" s="1">
        <v>2</v>
      </c>
      <c r="L552" s="5">
        <v>-1</v>
      </c>
      <c r="M552" t="s">
        <v>2185</v>
      </c>
      <c r="N552" t="s">
        <v>2186</v>
      </c>
      <c r="O552" t="s">
        <v>17</v>
      </c>
    </row>
    <row r="553" spans="1:21" x14ac:dyDescent="0.25">
      <c r="H553" s="1" t="s">
        <v>2198</v>
      </c>
      <c r="I553" s="1" t="s">
        <v>2198</v>
      </c>
      <c r="J553" s="5" t="s">
        <v>21</v>
      </c>
      <c r="K553" s="1">
        <v>2</v>
      </c>
      <c r="L553" s="5">
        <v>-1</v>
      </c>
      <c r="M553" t="s">
        <v>2185</v>
      </c>
      <c r="N553" t="s">
        <v>2186</v>
      </c>
      <c r="O553" t="s">
        <v>17</v>
      </c>
    </row>
    <row r="554" spans="1:21" x14ac:dyDescent="0.25">
      <c r="H554" s="1" t="s">
        <v>2199</v>
      </c>
      <c r="I554" s="1" t="s">
        <v>2199</v>
      </c>
      <c r="J554" s="6" t="s">
        <v>2200</v>
      </c>
      <c r="K554" s="1">
        <v>2</v>
      </c>
      <c r="L554" s="6">
        <v>1</v>
      </c>
      <c r="M554" t="s">
        <v>2185</v>
      </c>
      <c r="N554" t="s">
        <v>2186</v>
      </c>
      <c r="O554" t="s">
        <v>2201</v>
      </c>
      <c r="P554">
        <v>11.2</v>
      </c>
      <c r="Q554" t="s">
        <v>3173</v>
      </c>
      <c r="U554" t="b">
        <v>1</v>
      </c>
    </row>
    <row r="555" spans="1:21" x14ac:dyDescent="0.25">
      <c r="H555" s="1" t="s">
        <v>2956</v>
      </c>
      <c r="I555" s="5" t="s">
        <v>21</v>
      </c>
      <c r="J555" s="6" t="s">
        <v>2210</v>
      </c>
      <c r="K555" s="5">
        <v>-1</v>
      </c>
      <c r="L555" s="6">
        <v>1</v>
      </c>
      <c r="M555" t="s">
        <v>1703</v>
      </c>
      <c r="N555" t="s">
        <v>17</v>
      </c>
      <c r="O555" t="s">
        <v>2211</v>
      </c>
      <c r="P555">
        <v>90.4</v>
      </c>
      <c r="Q555" t="s">
        <v>3174</v>
      </c>
    </row>
    <row r="556" spans="1:21" x14ac:dyDescent="0.25">
      <c r="H556" s="5" t="s">
        <v>2202</v>
      </c>
      <c r="I556" t="s">
        <v>21</v>
      </c>
      <c r="J556" s="5" t="s">
        <v>2203</v>
      </c>
      <c r="K556">
        <v>0</v>
      </c>
      <c r="L556" s="5">
        <v>-2</v>
      </c>
      <c r="M556" t="s">
        <v>17</v>
      </c>
      <c r="N556" t="s">
        <v>17</v>
      </c>
      <c r="O556" t="s">
        <v>2204</v>
      </c>
      <c r="P556">
        <v>26.3</v>
      </c>
      <c r="Q556" t="s">
        <v>3173</v>
      </c>
    </row>
    <row r="557" spans="1:21" x14ac:dyDescent="0.25">
      <c r="H557" s="5" t="s">
        <v>2205</v>
      </c>
      <c r="I557" t="s">
        <v>21</v>
      </c>
      <c r="J557" s="5" t="s">
        <v>2206</v>
      </c>
      <c r="K557">
        <v>0</v>
      </c>
      <c r="L557" s="5">
        <v>-2</v>
      </c>
      <c r="M557" t="s">
        <v>17</v>
      </c>
      <c r="N557" t="s">
        <v>17</v>
      </c>
      <c r="O557" t="s">
        <v>2207</v>
      </c>
      <c r="P557">
        <v>19.8</v>
      </c>
      <c r="Q557" t="s">
        <v>3173</v>
      </c>
    </row>
    <row r="558" spans="1:21" x14ac:dyDescent="0.25">
      <c r="H558" s="1" t="s">
        <v>3039</v>
      </c>
      <c r="I558" s="5" t="s">
        <v>21</v>
      </c>
      <c r="J558" s="6" t="s">
        <v>2208</v>
      </c>
      <c r="K558" s="5">
        <v>-1</v>
      </c>
      <c r="L558" s="6">
        <v>1</v>
      </c>
      <c r="M558" t="s">
        <v>17</v>
      </c>
      <c r="N558" t="s">
        <v>17</v>
      </c>
      <c r="O558" t="s">
        <v>2209</v>
      </c>
      <c r="P558">
        <v>38.299999999999997</v>
      </c>
      <c r="Q558" t="s">
        <v>3174</v>
      </c>
    </row>
    <row r="559" spans="1:21" x14ac:dyDescent="0.25">
      <c r="A559" t="s">
        <v>1107</v>
      </c>
      <c r="B559" s="1" t="s">
        <v>2182</v>
      </c>
      <c r="C559" t="s">
        <v>20</v>
      </c>
      <c r="D559" s="1" t="s">
        <v>2182</v>
      </c>
      <c r="E559" s="1" t="s">
        <v>2182</v>
      </c>
      <c r="F559" s="1">
        <v>2</v>
      </c>
      <c r="G559" s="1">
        <v>2</v>
      </c>
      <c r="H559" s="1" t="s">
        <v>2183</v>
      </c>
      <c r="I559" s="1" t="s">
        <v>2183</v>
      </c>
      <c r="J559" s="1" t="s">
        <v>2184</v>
      </c>
      <c r="K559" s="1">
        <v>2</v>
      </c>
      <c r="L559" s="1">
        <v>2</v>
      </c>
      <c r="M559" t="s">
        <v>2185</v>
      </c>
      <c r="N559" t="s">
        <v>1330</v>
      </c>
      <c r="O559" t="s">
        <v>2212</v>
      </c>
      <c r="P559">
        <v>98.8</v>
      </c>
      <c r="R559" t="b">
        <v>1</v>
      </c>
      <c r="T559" t="b">
        <v>1</v>
      </c>
    </row>
    <row r="560" spans="1:21" x14ac:dyDescent="0.25">
      <c r="H560" s="1" t="s">
        <v>2188</v>
      </c>
      <c r="I560" s="1" t="s">
        <v>2188</v>
      </c>
      <c r="J560" s="1" t="s">
        <v>2189</v>
      </c>
      <c r="K560" s="1">
        <v>2</v>
      </c>
      <c r="L560" s="1">
        <v>2</v>
      </c>
      <c r="M560" t="s">
        <v>2185</v>
      </c>
      <c r="N560" t="s">
        <v>1330</v>
      </c>
      <c r="O560" t="s">
        <v>2212</v>
      </c>
      <c r="P560">
        <v>1</v>
      </c>
      <c r="T560" t="b">
        <v>1</v>
      </c>
    </row>
    <row r="561" spans="1:21" x14ac:dyDescent="0.25">
      <c r="H561" s="1" t="s">
        <v>2191</v>
      </c>
      <c r="I561" s="1" t="s">
        <v>2191</v>
      </c>
      <c r="J561" s="1" t="s">
        <v>2192</v>
      </c>
      <c r="K561" s="1">
        <v>2</v>
      </c>
      <c r="L561" s="1">
        <v>2</v>
      </c>
      <c r="M561" t="s">
        <v>2185</v>
      </c>
      <c r="N561" t="s">
        <v>1330</v>
      </c>
      <c r="O561" t="s">
        <v>2213</v>
      </c>
      <c r="P561">
        <v>6.5</v>
      </c>
      <c r="T561" t="b">
        <v>1</v>
      </c>
      <c r="U561" t="b">
        <v>1</v>
      </c>
    </row>
    <row r="562" spans="1:21" x14ac:dyDescent="0.25">
      <c r="H562" s="1" t="s">
        <v>2194</v>
      </c>
      <c r="I562" s="1" t="s">
        <v>2194</v>
      </c>
      <c r="J562" s="5" t="s">
        <v>21</v>
      </c>
      <c r="K562" s="1">
        <v>2</v>
      </c>
      <c r="L562" s="5">
        <v>-1</v>
      </c>
      <c r="M562" t="s">
        <v>2185</v>
      </c>
      <c r="N562" t="s">
        <v>1330</v>
      </c>
      <c r="O562" t="s">
        <v>17</v>
      </c>
      <c r="T562" t="b">
        <v>1</v>
      </c>
      <c r="U562" t="b">
        <v>1</v>
      </c>
    </row>
    <row r="563" spans="1:21" x14ac:dyDescent="0.25">
      <c r="H563" s="1" t="s">
        <v>2199</v>
      </c>
      <c r="I563" s="1" t="s">
        <v>2199</v>
      </c>
      <c r="J563" s="1" t="s">
        <v>2200</v>
      </c>
      <c r="K563" s="1">
        <v>2</v>
      </c>
      <c r="L563" s="1">
        <v>2</v>
      </c>
      <c r="M563" t="s">
        <v>2185</v>
      </c>
      <c r="N563" t="s">
        <v>1330</v>
      </c>
      <c r="O563" t="s">
        <v>2214</v>
      </c>
      <c r="P563">
        <v>0.1</v>
      </c>
      <c r="T563" t="b">
        <v>1</v>
      </c>
    </row>
    <row r="564" spans="1:21" x14ac:dyDescent="0.25">
      <c r="H564" s="1" t="s">
        <v>2215</v>
      </c>
      <c r="I564" s="1" t="s">
        <v>2215</v>
      </c>
      <c r="J564" s="5" t="s">
        <v>21</v>
      </c>
      <c r="K564" s="1">
        <v>2</v>
      </c>
      <c r="L564" s="5">
        <v>-1</v>
      </c>
      <c r="M564" t="s">
        <v>1329</v>
      </c>
      <c r="N564" t="s">
        <v>1330</v>
      </c>
      <c r="O564" t="s">
        <v>17</v>
      </c>
    </row>
    <row r="565" spans="1:21" x14ac:dyDescent="0.25">
      <c r="A565" t="s">
        <v>1107</v>
      </c>
      <c r="B565" s="1" t="s">
        <v>2216</v>
      </c>
      <c r="C565" t="s">
        <v>959</v>
      </c>
      <c r="D565" s="1" t="s">
        <v>2216</v>
      </c>
      <c r="E565" s="6" t="s">
        <v>2216</v>
      </c>
      <c r="F565" s="1">
        <v>2</v>
      </c>
      <c r="G565" s="6">
        <v>1</v>
      </c>
      <c r="H565" s="1" t="s">
        <v>2217</v>
      </c>
      <c r="I565" s="1" t="s">
        <v>2217</v>
      </c>
      <c r="J565" s="6" t="s">
        <v>2218</v>
      </c>
      <c r="K565" s="1">
        <v>2</v>
      </c>
      <c r="L565" s="6">
        <v>1</v>
      </c>
      <c r="M565" t="s">
        <v>1338</v>
      </c>
      <c r="N565" t="s">
        <v>2219</v>
      </c>
      <c r="O565" t="s">
        <v>2220</v>
      </c>
      <c r="P565">
        <v>98</v>
      </c>
      <c r="Q565" t="s">
        <v>3175</v>
      </c>
      <c r="S565" t="b">
        <v>1</v>
      </c>
      <c r="U565" t="b">
        <v>1</v>
      </c>
    </row>
    <row r="566" spans="1:21" x14ac:dyDescent="0.25">
      <c r="H566" s="1" t="s">
        <v>2221</v>
      </c>
      <c r="I566" s="1" t="s">
        <v>2221</v>
      </c>
      <c r="J566" s="6" t="s">
        <v>2222</v>
      </c>
      <c r="K566" s="1">
        <v>2</v>
      </c>
      <c r="L566" s="6">
        <v>1</v>
      </c>
      <c r="M566" t="s">
        <v>1338</v>
      </c>
      <c r="N566" t="s">
        <v>2219</v>
      </c>
      <c r="O566" t="s">
        <v>2223</v>
      </c>
      <c r="P566">
        <v>98.7</v>
      </c>
      <c r="Q566" t="s">
        <v>3175</v>
      </c>
      <c r="U566" t="b">
        <v>1</v>
      </c>
    </row>
    <row r="567" spans="1:21" x14ac:dyDescent="0.25">
      <c r="H567" s="1" t="s">
        <v>2224</v>
      </c>
      <c r="I567" s="1" t="s">
        <v>2224</v>
      </c>
      <c r="J567" s="6" t="s">
        <v>2225</v>
      </c>
      <c r="K567" s="1">
        <v>2</v>
      </c>
      <c r="L567" s="6">
        <v>1</v>
      </c>
      <c r="M567" t="s">
        <v>1338</v>
      </c>
      <c r="N567" t="s">
        <v>2219</v>
      </c>
      <c r="O567" t="s">
        <v>2226</v>
      </c>
      <c r="P567">
        <v>19.5</v>
      </c>
      <c r="Q567" t="s">
        <v>3175</v>
      </c>
      <c r="U567" t="b">
        <v>1</v>
      </c>
    </row>
    <row r="568" spans="1:21" x14ac:dyDescent="0.25">
      <c r="H568" s="1" t="s">
        <v>2227</v>
      </c>
      <c r="I568" s="1" t="s">
        <v>2227</v>
      </c>
      <c r="J568" s="6" t="s">
        <v>2228</v>
      </c>
      <c r="K568" s="1">
        <v>2</v>
      </c>
      <c r="L568" s="6">
        <v>1</v>
      </c>
      <c r="M568" t="s">
        <v>1338</v>
      </c>
      <c r="N568" t="s">
        <v>2219</v>
      </c>
      <c r="O568" t="s">
        <v>2229</v>
      </c>
      <c r="P568">
        <v>97.6</v>
      </c>
      <c r="Q568" t="s">
        <v>3175</v>
      </c>
    </row>
    <row r="569" spans="1:21" x14ac:dyDescent="0.25">
      <c r="H569" s="1" t="s">
        <v>2230</v>
      </c>
      <c r="I569" s="1" t="s">
        <v>2230</v>
      </c>
      <c r="J569" s="6" t="s">
        <v>2231</v>
      </c>
      <c r="K569" s="1">
        <v>2</v>
      </c>
      <c r="L569" s="6">
        <v>1</v>
      </c>
      <c r="M569" t="s">
        <v>1338</v>
      </c>
      <c r="N569" t="s">
        <v>2219</v>
      </c>
      <c r="O569" t="s">
        <v>2232</v>
      </c>
      <c r="P569">
        <v>25.4</v>
      </c>
      <c r="Q569" t="s">
        <v>3175</v>
      </c>
      <c r="U569" t="b">
        <v>1</v>
      </c>
    </row>
    <row r="570" spans="1:21" x14ac:dyDescent="0.25">
      <c r="H570" s="1" t="s">
        <v>2233</v>
      </c>
      <c r="I570" s="1" t="s">
        <v>2233</v>
      </c>
      <c r="J570" s="5" t="s">
        <v>21</v>
      </c>
      <c r="K570" s="1">
        <v>2</v>
      </c>
      <c r="L570" s="5">
        <v>-1</v>
      </c>
      <c r="M570" t="s">
        <v>1338</v>
      </c>
      <c r="N570" t="s">
        <v>2219</v>
      </c>
      <c r="O570" t="s">
        <v>17</v>
      </c>
      <c r="U570" t="b">
        <v>1</v>
      </c>
    </row>
    <row r="571" spans="1:21" x14ac:dyDescent="0.25">
      <c r="H571" s="1" t="s">
        <v>2234</v>
      </c>
      <c r="I571" s="1" t="s">
        <v>2234</v>
      </c>
      <c r="J571" s="1" t="s">
        <v>2235</v>
      </c>
      <c r="K571" s="1">
        <v>2</v>
      </c>
      <c r="L571" s="1">
        <v>2</v>
      </c>
      <c r="M571" t="s">
        <v>1338</v>
      </c>
      <c r="N571" t="s">
        <v>2219</v>
      </c>
      <c r="O571" t="s">
        <v>2236</v>
      </c>
      <c r="P571">
        <v>0.7</v>
      </c>
    </row>
    <row r="572" spans="1:21" x14ac:dyDescent="0.25">
      <c r="H572" s="1" t="s">
        <v>2237</v>
      </c>
      <c r="I572" s="1" t="s">
        <v>2237</v>
      </c>
      <c r="J572" s="6" t="s">
        <v>2238</v>
      </c>
      <c r="K572" s="1">
        <v>2</v>
      </c>
      <c r="L572" s="6">
        <v>1</v>
      </c>
      <c r="M572" t="s">
        <v>1338</v>
      </c>
      <c r="N572" t="s">
        <v>2219</v>
      </c>
      <c r="O572" t="s">
        <v>2239</v>
      </c>
      <c r="P572">
        <v>38.1</v>
      </c>
      <c r="Q572" t="s">
        <v>3175</v>
      </c>
      <c r="U572" t="b">
        <v>1</v>
      </c>
    </row>
    <row r="573" spans="1:21" x14ac:dyDescent="0.25">
      <c r="H573" s="1" t="s">
        <v>2240</v>
      </c>
      <c r="I573" s="1" t="s">
        <v>2240</v>
      </c>
      <c r="J573" s="5" t="s">
        <v>21</v>
      </c>
      <c r="K573" s="1">
        <v>2</v>
      </c>
      <c r="L573" s="5">
        <v>-1</v>
      </c>
      <c r="M573" t="s">
        <v>1338</v>
      </c>
      <c r="N573" t="s">
        <v>2219</v>
      </c>
      <c r="O573" t="s">
        <v>17</v>
      </c>
    </row>
    <row r="574" spans="1:21" x14ac:dyDescent="0.25">
      <c r="H574" s="1" t="s">
        <v>2241</v>
      </c>
      <c r="I574" s="1" t="s">
        <v>2241</v>
      </c>
      <c r="J574" s="6" t="s">
        <v>2242</v>
      </c>
      <c r="K574" s="1">
        <v>2</v>
      </c>
      <c r="L574" s="6">
        <v>1</v>
      </c>
      <c r="M574" t="s">
        <v>1338</v>
      </c>
      <c r="N574" t="s">
        <v>2219</v>
      </c>
      <c r="O574" t="s">
        <v>2239</v>
      </c>
      <c r="P574">
        <v>16.899999999999999</v>
      </c>
      <c r="Q574" t="s">
        <v>3175</v>
      </c>
    </row>
    <row r="575" spans="1:21" x14ac:dyDescent="0.25">
      <c r="H575" s="1" t="s">
        <v>2243</v>
      </c>
      <c r="I575" s="1" t="s">
        <v>2243</v>
      </c>
      <c r="J575" s="5" t="s">
        <v>2244</v>
      </c>
      <c r="K575" s="1">
        <v>2</v>
      </c>
      <c r="L575" s="5">
        <v>-3</v>
      </c>
      <c r="M575" t="s">
        <v>1338</v>
      </c>
      <c r="N575" t="s">
        <v>2219</v>
      </c>
      <c r="O575" t="s">
        <v>2245</v>
      </c>
      <c r="P575">
        <v>8.6999999999999993</v>
      </c>
    </row>
    <row r="576" spans="1:21" x14ac:dyDescent="0.25">
      <c r="H576" s="1" t="s">
        <v>2957</v>
      </c>
      <c r="I576" s="5" t="s">
        <v>21</v>
      </c>
      <c r="J576" s="1" t="s">
        <v>2246</v>
      </c>
      <c r="K576" s="5">
        <v>-1</v>
      </c>
      <c r="L576" s="1">
        <v>2</v>
      </c>
      <c r="M576" t="s">
        <v>1718</v>
      </c>
      <c r="N576" t="s">
        <v>17</v>
      </c>
      <c r="O576" t="s">
        <v>2247</v>
      </c>
      <c r="P576">
        <v>17.100000000000001</v>
      </c>
      <c r="Q576" t="s">
        <v>3176</v>
      </c>
    </row>
    <row r="577" spans="1:21" x14ac:dyDescent="0.25">
      <c r="A577" t="s">
        <v>1107</v>
      </c>
      <c r="B577" s="1" t="s">
        <v>2216</v>
      </c>
      <c r="C577" t="s">
        <v>20</v>
      </c>
      <c r="D577" s="1" t="s">
        <v>2216</v>
      </c>
      <c r="E577" s="1" t="s">
        <v>2216</v>
      </c>
      <c r="F577" s="1">
        <v>2</v>
      </c>
      <c r="G577" s="1">
        <v>2</v>
      </c>
      <c r="H577" s="1" t="s">
        <v>2217</v>
      </c>
      <c r="I577" s="1" t="s">
        <v>2217</v>
      </c>
      <c r="J577" s="1" t="s">
        <v>2218</v>
      </c>
      <c r="K577" s="1">
        <v>2</v>
      </c>
      <c r="L577" s="1">
        <v>2</v>
      </c>
      <c r="M577" t="s">
        <v>1338</v>
      </c>
      <c r="N577" t="s">
        <v>2248</v>
      </c>
      <c r="O577" t="s">
        <v>2249</v>
      </c>
      <c r="P577">
        <v>96.2</v>
      </c>
      <c r="R577" t="b">
        <v>1</v>
      </c>
      <c r="T577" t="b">
        <v>1</v>
      </c>
    </row>
    <row r="578" spans="1:21" x14ac:dyDescent="0.25">
      <c r="H578" s="1" t="s">
        <v>2221</v>
      </c>
      <c r="I578" s="1" t="s">
        <v>2221</v>
      </c>
      <c r="J578" s="1" t="s">
        <v>2222</v>
      </c>
      <c r="K578" s="1">
        <v>2</v>
      </c>
      <c r="L578" s="1">
        <v>2</v>
      </c>
      <c r="M578" t="s">
        <v>1338</v>
      </c>
      <c r="N578" t="s">
        <v>2248</v>
      </c>
      <c r="O578" t="s">
        <v>2250</v>
      </c>
      <c r="P578">
        <v>98.4</v>
      </c>
      <c r="T578" t="b">
        <v>1</v>
      </c>
    </row>
    <row r="579" spans="1:21" x14ac:dyDescent="0.25">
      <c r="H579" s="1" t="s">
        <v>2224</v>
      </c>
      <c r="I579" s="1" t="s">
        <v>2224</v>
      </c>
      <c r="J579" s="1" t="s">
        <v>2225</v>
      </c>
      <c r="K579" s="1">
        <v>2</v>
      </c>
      <c r="L579" s="1">
        <v>2</v>
      </c>
      <c r="M579" t="s">
        <v>1338</v>
      </c>
      <c r="N579" t="s">
        <v>2248</v>
      </c>
      <c r="O579" t="s">
        <v>2249</v>
      </c>
      <c r="P579">
        <v>2.4</v>
      </c>
      <c r="T579" t="b">
        <v>1</v>
      </c>
    </row>
    <row r="580" spans="1:21" x14ac:dyDescent="0.25">
      <c r="H580" s="1" t="s">
        <v>2227</v>
      </c>
      <c r="I580" s="1" t="s">
        <v>2227</v>
      </c>
      <c r="J580" s="1" t="s">
        <v>2228</v>
      </c>
      <c r="K580" s="1">
        <v>2</v>
      </c>
      <c r="L580" s="1">
        <v>2</v>
      </c>
      <c r="M580" t="s">
        <v>1338</v>
      </c>
      <c r="N580" t="s">
        <v>2248</v>
      </c>
      <c r="O580" t="s">
        <v>2251</v>
      </c>
      <c r="P580">
        <v>87.7</v>
      </c>
      <c r="T580" t="b">
        <v>1</v>
      </c>
    </row>
    <row r="581" spans="1:21" x14ac:dyDescent="0.25">
      <c r="H581" s="1" t="s">
        <v>2233</v>
      </c>
      <c r="I581" s="1" t="s">
        <v>2233</v>
      </c>
      <c r="J581" s="1" t="s">
        <v>2252</v>
      </c>
      <c r="K581" s="1">
        <v>2</v>
      </c>
      <c r="L581" s="1">
        <v>2</v>
      </c>
      <c r="M581" t="s">
        <v>1338</v>
      </c>
      <c r="N581" t="s">
        <v>2248</v>
      </c>
      <c r="O581" t="s">
        <v>2253</v>
      </c>
      <c r="P581">
        <v>0.2</v>
      </c>
      <c r="T581" t="b">
        <v>1</v>
      </c>
    </row>
    <row r="582" spans="1:21" x14ac:dyDescent="0.25">
      <c r="H582" s="1" t="s">
        <v>2234</v>
      </c>
      <c r="I582" s="1" t="s">
        <v>2234</v>
      </c>
      <c r="J582" s="5" t="s">
        <v>21</v>
      </c>
      <c r="K582" s="1">
        <v>2</v>
      </c>
      <c r="L582" s="5">
        <v>-1</v>
      </c>
      <c r="M582" t="s">
        <v>1338</v>
      </c>
      <c r="N582" t="s">
        <v>2248</v>
      </c>
      <c r="O582" t="s">
        <v>17</v>
      </c>
      <c r="T582" t="b">
        <v>1</v>
      </c>
      <c r="U582" t="b">
        <v>1</v>
      </c>
    </row>
    <row r="583" spans="1:21" x14ac:dyDescent="0.25">
      <c r="H583" s="1" t="s">
        <v>2237</v>
      </c>
      <c r="I583" s="5" t="s">
        <v>21</v>
      </c>
      <c r="J583" s="1" t="s">
        <v>2238</v>
      </c>
      <c r="K583" s="5">
        <v>-1</v>
      </c>
      <c r="L583" s="1">
        <v>2</v>
      </c>
      <c r="M583" t="s">
        <v>1338</v>
      </c>
      <c r="N583" t="s">
        <v>17</v>
      </c>
      <c r="O583" t="s">
        <v>2253</v>
      </c>
      <c r="P583">
        <v>1</v>
      </c>
      <c r="Q583" t="s">
        <v>2999</v>
      </c>
      <c r="T583" t="b">
        <v>1</v>
      </c>
    </row>
    <row r="584" spans="1:21" x14ac:dyDescent="0.25">
      <c r="A584" t="s">
        <v>1107</v>
      </c>
      <c r="B584" s="1" t="s">
        <v>2254</v>
      </c>
      <c r="C584" t="s">
        <v>959</v>
      </c>
      <c r="D584" s="6" t="s">
        <v>2254</v>
      </c>
      <c r="E584" s="6" t="s">
        <v>2254</v>
      </c>
      <c r="F584" s="6">
        <v>1</v>
      </c>
      <c r="G584" s="6">
        <v>1</v>
      </c>
      <c r="H584" s="1" t="s">
        <v>2255</v>
      </c>
      <c r="I584" s="6" t="s">
        <v>2255</v>
      </c>
      <c r="J584" s="6" t="s">
        <v>2256</v>
      </c>
      <c r="K584" s="6">
        <v>1</v>
      </c>
      <c r="L584" s="6">
        <v>1</v>
      </c>
      <c r="M584" t="s">
        <v>1293</v>
      </c>
      <c r="N584" t="s">
        <v>2257</v>
      </c>
      <c r="O584" t="s">
        <v>2258</v>
      </c>
      <c r="P584">
        <v>93.6</v>
      </c>
      <c r="Q584" t="s">
        <v>3177</v>
      </c>
      <c r="R584" t="b">
        <v>1</v>
      </c>
      <c r="S584" t="b">
        <v>1</v>
      </c>
      <c r="T584" t="b">
        <v>1</v>
      </c>
      <c r="U584" t="b">
        <v>1</v>
      </c>
    </row>
    <row r="585" spans="1:21" x14ac:dyDescent="0.25">
      <c r="H585" s="1" t="s">
        <v>2259</v>
      </c>
      <c r="I585" s="6" t="s">
        <v>2259</v>
      </c>
      <c r="J585" s="6" t="s">
        <v>2260</v>
      </c>
      <c r="K585" s="6">
        <v>1</v>
      </c>
      <c r="L585" s="6">
        <v>1</v>
      </c>
      <c r="M585" t="s">
        <v>1293</v>
      </c>
      <c r="N585" t="s">
        <v>2257</v>
      </c>
      <c r="O585" t="s">
        <v>2261</v>
      </c>
      <c r="P585">
        <v>84.9</v>
      </c>
      <c r="Q585" t="s">
        <v>3177</v>
      </c>
      <c r="T585" t="b">
        <v>1</v>
      </c>
      <c r="U585" t="b">
        <v>1</v>
      </c>
    </row>
    <row r="586" spans="1:21" x14ac:dyDescent="0.25">
      <c r="H586" s="1" t="s">
        <v>2262</v>
      </c>
      <c r="I586" s="6" t="s">
        <v>2262</v>
      </c>
      <c r="J586" s="6" t="s">
        <v>2263</v>
      </c>
      <c r="K586" s="6">
        <v>1</v>
      </c>
      <c r="L586" s="6">
        <v>1</v>
      </c>
      <c r="M586" t="s">
        <v>1293</v>
      </c>
      <c r="N586" t="s">
        <v>2257</v>
      </c>
      <c r="O586" t="s">
        <v>2264</v>
      </c>
      <c r="P586">
        <v>79.400000000000006</v>
      </c>
      <c r="Q586" t="s">
        <v>3177</v>
      </c>
      <c r="T586" t="b">
        <v>1</v>
      </c>
      <c r="U586" t="b">
        <v>1</v>
      </c>
    </row>
    <row r="587" spans="1:21" x14ac:dyDescent="0.25">
      <c r="H587" s="1" t="s">
        <v>2265</v>
      </c>
      <c r="I587" s="6" t="s">
        <v>2265</v>
      </c>
      <c r="J587" s="6" t="s">
        <v>2266</v>
      </c>
      <c r="K587" s="6">
        <v>1</v>
      </c>
      <c r="L587" s="6">
        <v>1</v>
      </c>
      <c r="M587" t="s">
        <v>1293</v>
      </c>
      <c r="N587" t="s">
        <v>2257</v>
      </c>
      <c r="O587" t="s">
        <v>2261</v>
      </c>
      <c r="P587">
        <v>17.3</v>
      </c>
      <c r="Q587" t="s">
        <v>3177</v>
      </c>
      <c r="U587" t="b">
        <v>1</v>
      </c>
    </row>
    <row r="588" spans="1:21" x14ac:dyDescent="0.25">
      <c r="H588" s="1" t="s">
        <v>2267</v>
      </c>
      <c r="I588" s="6" t="s">
        <v>2267</v>
      </c>
      <c r="J588" s="1" t="s">
        <v>2268</v>
      </c>
      <c r="K588" s="6">
        <v>1</v>
      </c>
      <c r="L588" s="1">
        <v>2</v>
      </c>
      <c r="M588" t="s">
        <v>1293</v>
      </c>
      <c r="N588" t="s">
        <v>2257</v>
      </c>
      <c r="O588" t="s">
        <v>2269</v>
      </c>
      <c r="P588">
        <v>1.5</v>
      </c>
      <c r="Q588" t="s">
        <v>3178</v>
      </c>
    </row>
    <row r="589" spans="1:21" x14ac:dyDescent="0.25">
      <c r="H589" s="1" t="s">
        <v>2270</v>
      </c>
      <c r="I589" s="6" t="s">
        <v>2270</v>
      </c>
      <c r="J589" s="6" t="s">
        <v>2271</v>
      </c>
      <c r="K589" s="6">
        <v>1</v>
      </c>
      <c r="L589" s="6">
        <v>1</v>
      </c>
      <c r="M589" t="s">
        <v>1293</v>
      </c>
      <c r="N589" t="s">
        <v>2257</v>
      </c>
      <c r="O589" t="s">
        <v>2272</v>
      </c>
      <c r="P589">
        <v>98.2</v>
      </c>
      <c r="Q589" t="s">
        <v>3177</v>
      </c>
      <c r="T589" t="b">
        <v>1</v>
      </c>
      <c r="U589" t="b">
        <v>1</v>
      </c>
    </row>
    <row r="590" spans="1:21" x14ac:dyDescent="0.25">
      <c r="H590" s="1" t="s">
        <v>2273</v>
      </c>
      <c r="I590" s="6" t="s">
        <v>2273</v>
      </c>
      <c r="J590" s="1" t="s">
        <v>2274</v>
      </c>
      <c r="K590" s="6">
        <v>1</v>
      </c>
      <c r="L590" s="1">
        <v>2</v>
      </c>
      <c r="M590" t="s">
        <v>1293</v>
      </c>
      <c r="N590" t="s">
        <v>2257</v>
      </c>
      <c r="O590" t="s">
        <v>2275</v>
      </c>
      <c r="P590">
        <v>2.6</v>
      </c>
      <c r="Q590" t="s">
        <v>3178</v>
      </c>
    </row>
    <row r="591" spans="1:21" x14ac:dyDescent="0.25">
      <c r="H591" s="1" t="s">
        <v>2276</v>
      </c>
      <c r="I591" s="6" t="s">
        <v>2276</v>
      </c>
      <c r="J591" s="5" t="s">
        <v>21</v>
      </c>
      <c r="K591" s="6">
        <v>1</v>
      </c>
      <c r="L591" s="5">
        <v>-1</v>
      </c>
      <c r="M591" t="s">
        <v>1293</v>
      </c>
      <c r="N591" t="s">
        <v>2257</v>
      </c>
      <c r="O591" t="s">
        <v>17</v>
      </c>
      <c r="Q591" t="s">
        <v>3178</v>
      </c>
      <c r="T591" t="b">
        <v>1</v>
      </c>
    </row>
    <row r="592" spans="1:21" x14ac:dyDescent="0.25">
      <c r="H592" s="1" t="s">
        <v>2277</v>
      </c>
      <c r="I592" s="6" t="s">
        <v>2277</v>
      </c>
      <c r="J592" s="6" t="s">
        <v>2278</v>
      </c>
      <c r="K592" s="6">
        <v>1</v>
      </c>
      <c r="L592" s="6">
        <v>1</v>
      </c>
      <c r="M592" t="s">
        <v>1293</v>
      </c>
      <c r="N592" t="s">
        <v>2257</v>
      </c>
      <c r="O592" t="s">
        <v>2279</v>
      </c>
      <c r="P592">
        <v>25.9</v>
      </c>
      <c r="Q592" t="s">
        <v>3177</v>
      </c>
    </row>
    <row r="593" spans="1:21" x14ac:dyDescent="0.25">
      <c r="H593" s="1" t="s">
        <v>2280</v>
      </c>
      <c r="I593" s="6" t="s">
        <v>2280</v>
      </c>
      <c r="J593" s="5" t="s">
        <v>21</v>
      </c>
      <c r="K593" s="6">
        <v>1</v>
      </c>
      <c r="L593" s="5">
        <v>-1</v>
      </c>
      <c r="M593" t="s">
        <v>1293</v>
      </c>
      <c r="N593" t="s">
        <v>2257</v>
      </c>
      <c r="O593" t="s">
        <v>17</v>
      </c>
    </row>
    <row r="594" spans="1:21" x14ac:dyDescent="0.25">
      <c r="H594" s="1" t="s">
        <v>2281</v>
      </c>
      <c r="I594" s="5" t="s">
        <v>2281</v>
      </c>
      <c r="J594" s="6" t="s">
        <v>2282</v>
      </c>
      <c r="K594" s="5">
        <v>-3</v>
      </c>
      <c r="L594" s="6">
        <v>1</v>
      </c>
      <c r="M594" t="s">
        <v>1293</v>
      </c>
      <c r="N594" t="s">
        <v>1904</v>
      </c>
      <c r="O594" t="s">
        <v>2283</v>
      </c>
      <c r="P594">
        <v>29.3</v>
      </c>
      <c r="Q594" t="s">
        <v>3177</v>
      </c>
      <c r="U594" t="b">
        <v>1</v>
      </c>
    </row>
    <row r="595" spans="1:21" x14ac:dyDescent="0.25">
      <c r="H595" s="5" t="s">
        <v>2284</v>
      </c>
      <c r="I595" s="5" t="s">
        <v>2285</v>
      </c>
      <c r="J595" s="5" t="s">
        <v>2286</v>
      </c>
      <c r="K595" s="5">
        <v>-2</v>
      </c>
      <c r="L595" s="5">
        <v>-2</v>
      </c>
      <c r="M595" t="s">
        <v>17</v>
      </c>
      <c r="N595" t="s">
        <v>1904</v>
      </c>
      <c r="O595" t="s">
        <v>2287</v>
      </c>
      <c r="P595">
        <v>12.4</v>
      </c>
      <c r="Q595" t="s">
        <v>3177</v>
      </c>
    </row>
    <row r="596" spans="1:21" x14ac:dyDescent="0.25">
      <c r="H596" s="5" t="s">
        <v>2288</v>
      </c>
      <c r="I596" t="s">
        <v>21</v>
      </c>
      <c r="J596" s="5" t="s">
        <v>2289</v>
      </c>
      <c r="K596">
        <v>0</v>
      </c>
      <c r="L596" s="5">
        <v>-2</v>
      </c>
      <c r="M596" t="s">
        <v>17</v>
      </c>
      <c r="N596" t="s">
        <v>17</v>
      </c>
      <c r="O596" t="s">
        <v>2290</v>
      </c>
      <c r="P596">
        <v>0.9</v>
      </c>
      <c r="Q596" t="s">
        <v>3000</v>
      </c>
    </row>
    <row r="597" spans="1:21" x14ac:dyDescent="0.25">
      <c r="A597" t="s">
        <v>1107</v>
      </c>
      <c r="B597" s="1" t="s">
        <v>2254</v>
      </c>
      <c r="C597" t="s">
        <v>20</v>
      </c>
      <c r="D597" s="1" t="s">
        <v>2254</v>
      </c>
      <c r="E597" s="1" t="s">
        <v>2254</v>
      </c>
      <c r="F597" s="1">
        <v>2</v>
      </c>
      <c r="G597" s="1">
        <v>2</v>
      </c>
      <c r="H597" s="1" t="s">
        <v>2255</v>
      </c>
      <c r="I597" s="1" t="s">
        <v>2255</v>
      </c>
      <c r="J597" s="1" t="s">
        <v>2256</v>
      </c>
      <c r="K597" s="1">
        <v>2</v>
      </c>
      <c r="L597" s="1">
        <v>2</v>
      </c>
      <c r="M597" t="s">
        <v>1293</v>
      </c>
      <c r="N597" t="s">
        <v>1221</v>
      </c>
      <c r="O597" t="s">
        <v>2291</v>
      </c>
      <c r="P597">
        <v>93</v>
      </c>
    </row>
    <row r="598" spans="1:21" x14ac:dyDescent="0.25">
      <c r="H598" s="1" t="s">
        <v>2259</v>
      </c>
      <c r="I598" s="1" t="s">
        <v>2259</v>
      </c>
      <c r="J598" s="1" t="s">
        <v>2260</v>
      </c>
      <c r="K598" s="1">
        <v>2</v>
      </c>
      <c r="L598" s="1">
        <v>2</v>
      </c>
      <c r="M598" t="s">
        <v>1293</v>
      </c>
      <c r="N598" t="s">
        <v>1221</v>
      </c>
      <c r="O598" t="s">
        <v>2292</v>
      </c>
      <c r="P598">
        <v>48.4</v>
      </c>
    </row>
    <row r="599" spans="1:21" x14ac:dyDescent="0.25">
      <c r="H599" s="1" t="s">
        <v>2262</v>
      </c>
      <c r="I599" s="1" t="s">
        <v>2262</v>
      </c>
      <c r="J599" s="1" t="s">
        <v>2263</v>
      </c>
      <c r="K599" s="1">
        <v>2</v>
      </c>
      <c r="L599" s="1">
        <v>2</v>
      </c>
      <c r="M599" t="s">
        <v>1293</v>
      </c>
      <c r="N599" t="s">
        <v>1221</v>
      </c>
      <c r="O599" t="s">
        <v>2293</v>
      </c>
      <c r="P599">
        <v>52.7</v>
      </c>
    </row>
    <row r="600" spans="1:21" x14ac:dyDescent="0.25">
      <c r="H600" s="1" t="s">
        <v>2265</v>
      </c>
      <c r="I600" s="5" t="s">
        <v>21</v>
      </c>
      <c r="J600" s="1" t="s">
        <v>2266</v>
      </c>
      <c r="K600" s="5">
        <v>-1</v>
      </c>
      <c r="L600" s="1">
        <v>2</v>
      </c>
      <c r="M600" t="s">
        <v>1293</v>
      </c>
      <c r="N600" t="s">
        <v>17</v>
      </c>
      <c r="O600" t="s">
        <v>2292</v>
      </c>
      <c r="P600">
        <v>38</v>
      </c>
      <c r="Q600" t="s">
        <v>2999</v>
      </c>
      <c r="T600" t="b">
        <v>1</v>
      </c>
    </row>
    <row r="601" spans="1:21" x14ac:dyDescent="0.25">
      <c r="H601" s="1" t="s">
        <v>2270</v>
      </c>
      <c r="I601" s="1" t="s">
        <v>2270</v>
      </c>
      <c r="J601" s="1" t="s">
        <v>2271</v>
      </c>
      <c r="K601" s="1">
        <v>2</v>
      </c>
      <c r="L601" s="1">
        <v>2</v>
      </c>
      <c r="M601" t="s">
        <v>1293</v>
      </c>
      <c r="N601" t="s">
        <v>1221</v>
      </c>
      <c r="O601" t="s">
        <v>2294</v>
      </c>
      <c r="P601">
        <v>98.4</v>
      </c>
    </row>
    <row r="602" spans="1:21" x14ac:dyDescent="0.25">
      <c r="H602" s="1" t="s">
        <v>2276</v>
      </c>
      <c r="I602" s="1" t="s">
        <v>2276</v>
      </c>
      <c r="J602" s="5" t="s">
        <v>21</v>
      </c>
      <c r="K602" s="1">
        <v>2</v>
      </c>
      <c r="L602" s="5">
        <v>-1</v>
      </c>
      <c r="M602" t="s">
        <v>1293</v>
      </c>
      <c r="N602" t="s">
        <v>1221</v>
      </c>
      <c r="O602" t="s">
        <v>17</v>
      </c>
      <c r="U602" t="b">
        <v>1</v>
      </c>
    </row>
    <row r="603" spans="1:21" x14ac:dyDescent="0.25">
      <c r="H603" s="1" t="s">
        <v>2281</v>
      </c>
      <c r="I603" s="5" t="s">
        <v>21</v>
      </c>
      <c r="J603" s="1" t="s">
        <v>2282</v>
      </c>
      <c r="K603" s="5">
        <v>-1</v>
      </c>
      <c r="L603" s="1">
        <v>2</v>
      </c>
      <c r="M603" t="s">
        <v>1293</v>
      </c>
      <c r="N603" t="s">
        <v>17</v>
      </c>
      <c r="O603" t="s">
        <v>2295</v>
      </c>
      <c r="P603">
        <v>1</v>
      </c>
      <c r="Q603" t="s">
        <v>2999</v>
      </c>
      <c r="T603" t="b">
        <v>1</v>
      </c>
    </row>
    <row r="604" spans="1:21" x14ac:dyDescent="0.25">
      <c r="H604" s="1" t="s">
        <v>2958</v>
      </c>
      <c r="I604" s="5" t="s">
        <v>21</v>
      </c>
      <c r="J604" s="1" t="s">
        <v>2296</v>
      </c>
      <c r="K604" s="5">
        <v>-1</v>
      </c>
      <c r="L604" s="1">
        <v>2</v>
      </c>
      <c r="M604" t="s">
        <v>1293</v>
      </c>
      <c r="N604" t="s">
        <v>17</v>
      </c>
      <c r="O604" t="s">
        <v>2295</v>
      </c>
      <c r="P604">
        <v>0.2</v>
      </c>
      <c r="Q604" t="s">
        <v>2999</v>
      </c>
    </row>
    <row r="605" spans="1:21" x14ac:dyDescent="0.25">
      <c r="A605" t="s">
        <v>1107</v>
      </c>
      <c r="B605" s="1" t="s">
        <v>2297</v>
      </c>
      <c r="C605" t="s">
        <v>959</v>
      </c>
      <c r="D605" s="1" t="s">
        <v>2297</v>
      </c>
      <c r="E605" s="6" t="s">
        <v>2297</v>
      </c>
      <c r="F605" s="1">
        <v>2</v>
      </c>
      <c r="G605" s="6">
        <v>1</v>
      </c>
      <c r="H605" s="1" t="s">
        <v>2298</v>
      </c>
      <c r="I605" s="1" t="s">
        <v>2298</v>
      </c>
      <c r="J605" s="6" t="s">
        <v>2299</v>
      </c>
      <c r="K605" s="1">
        <v>2</v>
      </c>
      <c r="L605" s="6">
        <v>1</v>
      </c>
      <c r="M605" t="s">
        <v>1589</v>
      </c>
      <c r="N605" t="s">
        <v>2300</v>
      </c>
      <c r="O605" t="s">
        <v>2301</v>
      </c>
      <c r="P605">
        <v>93.5</v>
      </c>
      <c r="Q605" t="s">
        <v>3040</v>
      </c>
    </row>
    <row r="606" spans="1:21" x14ac:dyDescent="0.25">
      <c r="H606" s="1" t="s">
        <v>2302</v>
      </c>
      <c r="I606" s="5" t="s">
        <v>21</v>
      </c>
      <c r="J606" s="6" t="s">
        <v>2303</v>
      </c>
      <c r="K606" s="5">
        <v>-1</v>
      </c>
      <c r="L606" s="6">
        <v>1</v>
      </c>
      <c r="M606" t="s">
        <v>1589</v>
      </c>
      <c r="N606" t="s">
        <v>17</v>
      </c>
      <c r="O606" t="s">
        <v>2304</v>
      </c>
      <c r="P606">
        <v>86</v>
      </c>
      <c r="Q606" t="s">
        <v>3041</v>
      </c>
      <c r="T606" t="b">
        <v>1</v>
      </c>
    </row>
    <row r="607" spans="1:21" x14ac:dyDescent="0.25">
      <c r="H607" s="1" t="s">
        <v>2317</v>
      </c>
      <c r="I607" s="5" t="s">
        <v>21</v>
      </c>
      <c r="J607" s="6" t="s">
        <v>2313</v>
      </c>
      <c r="K607" s="5">
        <v>-1</v>
      </c>
      <c r="L607" s="6">
        <v>1</v>
      </c>
      <c r="M607" t="s">
        <v>1589</v>
      </c>
      <c r="N607" t="s">
        <v>17</v>
      </c>
      <c r="O607" t="s">
        <v>2314</v>
      </c>
      <c r="P607">
        <v>92.9</v>
      </c>
      <c r="Q607" t="s">
        <v>3041</v>
      </c>
      <c r="T607" t="b">
        <v>1</v>
      </c>
      <c r="U607" t="b">
        <v>1</v>
      </c>
    </row>
    <row r="608" spans="1:21" x14ac:dyDescent="0.25">
      <c r="H608" s="1" t="s">
        <v>2959</v>
      </c>
      <c r="I608" s="5" t="s">
        <v>21</v>
      </c>
      <c r="J608" s="6" t="s">
        <v>2311</v>
      </c>
      <c r="K608" s="5">
        <v>-1</v>
      </c>
      <c r="L608" s="6">
        <v>1</v>
      </c>
      <c r="M608" t="s">
        <v>1589</v>
      </c>
      <c r="N608" t="s">
        <v>17</v>
      </c>
      <c r="O608" t="s">
        <v>2312</v>
      </c>
      <c r="P608">
        <v>14</v>
      </c>
      <c r="Q608" t="s">
        <v>3041</v>
      </c>
      <c r="U608" t="b">
        <v>1</v>
      </c>
    </row>
    <row r="609" spans="1:21" x14ac:dyDescent="0.25">
      <c r="H609" s="1" t="s">
        <v>2960</v>
      </c>
      <c r="I609" s="5" t="s">
        <v>21</v>
      </c>
      <c r="J609" s="6" t="s">
        <v>2309</v>
      </c>
      <c r="K609" s="5">
        <v>-1</v>
      </c>
      <c r="L609" s="6">
        <v>1</v>
      </c>
      <c r="M609" t="s">
        <v>1589</v>
      </c>
      <c r="N609" t="s">
        <v>17</v>
      </c>
      <c r="O609" t="s">
        <v>2310</v>
      </c>
      <c r="P609">
        <v>87.3</v>
      </c>
      <c r="Q609" t="s">
        <v>3041</v>
      </c>
      <c r="U609" t="b">
        <v>1</v>
      </c>
    </row>
    <row r="610" spans="1:21" x14ac:dyDescent="0.25">
      <c r="H610" s="1" t="s">
        <v>2961</v>
      </c>
      <c r="I610" s="5" t="s">
        <v>21</v>
      </c>
      <c r="J610" s="6" t="s">
        <v>2305</v>
      </c>
      <c r="K610" s="5">
        <v>-1</v>
      </c>
      <c r="L610" s="6">
        <v>1</v>
      </c>
      <c r="M610" t="s">
        <v>1589</v>
      </c>
      <c r="N610" t="s">
        <v>17</v>
      </c>
      <c r="O610" t="s">
        <v>2301</v>
      </c>
      <c r="P610">
        <v>3.2</v>
      </c>
      <c r="Q610" t="s">
        <v>3041</v>
      </c>
    </row>
    <row r="611" spans="1:21" x14ac:dyDescent="0.25">
      <c r="H611" s="5" t="s">
        <v>2306</v>
      </c>
      <c r="I611" t="s">
        <v>21</v>
      </c>
      <c r="J611" s="5" t="s">
        <v>2307</v>
      </c>
      <c r="K611">
        <v>0</v>
      </c>
      <c r="L611" s="5">
        <v>-2</v>
      </c>
      <c r="M611" t="s">
        <v>17</v>
      </c>
      <c r="N611" t="s">
        <v>17</v>
      </c>
      <c r="O611" t="s">
        <v>2308</v>
      </c>
      <c r="P611">
        <v>2.2000000000000002</v>
      </c>
      <c r="Q611" t="s">
        <v>3000</v>
      </c>
    </row>
    <row r="612" spans="1:21" x14ac:dyDescent="0.25">
      <c r="A612" t="s">
        <v>1107</v>
      </c>
      <c r="B612" s="1" t="s">
        <v>2297</v>
      </c>
      <c r="C612" t="s">
        <v>20</v>
      </c>
      <c r="D612" s="1" t="s">
        <v>2297</v>
      </c>
      <c r="E612" s="6" t="s">
        <v>2297</v>
      </c>
      <c r="F612" s="1">
        <v>2</v>
      </c>
      <c r="G612" s="6">
        <v>1</v>
      </c>
      <c r="H612" s="1" t="s">
        <v>2298</v>
      </c>
      <c r="I612" s="1" t="s">
        <v>2298</v>
      </c>
      <c r="J612" s="6" t="s">
        <v>2299</v>
      </c>
      <c r="K612" s="1">
        <v>2</v>
      </c>
      <c r="L612" s="6">
        <v>1</v>
      </c>
      <c r="M612" t="s">
        <v>1589</v>
      </c>
      <c r="N612" t="s">
        <v>2300</v>
      </c>
      <c r="O612" t="s">
        <v>2315</v>
      </c>
      <c r="P612">
        <v>98.6</v>
      </c>
      <c r="Q612" t="s">
        <v>3040</v>
      </c>
      <c r="R612" t="b">
        <v>1</v>
      </c>
      <c r="S612" t="b">
        <v>1</v>
      </c>
      <c r="T612" t="b">
        <v>1</v>
      </c>
      <c r="U612" t="b">
        <v>1</v>
      </c>
    </row>
    <row r="613" spans="1:21" x14ac:dyDescent="0.25">
      <c r="H613" s="1" t="s">
        <v>2302</v>
      </c>
      <c r="I613" s="1" t="s">
        <v>2302</v>
      </c>
      <c r="J613" s="6" t="s">
        <v>2303</v>
      </c>
      <c r="K613" s="1">
        <v>2</v>
      </c>
      <c r="L613" s="6">
        <v>1</v>
      </c>
      <c r="M613" t="s">
        <v>1589</v>
      </c>
      <c r="N613" t="s">
        <v>2300</v>
      </c>
      <c r="O613" t="s">
        <v>2316</v>
      </c>
      <c r="P613">
        <v>95.3</v>
      </c>
      <c r="Q613" t="s">
        <v>3040</v>
      </c>
      <c r="U613" t="b">
        <v>1</v>
      </c>
    </row>
    <row r="614" spans="1:21" x14ac:dyDescent="0.25">
      <c r="H614" s="1" t="s">
        <v>2317</v>
      </c>
      <c r="I614" s="1" t="s">
        <v>2317</v>
      </c>
      <c r="J614" s="1" t="s">
        <v>2313</v>
      </c>
      <c r="K614" s="1">
        <v>2</v>
      </c>
      <c r="L614" s="1">
        <v>2</v>
      </c>
      <c r="M614" t="s">
        <v>1589</v>
      </c>
      <c r="N614" t="s">
        <v>2300</v>
      </c>
      <c r="O614" t="s">
        <v>2318</v>
      </c>
      <c r="P614">
        <v>98.3</v>
      </c>
    </row>
    <row r="615" spans="1:21" x14ac:dyDescent="0.25">
      <c r="H615" s="1" t="s">
        <v>2323</v>
      </c>
      <c r="I615" s="1" t="s">
        <v>2323</v>
      </c>
      <c r="J615" s="5" t="s">
        <v>21</v>
      </c>
      <c r="K615" s="1">
        <v>2</v>
      </c>
      <c r="L615" s="5">
        <v>-1</v>
      </c>
      <c r="M615" t="s">
        <v>1589</v>
      </c>
      <c r="N615" t="s">
        <v>2300</v>
      </c>
      <c r="O615" t="s">
        <v>17</v>
      </c>
    </row>
    <row r="616" spans="1:21" x14ac:dyDescent="0.25">
      <c r="H616" s="1" t="s">
        <v>2959</v>
      </c>
      <c r="I616" s="5" t="s">
        <v>21</v>
      </c>
      <c r="J616" s="1" t="s">
        <v>2311</v>
      </c>
      <c r="K616" s="5">
        <v>-1</v>
      </c>
      <c r="L616" s="1">
        <v>2</v>
      </c>
      <c r="M616" t="s">
        <v>1589</v>
      </c>
      <c r="N616" t="s">
        <v>17</v>
      </c>
      <c r="O616" t="s">
        <v>2325</v>
      </c>
      <c r="P616">
        <v>0.4</v>
      </c>
      <c r="Q616" t="s">
        <v>2999</v>
      </c>
      <c r="T616" t="b">
        <v>1</v>
      </c>
    </row>
    <row r="617" spans="1:21" x14ac:dyDescent="0.25">
      <c r="H617" s="1" t="s">
        <v>2960</v>
      </c>
      <c r="I617" s="5" t="s">
        <v>21</v>
      </c>
      <c r="J617" s="1" t="s">
        <v>2309</v>
      </c>
      <c r="K617" s="5">
        <v>-1</v>
      </c>
      <c r="L617" s="1">
        <v>2</v>
      </c>
      <c r="M617" t="s">
        <v>1589</v>
      </c>
      <c r="N617" t="s">
        <v>17</v>
      </c>
      <c r="O617" t="s">
        <v>2324</v>
      </c>
      <c r="P617">
        <v>96.4</v>
      </c>
      <c r="Q617" t="s">
        <v>2999</v>
      </c>
      <c r="T617" t="b">
        <v>1</v>
      </c>
    </row>
    <row r="618" spans="1:21" x14ac:dyDescent="0.25">
      <c r="H618" s="5" t="s">
        <v>2319</v>
      </c>
      <c r="I618" s="5" t="s">
        <v>2320</v>
      </c>
      <c r="J618" s="5" t="s">
        <v>2321</v>
      </c>
      <c r="K618" s="5">
        <v>-2</v>
      </c>
      <c r="L618" s="5">
        <v>-2</v>
      </c>
      <c r="M618" t="s">
        <v>17</v>
      </c>
      <c r="N618" t="s">
        <v>2300</v>
      </c>
      <c r="O618" t="s">
        <v>2322</v>
      </c>
      <c r="P618">
        <v>0.8</v>
      </c>
    </row>
    <row r="619" spans="1:21" x14ac:dyDescent="0.25">
      <c r="A619" t="s">
        <v>1107</v>
      </c>
      <c r="B619" s="1" t="s">
        <v>2326</v>
      </c>
      <c r="C619" t="s">
        <v>959</v>
      </c>
      <c r="D619" s="1" t="s">
        <v>2326</v>
      </c>
      <c r="E619" s="6" t="s">
        <v>2326</v>
      </c>
      <c r="F619" s="1">
        <v>2</v>
      </c>
      <c r="G619" s="6">
        <v>1</v>
      </c>
      <c r="H619" s="1" t="s">
        <v>2327</v>
      </c>
      <c r="I619" s="1" t="s">
        <v>2327</v>
      </c>
      <c r="J619" s="6" t="s">
        <v>2328</v>
      </c>
      <c r="K619" s="1">
        <v>2</v>
      </c>
      <c r="L619" s="6">
        <v>1</v>
      </c>
      <c r="M619" t="s">
        <v>1903</v>
      </c>
      <c r="N619" t="s">
        <v>2329</v>
      </c>
      <c r="O619" t="s">
        <v>2330</v>
      </c>
      <c r="P619">
        <v>89.6</v>
      </c>
      <c r="Q619" t="s">
        <v>3042</v>
      </c>
      <c r="S619" t="b">
        <v>1</v>
      </c>
    </row>
    <row r="620" spans="1:21" x14ac:dyDescent="0.25">
      <c r="H620" s="1" t="s">
        <v>2331</v>
      </c>
      <c r="I620" s="1" t="s">
        <v>2331</v>
      </c>
      <c r="J620" s="6" t="s">
        <v>2332</v>
      </c>
      <c r="K620" s="1">
        <v>2</v>
      </c>
      <c r="L620" s="6">
        <v>1</v>
      </c>
      <c r="M620" t="s">
        <v>1903</v>
      </c>
      <c r="N620" t="s">
        <v>2329</v>
      </c>
      <c r="O620" t="s">
        <v>2330</v>
      </c>
      <c r="P620">
        <v>26.1</v>
      </c>
      <c r="Q620" t="s">
        <v>3042</v>
      </c>
      <c r="U620" t="b">
        <v>1</v>
      </c>
    </row>
    <row r="621" spans="1:21" x14ac:dyDescent="0.25">
      <c r="H621" s="1" t="s">
        <v>2333</v>
      </c>
      <c r="I621" s="5" t="s">
        <v>21</v>
      </c>
      <c r="J621" s="1" t="s">
        <v>2334</v>
      </c>
      <c r="K621" s="5">
        <v>-1</v>
      </c>
      <c r="L621" s="1">
        <v>2</v>
      </c>
      <c r="M621" t="s">
        <v>1903</v>
      </c>
      <c r="N621" t="s">
        <v>17</v>
      </c>
      <c r="O621" t="s">
        <v>2335</v>
      </c>
      <c r="P621">
        <v>94.9</v>
      </c>
      <c r="Q621" t="s">
        <v>2999</v>
      </c>
    </row>
    <row r="622" spans="1:21" x14ac:dyDescent="0.25">
      <c r="H622" s="1" t="s">
        <v>2336</v>
      </c>
      <c r="I622" s="5" t="s">
        <v>21</v>
      </c>
      <c r="J622" s="1" t="s">
        <v>2337</v>
      </c>
      <c r="K622" s="5">
        <v>-1</v>
      </c>
      <c r="L622" s="1">
        <v>2</v>
      </c>
      <c r="M622" t="s">
        <v>1903</v>
      </c>
      <c r="N622" t="s">
        <v>17</v>
      </c>
      <c r="O622" t="s">
        <v>2338</v>
      </c>
      <c r="P622">
        <v>79.900000000000006</v>
      </c>
      <c r="Q622" t="s">
        <v>2999</v>
      </c>
    </row>
    <row r="623" spans="1:21" x14ac:dyDescent="0.25">
      <c r="H623" s="1" t="s">
        <v>2339</v>
      </c>
      <c r="I623" s="5" t="s">
        <v>21</v>
      </c>
      <c r="J623" s="1" t="s">
        <v>2340</v>
      </c>
      <c r="K623" s="5">
        <v>-1</v>
      </c>
      <c r="L623" s="1">
        <v>2</v>
      </c>
      <c r="M623" t="s">
        <v>1903</v>
      </c>
      <c r="N623" t="s">
        <v>17</v>
      </c>
      <c r="O623" t="s">
        <v>2335</v>
      </c>
      <c r="P623">
        <v>2.2999999999999998</v>
      </c>
      <c r="Q623" t="s">
        <v>2999</v>
      </c>
    </row>
    <row r="624" spans="1:21" x14ac:dyDescent="0.25">
      <c r="H624" s="1" t="s">
        <v>2341</v>
      </c>
      <c r="I624" s="5" t="s">
        <v>21</v>
      </c>
      <c r="J624" s="1" t="s">
        <v>2342</v>
      </c>
      <c r="K624" s="5">
        <v>-1</v>
      </c>
      <c r="L624" s="1">
        <v>2</v>
      </c>
      <c r="M624" t="s">
        <v>1903</v>
      </c>
      <c r="N624" t="s">
        <v>17</v>
      </c>
      <c r="O624" t="s">
        <v>2343</v>
      </c>
      <c r="P624">
        <v>1.6</v>
      </c>
      <c r="Q624" t="s">
        <v>2999</v>
      </c>
    </row>
    <row r="625" spans="1:21" x14ac:dyDescent="0.25">
      <c r="H625" s="1" t="s">
        <v>2962</v>
      </c>
      <c r="I625" s="5" t="s">
        <v>21</v>
      </c>
      <c r="J625" s="1" t="s">
        <v>2347</v>
      </c>
      <c r="K625" s="5">
        <v>-1</v>
      </c>
      <c r="L625" s="1">
        <v>2</v>
      </c>
      <c r="M625" t="s">
        <v>1608</v>
      </c>
      <c r="N625" t="s">
        <v>17</v>
      </c>
      <c r="O625" t="s">
        <v>2348</v>
      </c>
      <c r="P625">
        <v>1.8</v>
      </c>
      <c r="Q625" t="s">
        <v>2999</v>
      </c>
    </row>
    <row r="626" spans="1:21" x14ac:dyDescent="0.25">
      <c r="H626" s="1" t="s">
        <v>2963</v>
      </c>
      <c r="I626" s="5" t="s">
        <v>21</v>
      </c>
      <c r="J626" s="5" t="s">
        <v>2349</v>
      </c>
      <c r="K626" s="5">
        <v>-1</v>
      </c>
      <c r="L626" s="5">
        <v>-3</v>
      </c>
      <c r="M626" t="s">
        <v>1608</v>
      </c>
      <c r="N626" t="s">
        <v>17</v>
      </c>
      <c r="O626" t="s">
        <v>2350</v>
      </c>
      <c r="P626">
        <v>8</v>
      </c>
      <c r="Q626" t="s">
        <v>2999</v>
      </c>
      <c r="U626" t="b">
        <v>1</v>
      </c>
    </row>
    <row r="627" spans="1:21" x14ac:dyDescent="0.25">
      <c r="H627" s="5" t="s">
        <v>2344</v>
      </c>
      <c r="I627" t="s">
        <v>21</v>
      </c>
      <c r="J627" s="5" t="s">
        <v>2345</v>
      </c>
      <c r="K627">
        <v>0</v>
      </c>
      <c r="L627" s="5">
        <v>-2</v>
      </c>
      <c r="M627" t="s">
        <v>17</v>
      </c>
      <c r="N627" t="s">
        <v>17</v>
      </c>
      <c r="O627" t="s">
        <v>2346</v>
      </c>
      <c r="P627">
        <v>5.0999999999999996</v>
      </c>
      <c r="Q627" t="s">
        <v>3043</v>
      </c>
    </row>
    <row r="628" spans="1:21" x14ac:dyDescent="0.25">
      <c r="A628" t="s">
        <v>1107</v>
      </c>
      <c r="B628" s="1" t="s">
        <v>2326</v>
      </c>
      <c r="C628" t="s">
        <v>20</v>
      </c>
      <c r="D628" s="1" t="s">
        <v>2326</v>
      </c>
      <c r="E628" s="1" t="s">
        <v>2326</v>
      </c>
      <c r="F628" s="1">
        <v>2</v>
      </c>
      <c r="G628" s="1">
        <v>2</v>
      </c>
      <c r="H628" s="1" t="s">
        <v>2327</v>
      </c>
      <c r="I628" s="1" t="s">
        <v>2327</v>
      </c>
      <c r="J628" s="5" t="s">
        <v>21</v>
      </c>
      <c r="K628" s="1">
        <v>2</v>
      </c>
      <c r="L628" s="5">
        <v>-1</v>
      </c>
      <c r="M628" t="s">
        <v>1903</v>
      </c>
      <c r="N628" t="s">
        <v>2329</v>
      </c>
      <c r="O628" t="s">
        <v>17</v>
      </c>
      <c r="R628" t="b">
        <v>1</v>
      </c>
      <c r="T628" t="b">
        <v>1</v>
      </c>
      <c r="U628" t="b">
        <v>1</v>
      </c>
    </row>
    <row r="629" spans="1:21" x14ac:dyDescent="0.25">
      <c r="H629" s="1" t="s">
        <v>2331</v>
      </c>
      <c r="I629" s="5" t="s">
        <v>21</v>
      </c>
      <c r="J629" s="1" t="s">
        <v>2332</v>
      </c>
      <c r="K629" s="5">
        <v>-1</v>
      </c>
      <c r="L629" s="1">
        <v>2</v>
      </c>
      <c r="M629" t="s">
        <v>1903</v>
      </c>
      <c r="N629" t="s">
        <v>17</v>
      </c>
      <c r="O629" t="s">
        <v>2351</v>
      </c>
      <c r="P629">
        <v>73.2</v>
      </c>
      <c r="Q629" t="s">
        <v>2999</v>
      </c>
      <c r="T629" t="b">
        <v>1</v>
      </c>
    </row>
    <row r="630" spans="1:21" x14ac:dyDescent="0.25">
      <c r="H630" s="1" t="s">
        <v>2336</v>
      </c>
      <c r="I630" s="5" t="s">
        <v>21</v>
      </c>
      <c r="J630" s="1" t="s">
        <v>2337</v>
      </c>
      <c r="K630" s="5">
        <v>-1</v>
      </c>
      <c r="L630" s="1">
        <v>2</v>
      </c>
      <c r="M630" t="s">
        <v>1903</v>
      </c>
      <c r="N630" t="s">
        <v>17</v>
      </c>
      <c r="O630" t="s">
        <v>2352</v>
      </c>
      <c r="P630">
        <v>32.9</v>
      </c>
      <c r="Q630" t="s">
        <v>2999</v>
      </c>
      <c r="T630" t="b">
        <v>1</v>
      </c>
      <c r="U630" t="b">
        <v>1</v>
      </c>
    </row>
    <row r="631" spans="1:21" x14ac:dyDescent="0.25">
      <c r="H631" s="1" t="s">
        <v>2339</v>
      </c>
      <c r="I631" s="5" t="s">
        <v>21</v>
      </c>
      <c r="J631" s="1" t="s">
        <v>2340</v>
      </c>
      <c r="K631" s="5">
        <v>-1</v>
      </c>
      <c r="L631" s="1">
        <v>2</v>
      </c>
      <c r="M631" t="s">
        <v>1903</v>
      </c>
      <c r="N631" t="s">
        <v>17</v>
      </c>
      <c r="O631" t="s">
        <v>2353</v>
      </c>
      <c r="P631">
        <v>4.2</v>
      </c>
      <c r="Q631" t="s">
        <v>2999</v>
      </c>
      <c r="T631" t="b">
        <v>1</v>
      </c>
      <c r="U631" t="b">
        <v>1</v>
      </c>
    </row>
    <row r="632" spans="1:21" x14ac:dyDescent="0.25">
      <c r="H632" s="1" t="s">
        <v>2962</v>
      </c>
      <c r="I632" s="5" t="s">
        <v>21</v>
      </c>
      <c r="J632" s="1" t="s">
        <v>2347</v>
      </c>
      <c r="K632" s="5">
        <v>-1</v>
      </c>
      <c r="L632" s="1">
        <v>2</v>
      </c>
      <c r="M632" t="s">
        <v>1608</v>
      </c>
      <c r="N632" t="s">
        <v>17</v>
      </c>
      <c r="O632" t="s">
        <v>2354</v>
      </c>
      <c r="P632">
        <v>91</v>
      </c>
      <c r="Q632" t="s">
        <v>2999</v>
      </c>
      <c r="T632" t="b">
        <v>1</v>
      </c>
      <c r="U632" t="b">
        <v>1</v>
      </c>
    </row>
    <row r="633" spans="1:21" x14ac:dyDescent="0.25">
      <c r="H633" s="1" t="s">
        <v>2963</v>
      </c>
      <c r="I633" s="5" t="s">
        <v>21</v>
      </c>
      <c r="J633" s="1" t="s">
        <v>2349</v>
      </c>
      <c r="K633" s="5">
        <v>-1</v>
      </c>
      <c r="L633" s="1">
        <v>2</v>
      </c>
      <c r="M633" t="s">
        <v>1608</v>
      </c>
      <c r="N633" t="s">
        <v>17</v>
      </c>
      <c r="O633" t="s">
        <v>2355</v>
      </c>
      <c r="P633">
        <v>12.9</v>
      </c>
      <c r="Q633" t="s">
        <v>2999</v>
      </c>
      <c r="T633" t="b">
        <v>1</v>
      </c>
    </row>
    <row r="634" spans="1:21" x14ac:dyDescent="0.25">
      <c r="A634" t="s">
        <v>1107</v>
      </c>
      <c r="B634" s="1" t="s">
        <v>2356</v>
      </c>
      <c r="C634" t="s">
        <v>959</v>
      </c>
      <c r="D634" s="1" t="s">
        <v>2356</v>
      </c>
      <c r="E634" s="1" t="s">
        <v>2356</v>
      </c>
      <c r="F634" s="1">
        <v>2</v>
      </c>
      <c r="G634" s="1">
        <v>2</v>
      </c>
      <c r="H634" s="1" t="s">
        <v>2357</v>
      </c>
      <c r="I634" s="1" t="s">
        <v>2357</v>
      </c>
      <c r="J634" s="1" t="s">
        <v>2358</v>
      </c>
      <c r="K634" s="1">
        <v>2</v>
      </c>
      <c r="L634" s="1">
        <v>2</v>
      </c>
      <c r="M634" t="s">
        <v>1630</v>
      </c>
      <c r="N634" t="s">
        <v>2359</v>
      </c>
      <c r="O634" t="s">
        <v>2360</v>
      </c>
      <c r="P634">
        <v>88.8</v>
      </c>
    </row>
    <row r="635" spans="1:21" x14ac:dyDescent="0.25">
      <c r="H635" s="1" t="s">
        <v>2361</v>
      </c>
      <c r="I635" s="1" t="s">
        <v>2361</v>
      </c>
      <c r="J635" s="1" t="s">
        <v>2362</v>
      </c>
      <c r="K635" s="1">
        <v>2</v>
      </c>
      <c r="L635" s="1">
        <v>2</v>
      </c>
      <c r="M635" t="s">
        <v>1630</v>
      </c>
      <c r="N635" t="s">
        <v>2359</v>
      </c>
      <c r="O635" t="s">
        <v>2360</v>
      </c>
      <c r="P635">
        <v>39.5</v>
      </c>
    </row>
    <row r="636" spans="1:21" x14ac:dyDescent="0.25">
      <c r="H636" s="1" t="s">
        <v>2964</v>
      </c>
      <c r="I636" s="5" t="s">
        <v>21</v>
      </c>
      <c r="J636" s="1" t="s">
        <v>2363</v>
      </c>
      <c r="K636" s="5">
        <v>-1</v>
      </c>
      <c r="L636" s="1">
        <v>2</v>
      </c>
      <c r="M636" t="s">
        <v>1437</v>
      </c>
      <c r="N636" t="s">
        <v>17</v>
      </c>
      <c r="O636" t="s">
        <v>2364</v>
      </c>
      <c r="P636">
        <v>92.5</v>
      </c>
      <c r="Q636" t="s">
        <v>2999</v>
      </c>
    </row>
    <row r="637" spans="1:21" x14ac:dyDescent="0.25">
      <c r="H637" s="1" t="s">
        <v>2965</v>
      </c>
      <c r="I637" s="5" t="s">
        <v>21</v>
      </c>
      <c r="J637" s="1" t="s">
        <v>2365</v>
      </c>
      <c r="K637" s="5">
        <v>-1</v>
      </c>
      <c r="L637" s="1">
        <v>2</v>
      </c>
      <c r="M637" t="s">
        <v>1437</v>
      </c>
      <c r="N637" t="s">
        <v>17</v>
      </c>
      <c r="O637" t="s">
        <v>2364</v>
      </c>
      <c r="P637">
        <v>69</v>
      </c>
      <c r="Q637" t="s">
        <v>2999</v>
      </c>
    </row>
    <row r="638" spans="1:21" x14ac:dyDescent="0.25">
      <c r="H638" s="1" t="s">
        <v>2966</v>
      </c>
      <c r="I638" s="5" t="s">
        <v>21</v>
      </c>
      <c r="J638" s="1" t="s">
        <v>2366</v>
      </c>
      <c r="K638" s="5">
        <v>-1</v>
      </c>
      <c r="L638" s="1">
        <v>2</v>
      </c>
      <c r="M638" t="s">
        <v>1437</v>
      </c>
      <c r="N638" t="s">
        <v>17</v>
      </c>
      <c r="O638" t="s">
        <v>2364</v>
      </c>
      <c r="P638">
        <v>19.5</v>
      </c>
      <c r="Q638" t="s">
        <v>2999</v>
      </c>
    </row>
    <row r="639" spans="1:21" x14ac:dyDescent="0.25">
      <c r="H639" s="5" t="s">
        <v>2367</v>
      </c>
      <c r="I639" t="s">
        <v>21</v>
      </c>
      <c r="J639" s="5" t="s">
        <v>2368</v>
      </c>
      <c r="K639">
        <v>0</v>
      </c>
      <c r="L639" s="5">
        <v>-2</v>
      </c>
      <c r="M639" t="s">
        <v>17</v>
      </c>
      <c r="N639" t="s">
        <v>17</v>
      </c>
      <c r="O639" t="s">
        <v>2360</v>
      </c>
      <c r="P639">
        <v>1.5</v>
      </c>
      <c r="Q639" t="s">
        <v>3044</v>
      </c>
    </row>
    <row r="640" spans="1:21" x14ac:dyDescent="0.25">
      <c r="A640" t="s">
        <v>1107</v>
      </c>
      <c r="B640" s="1" t="s">
        <v>2369</v>
      </c>
      <c r="C640" t="s">
        <v>20</v>
      </c>
      <c r="D640" t="s">
        <v>2356</v>
      </c>
      <c r="E640" t="s">
        <v>21</v>
      </c>
      <c r="F640">
        <v>0</v>
      </c>
      <c r="G640">
        <v>0</v>
      </c>
      <c r="M640" t="s">
        <v>1630</v>
      </c>
      <c r="N640" t="s">
        <v>2370</v>
      </c>
      <c r="O640" t="s">
        <v>17</v>
      </c>
      <c r="Q640" t="s">
        <v>398</v>
      </c>
      <c r="R640" t="b">
        <v>1</v>
      </c>
      <c r="S640" t="b">
        <v>1</v>
      </c>
    </row>
    <row r="641" spans="1:19" x14ac:dyDescent="0.25">
      <c r="A641" t="s">
        <v>1107</v>
      </c>
      <c r="B641" s="1" t="s">
        <v>2371</v>
      </c>
      <c r="C641" t="s">
        <v>959</v>
      </c>
      <c r="D641" s="1" t="s">
        <v>2371</v>
      </c>
      <c r="E641" s="1" t="s">
        <v>2371</v>
      </c>
      <c r="F641" s="1">
        <v>2</v>
      </c>
      <c r="G641" s="1">
        <v>2</v>
      </c>
      <c r="H641" s="1" t="s">
        <v>2372</v>
      </c>
      <c r="I641" s="1" t="s">
        <v>2372</v>
      </c>
      <c r="J641" s="5" t="s">
        <v>21</v>
      </c>
      <c r="K641" s="1">
        <v>2</v>
      </c>
      <c r="L641" s="5">
        <v>-1</v>
      </c>
      <c r="M641" t="s">
        <v>2373</v>
      </c>
      <c r="N641" t="s">
        <v>2374</v>
      </c>
      <c r="O641" t="s">
        <v>17</v>
      </c>
    </row>
    <row r="642" spans="1:19" x14ac:dyDescent="0.25">
      <c r="H642" s="1" t="s">
        <v>2375</v>
      </c>
      <c r="I642" s="1" t="s">
        <v>2375</v>
      </c>
      <c r="J642" s="5" t="s">
        <v>21</v>
      </c>
      <c r="K642" s="1">
        <v>2</v>
      </c>
      <c r="L642" s="5">
        <v>-1</v>
      </c>
      <c r="M642" t="s">
        <v>2373</v>
      </c>
      <c r="N642" t="s">
        <v>2374</v>
      </c>
      <c r="O642" t="s">
        <v>17</v>
      </c>
    </row>
    <row r="643" spans="1:19" x14ac:dyDescent="0.25">
      <c r="H643" s="1" t="s">
        <v>2376</v>
      </c>
      <c r="I643" s="1" t="s">
        <v>2376</v>
      </c>
      <c r="J643" s="5" t="s">
        <v>21</v>
      </c>
      <c r="K643" s="1">
        <v>2</v>
      </c>
      <c r="L643" s="5">
        <v>-1</v>
      </c>
      <c r="M643" t="s">
        <v>2373</v>
      </c>
      <c r="N643" t="s">
        <v>2374</v>
      </c>
      <c r="O643" t="s">
        <v>17</v>
      </c>
    </row>
    <row r="644" spans="1:19" x14ac:dyDescent="0.25">
      <c r="H644" s="1" t="s">
        <v>2377</v>
      </c>
      <c r="I644" s="1" t="s">
        <v>2377</v>
      </c>
      <c r="J644" s="5" t="s">
        <v>21</v>
      </c>
      <c r="K644" s="1">
        <v>2</v>
      </c>
      <c r="L644" s="5">
        <v>-1</v>
      </c>
      <c r="M644" t="s">
        <v>2373</v>
      </c>
      <c r="N644" t="s">
        <v>2374</v>
      </c>
      <c r="O644" t="s">
        <v>17</v>
      </c>
    </row>
    <row r="645" spans="1:19" x14ac:dyDescent="0.25">
      <c r="H645" s="1" t="s">
        <v>2378</v>
      </c>
      <c r="I645" s="1" t="s">
        <v>2378</v>
      </c>
      <c r="J645" s="5" t="s">
        <v>21</v>
      </c>
      <c r="K645" s="1">
        <v>2</v>
      </c>
      <c r="L645" s="5">
        <v>-1</v>
      </c>
      <c r="M645" t="s">
        <v>2373</v>
      </c>
      <c r="N645" t="s">
        <v>2374</v>
      </c>
      <c r="O645" t="s">
        <v>17</v>
      </c>
    </row>
    <row r="646" spans="1:19" x14ac:dyDescent="0.25">
      <c r="H646" s="5" t="s">
        <v>2379</v>
      </c>
      <c r="I646" t="s">
        <v>21</v>
      </c>
      <c r="J646" s="5" t="s">
        <v>2380</v>
      </c>
      <c r="K646">
        <v>0</v>
      </c>
      <c r="L646" s="5">
        <v>-2</v>
      </c>
      <c r="M646" t="s">
        <v>17</v>
      </c>
      <c r="N646" t="s">
        <v>17</v>
      </c>
      <c r="O646" t="s">
        <v>2381</v>
      </c>
      <c r="P646">
        <v>53.1</v>
      </c>
      <c r="Q646" t="s">
        <v>3045</v>
      </c>
    </row>
    <row r="647" spans="1:19" x14ac:dyDescent="0.25">
      <c r="H647" s="5" t="s">
        <v>2382</v>
      </c>
      <c r="I647" t="s">
        <v>21</v>
      </c>
      <c r="J647" s="5" t="s">
        <v>2383</v>
      </c>
      <c r="K647">
        <v>0</v>
      </c>
      <c r="L647" s="5">
        <v>-2</v>
      </c>
      <c r="M647" t="s">
        <v>17</v>
      </c>
      <c r="N647" t="s">
        <v>17</v>
      </c>
      <c r="O647" t="s">
        <v>2381</v>
      </c>
      <c r="P647">
        <v>37.5</v>
      </c>
      <c r="Q647" t="s">
        <v>3046</v>
      </c>
    </row>
    <row r="648" spans="1:19" x14ac:dyDescent="0.25">
      <c r="H648" s="5" t="s">
        <v>2384</v>
      </c>
      <c r="I648" t="s">
        <v>21</v>
      </c>
      <c r="J648" s="5" t="s">
        <v>2385</v>
      </c>
      <c r="K648">
        <v>0</v>
      </c>
      <c r="L648" s="5">
        <v>-2</v>
      </c>
      <c r="M648" t="s">
        <v>17</v>
      </c>
      <c r="N648" t="s">
        <v>17</v>
      </c>
      <c r="O648" t="s">
        <v>2381</v>
      </c>
      <c r="P648">
        <v>32.6</v>
      </c>
      <c r="Q648" t="s">
        <v>3047</v>
      </c>
    </row>
    <row r="649" spans="1:19" x14ac:dyDescent="0.25">
      <c r="A649" t="s">
        <v>1107</v>
      </c>
      <c r="B649" s="1" t="s">
        <v>2386</v>
      </c>
      <c r="C649" t="s">
        <v>20</v>
      </c>
      <c r="D649" t="s">
        <v>2371</v>
      </c>
      <c r="E649" t="s">
        <v>21</v>
      </c>
      <c r="F649">
        <v>0</v>
      </c>
      <c r="G649">
        <v>0</v>
      </c>
      <c r="M649" t="s">
        <v>2373</v>
      </c>
      <c r="N649" t="s">
        <v>2387</v>
      </c>
      <c r="O649" t="s">
        <v>17</v>
      </c>
      <c r="Q649" t="s">
        <v>398</v>
      </c>
      <c r="R649" t="b">
        <v>1</v>
      </c>
      <c r="S649" t="b">
        <v>1</v>
      </c>
    </row>
    <row r="650" spans="1:19" x14ac:dyDescent="0.25">
      <c r="A650" t="s">
        <v>1107</v>
      </c>
      <c r="B650" s="5" t="s">
        <v>2388</v>
      </c>
      <c r="C650" t="s">
        <v>959</v>
      </c>
      <c r="D650" t="s">
        <v>21</v>
      </c>
      <c r="E650" s="5" t="s">
        <v>2389</v>
      </c>
      <c r="F650">
        <v>0</v>
      </c>
      <c r="G650" s="5">
        <v>-2</v>
      </c>
      <c r="H650" s="5" t="s">
        <v>2390</v>
      </c>
      <c r="I650" t="s">
        <v>21</v>
      </c>
      <c r="J650" s="5" t="s">
        <v>2391</v>
      </c>
      <c r="K650">
        <v>0</v>
      </c>
      <c r="L650" s="5">
        <v>-2</v>
      </c>
      <c r="M650" t="s">
        <v>17</v>
      </c>
      <c r="N650" t="s">
        <v>17</v>
      </c>
      <c r="O650" t="s">
        <v>2392</v>
      </c>
      <c r="P650">
        <v>21.6</v>
      </c>
      <c r="Q650" t="s">
        <v>3048</v>
      </c>
    </row>
    <row r="651" spans="1:19" x14ac:dyDescent="0.25">
      <c r="H651" s="5" t="s">
        <v>2393</v>
      </c>
      <c r="I651" t="s">
        <v>21</v>
      </c>
      <c r="J651" s="5" t="s">
        <v>2394</v>
      </c>
      <c r="K651">
        <v>0</v>
      </c>
      <c r="L651" s="5">
        <v>-2</v>
      </c>
      <c r="M651" t="s">
        <v>17</v>
      </c>
      <c r="N651" t="s">
        <v>17</v>
      </c>
      <c r="O651" t="s">
        <v>2392</v>
      </c>
      <c r="P651">
        <v>16.899999999999999</v>
      </c>
      <c r="Q651" t="s">
        <v>3048</v>
      </c>
    </row>
    <row r="652" spans="1:19" x14ac:dyDescent="0.25">
      <c r="H652" s="5" t="s">
        <v>2395</v>
      </c>
      <c r="I652" t="s">
        <v>21</v>
      </c>
      <c r="J652" s="5" t="s">
        <v>2396</v>
      </c>
      <c r="K652">
        <v>0</v>
      </c>
      <c r="L652" s="5">
        <v>-2</v>
      </c>
      <c r="M652" t="s">
        <v>17</v>
      </c>
      <c r="N652" t="s">
        <v>17</v>
      </c>
      <c r="O652" t="s">
        <v>2392</v>
      </c>
      <c r="P652">
        <v>12.3</v>
      </c>
      <c r="Q652" t="s">
        <v>3048</v>
      </c>
    </row>
    <row r="653" spans="1:19" x14ac:dyDescent="0.25">
      <c r="A653" t="s">
        <v>1107</v>
      </c>
      <c r="B653" s="5" t="s">
        <v>2397</v>
      </c>
      <c r="C653" t="s">
        <v>959</v>
      </c>
      <c r="D653" t="s">
        <v>21</v>
      </c>
      <c r="E653" s="5" t="s">
        <v>2398</v>
      </c>
      <c r="F653">
        <v>0</v>
      </c>
      <c r="G653" s="5">
        <v>-2</v>
      </c>
      <c r="H653" s="5" t="s">
        <v>2399</v>
      </c>
      <c r="I653" t="s">
        <v>21</v>
      </c>
      <c r="J653" s="5" t="s">
        <v>2400</v>
      </c>
      <c r="K653">
        <v>0</v>
      </c>
      <c r="L653" s="5">
        <v>-2</v>
      </c>
      <c r="M653" t="s">
        <v>17</v>
      </c>
      <c r="N653" t="s">
        <v>17</v>
      </c>
      <c r="O653" t="s">
        <v>2401</v>
      </c>
      <c r="P653">
        <v>37.200000000000003</v>
      </c>
      <c r="Q653" t="s">
        <v>3049</v>
      </c>
    </row>
    <row r="654" spans="1:19" x14ac:dyDescent="0.25">
      <c r="H654" s="5" t="s">
        <v>2402</v>
      </c>
      <c r="I654" t="s">
        <v>21</v>
      </c>
      <c r="J654" s="5" t="s">
        <v>2403</v>
      </c>
      <c r="K654">
        <v>0</v>
      </c>
      <c r="L654" s="5">
        <v>-2</v>
      </c>
      <c r="M654" t="s">
        <v>17</v>
      </c>
      <c r="N654" t="s">
        <v>17</v>
      </c>
      <c r="O654" t="s">
        <v>2404</v>
      </c>
      <c r="P654">
        <v>22.2</v>
      </c>
      <c r="Q654" t="s">
        <v>3049</v>
      </c>
    </row>
    <row r="655" spans="1:19" x14ac:dyDescent="0.25">
      <c r="H655" s="5" t="s">
        <v>2405</v>
      </c>
      <c r="I655" t="s">
        <v>21</v>
      </c>
      <c r="J655" s="5" t="s">
        <v>2406</v>
      </c>
      <c r="K655">
        <v>0</v>
      </c>
      <c r="L655" s="5">
        <v>-2</v>
      </c>
      <c r="M655" t="s">
        <v>17</v>
      </c>
      <c r="N655" t="s">
        <v>17</v>
      </c>
      <c r="O655" t="s">
        <v>2407</v>
      </c>
      <c r="P655">
        <v>21.7</v>
      </c>
      <c r="Q655" t="s">
        <v>3049</v>
      </c>
    </row>
    <row r="656" spans="1:19" x14ac:dyDescent="0.25">
      <c r="H656" s="5" t="s">
        <v>2408</v>
      </c>
      <c r="I656" t="s">
        <v>21</v>
      </c>
      <c r="J656" s="5" t="s">
        <v>2409</v>
      </c>
      <c r="K656">
        <v>0</v>
      </c>
      <c r="L656" s="5">
        <v>-2</v>
      </c>
      <c r="M656" t="s">
        <v>17</v>
      </c>
      <c r="N656" t="s">
        <v>17</v>
      </c>
      <c r="O656" t="s">
        <v>2401</v>
      </c>
      <c r="P656">
        <v>24</v>
      </c>
      <c r="Q656" t="s">
        <v>3049</v>
      </c>
    </row>
    <row r="657" spans="1:19" x14ac:dyDescent="0.25">
      <c r="A657" t="s">
        <v>1107</v>
      </c>
      <c r="B657" s="5" t="s">
        <v>2410</v>
      </c>
      <c r="C657" t="s">
        <v>959</v>
      </c>
      <c r="D657" t="s">
        <v>21</v>
      </c>
      <c r="E657" s="5" t="s">
        <v>2411</v>
      </c>
      <c r="F657">
        <v>0</v>
      </c>
      <c r="G657" s="5">
        <v>-2</v>
      </c>
      <c r="H657" s="5" t="s">
        <v>2412</v>
      </c>
      <c r="I657" t="s">
        <v>21</v>
      </c>
      <c r="J657" s="5" t="s">
        <v>2413</v>
      </c>
      <c r="K657">
        <v>0</v>
      </c>
      <c r="L657" s="5">
        <v>-2</v>
      </c>
      <c r="M657" t="s">
        <v>17</v>
      </c>
      <c r="N657" t="s">
        <v>17</v>
      </c>
      <c r="O657" t="s">
        <v>2414</v>
      </c>
      <c r="P657">
        <v>21.9</v>
      </c>
      <c r="Q657" t="s">
        <v>3050</v>
      </c>
    </row>
    <row r="658" spans="1:19" x14ac:dyDescent="0.25">
      <c r="H658" s="5" t="s">
        <v>2415</v>
      </c>
      <c r="I658" t="s">
        <v>21</v>
      </c>
      <c r="J658" s="5" t="s">
        <v>2416</v>
      </c>
      <c r="K658">
        <v>0</v>
      </c>
      <c r="L658" s="5">
        <v>-2</v>
      </c>
      <c r="M658" t="s">
        <v>17</v>
      </c>
      <c r="N658" t="s">
        <v>17</v>
      </c>
      <c r="O658" t="s">
        <v>2414</v>
      </c>
      <c r="P658">
        <v>18.5</v>
      </c>
      <c r="Q658" t="s">
        <v>3050</v>
      </c>
    </row>
    <row r="659" spans="1:19" x14ac:dyDescent="0.25">
      <c r="H659" s="5" t="s">
        <v>2417</v>
      </c>
      <c r="I659" t="s">
        <v>21</v>
      </c>
      <c r="J659" s="5" t="s">
        <v>2418</v>
      </c>
      <c r="K659">
        <v>0</v>
      </c>
      <c r="L659" s="5">
        <v>-2</v>
      </c>
      <c r="M659" t="s">
        <v>17</v>
      </c>
      <c r="N659" t="s">
        <v>17</v>
      </c>
      <c r="O659" t="s">
        <v>2414</v>
      </c>
      <c r="P659">
        <v>14.9</v>
      </c>
      <c r="Q659" t="s">
        <v>3050</v>
      </c>
    </row>
    <row r="660" spans="1:19" x14ac:dyDescent="0.25">
      <c r="A660" t="s">
        <v>1107</v>
      </c>
      <c r="B660" s="5" t="s">
        <v>2419</v>
      </c>
      <c r="C660" t="s">
        <v>959</v>
      </c>
      <c r="D660" t="s">
        <v>21</v>
      </c>
      <c r="E660" s="5" t="s">
        <v>2420</v>
      </c>
      <c r="F660">
        <v>0</v>
      </c>
      <c r="G660" s="5">
        <v>-2</v>
      </c>
      <c r="H660" s="5" t="s">
        <v>2421</v>
      </c>
      <c r="I660" t="s">
        <v>21</v>
      </c>
      <c r="J660" s="5" t="s">
        <v>2422</v>
      </c>
      <c r="K660">
        <v>0</v>
      </c>
      <c r="L660" s="5">
        <v>-2</v>
      </c>
      <c r="M660" t="s">
        <v>17</v>
      </c>
      <c r="N660" t="s">
        <v>17</v>
      </c>
      <c r="O660" t="s">
        <v>2423</v>
      </c>
      <c r="P660">
        <v>62.5</v>
      </c>
      <c r="Q660" t="s">
        <v>3051</v>
      </c>
    </row>
    <row r="661" spans="1:19" x14ac:dyDescent="0.25">
      <c r="H661" s="5" t="s">
        <v>2424</v>
      </c>
      <c r="I661" t="s">
        <v>21</v>
      </c>
      <c r="J661" s="5" t="s">
        <v>2425</v>
      </c>
      <c r="K661">
        <v>0</v>
      </c>
      <c r="L661" s="5">
        <v>-2</v>
      </c>
      <c r="M661" t="s">
        <v>17</v>
      </c>
      <c r="N661" t="s">
        <v>17</v>
      </c>
      <c r="O661" t="s">
        <v>2426</v>
      </c>
      <c r="P661">
        <v>18.7</v>
      </c>
      <c r="Q661" t="s">
        <v>3051</v>
      </c>
    </row>
    <row r="662" spans="1:19" x14ac:dyDescent="0.25">
      <c r="H662" s="5" t="s">
        <v>2427</v>
      </c>
      <c r="I662" t="s">
        <v>21</v>
      </c>
      <c r="J662" s="5" t="s">
        <v>2428</v>
      </c>
      <c r="K662">
        <v>0</v>
      </c>
      <c r="L662" s="5">
        <v>-2</v>
      </c>
      <c r="M662" t="s">
        <v>17</v>
      </c>
      <c r="N662" t="s">
        <v>17</v>
      </c>
      <c r="O662" t="s">
        <v>2423</v>
      </c>
      <c r="P662">
        <v>23.7</v>
      </c>
      <c r="Q662" t="s">
        <v>3051</v>
      </c>
    </row>
    <row r="663" spans="1:19" x14ac:dyDescent="0.25">
      <c r="H663" s="5" t="s">
        <v>2429</v>
      </c>
      <c r="I663" t="s">
        <v>21</v>
      </c>
      <c r="J663" s="5" t="s">
        <v>2430</v>
      </c>
      <c r="K663">
        <v>0</v>
      </c>
      <c r="L663" s="5">
        <v>-2</v>
      </c>
      <c r="M663" t="s">
        <v>17</v>
      </c>
      <c r="N663" t="s">
        <v>17</v>
      </c>
      <c r="O663" t="s">
        <v>2431</v>
      </c>
      <c r="P663">
        <v>18.600000000000001</v>
      </c>
      <c r="Q663" t="s">
        <v>3051</v>
      </c>
    </row>
    <row r="664" spans="1:19" x14ac:dyDescent="0.25">
      <c r="A664" t="s">
        <v>1107</v>
      </c>
      <c r="B664" s="1" t="s">
        <v>2432</v>
      </c>
      <c r="C664" t="s">
        <v>959</v>
      </c>
      <c r="D664" s="1" t="s">
        <v>2432</v>
      </c>
      <c r="E664" s="1" t="s">
        <v>2432</v>
      </c>
      <c r="F664" s="1">
        <v>2</v>
      </c>
      <c r="G664" s="1">
        <v>2</v>
      </c>
      <c r="H664" s="1" t="s">
        <v>2433</v>
      </c>
      <c r="I664" s="1" t="s">
        <v>2433</v>
      </c>
      <c r="J664" s="5" t="s">
        <v>21</v>
      </c>
      <c r="K664" s="1">
        <v>2</v>
      </c>
      <c r="L664" s="5">
        <v>-1</v>
      </c>
      <c r="M664" t="s">
        <v>2434</v>
      </c>
      <c r="N664" t="s">
        <v>2435</v>
      </c>
      <c r="O664" t="s">
        <v>17</v>
      </c>
    </row>
    <row r="665" spans="1:19" x14ac:dyDescent="0.25">
      <c r="H665" s="1" t="s">
        <v>2436</v>
      </c>
      <c r="I665" s="1" t="s">
        <v>2436</v>
      </c>
      <c r="J665" s="5" t="s">
        <v>21</v>
      </c>
      <c r="K665" s="1">
        <v>2</v>
      </c>
      <c r="L665" s="5">
        <v>-1</v>
      </c>
      <c r="M665" t="s">
        <v>2434</v>
      </c>
      <c r="N665" t="s">
        <v>2435</v>
      </c>
      <c r="O665" t="s">
        <v>17</v>
      </c>
    </row>
    <row r="666" spans="1:19" x14ac:dyDescent="0.25">
      <c r="H666" s="1" t="s">
        <v>2437</v>
      </c>
      <c r="I666" s="1" t="s">
        <v>2437</v>
      </c>
      <c r="J666" s="5" t="s">
        <v>21</v>
      </c>
      <c r="K666" s="1">
        <v>2</v>
      </c>
      <c r="L666" s="5">
        <v>-1</v>
      </c>
      <c r="M666" t="s">
        <v>2434</v>
      </c>
      <c r="N666" t="s">
        <v>2435</v>
      </c>
      <c r="O666" t="s">
        <v>17</v>
      </c>
    </row>
    <row r="667" spans="1:19" x14ac:dyDescent="0.25">
      <c r="H667" s="1" t="s">
        <v>2438</v>
      </c>
      <c r="I667" s="1" t="s">
        <v>2438</v>
      </c>
      <c r="J667" s="5" t="s">
        <v>21</v>
      </c>
      <c r="K667" s="1">
        <v>2</v>
      </c>
      <c r="L667" s="5">
        <v>-1</v>
      </c>
      <c r="M667" t="s">
        <v>2434</v>
      </c>
      <c r="N667" t="s">
        <v>2435</v>
      </c>
      <c r="O667" t="s">
        <v>17</v>
      </c>
    </row>
    <row r="668" spans="1:19" x14ac:dyDescent="0.25">
      <c r="H668" s="1" t="s">
        <v>2439</v>
      </c>
      <c r="I668" s="1" t="s">
        <v>2439</v>
      </c>
      <c r="J668" s="5" t="s">
        <v>21</v>
      </c>
      <c r="K668" s="1">
        <v>2</v>
      </c>
      <c r="L668" s="5">
        <v>-1</v>
      </c>
      <c r="M668" t="s">
        <v>2434</v>
      </c>
      <c r="N668" t="s">
        <v>2435</v>
      </c>
      <c r="O668" t="s">
        <v>17</v>
      </c>
    </row>
    <row r="669" spans="1:19" x14ac:dyDescent="0.25">
      <c r="H669" s="1" t="s">
        <v>2440</v>
      </c>
      <c r="I669" s="1" t="s">
        <v>2440</v>
      </c>
      <c r="J669" s="1" t="s">
        <v>2441</v>
      </c>
      <c r="K669" s="1">
        <v>2</v>
      </c>
      <c r="L669" s="1">
        <v>2</v>
      </c>
      <c r="M669" t="s">
        <v>2434</v>
      </c>
      <c r="N669" t="s">
        <v>2435</v>
      </c>
      <c r="O669" t="s">
        <v>2442</v>
      </c>
      <c r="P669">
        <v>76.900000000000006</v>
      </c>
    </row>
    <row r="670" spans="1:19" x14ac:dyDescent="0.25">
      <c r="H670" s="1" t="s">
        <v>2967</v>
      </c>
      <c r="I670" s="5" t="s">
        <v>21</v>
      </c>
      <c r="J670" s="1" t="s">
        <v>2443</v>
      </c>
      <c r="K670" s="5">
        <v>-1</v>
      </c>
      <c r="L670" s="1">
        <v>2</v>
      </c>
      <c r="M670" t="s">
        <v>2434</v>
      </c>
      <c r="N670" t="s">
        <v>17</v>
      </c>
      <c r="O670" t="s">
        <v>2442</v>
      </c>
      <c r="P670">
        <v>3.6</v>
      </c>
      <c r="Q670" t="s">
        <v>2999</v>
      </c>
    </row>
    <row r="671" spans="1:19" x14ac:dyDescent="0.25">
      <c r="H671" s="5" t="s">
        <v>2444</v>
      </c>
      <c r="I671" t="s">
        <v>21</v>
      </c>
      <c r="J671" s="5" t="s">
        <v>2445</v>
      </c>
      <c r="K671">
        <v>0</v>
      </c>
      <c r="L671" s="5">
        <v>-2</v>
      </c>
      <c r="M671" t="s">
        <v>17</v>
      </c>
      <c r="N671" t="s">
        <v>17</v>
      </c>
      <c r="O671" t="s">
        <v>2442</v>
      </c>
      <c r="P671">
        <v>17</v>
      </c>
      <c r="Q671" t="s">
        <v>3052</v>
      </c>
    </row>
    <row r="672" spans="1:19" x14ac:dyDescent="0.25">
      <c r="A672" t="s">
        <v>1107</v>
      </c>
      <c r="B672" s="1" t="s">
        <v>2446</v>
      </c>
      <c r="C672" t="s">
        <v>20</v>
      </c>
      <c r="D672" t="s">
        <v>2432</v>
      </c>
      <c r="E672" t="s">
        <v>21</v>
      </c>
      <c r="F672">
        <v>0</v>
      </c>
      <c r="G672">
        <v>0</v>
      </c>
      <c r="M672" t="s">
        <v>2434</v>
      </c>
      <c r="N672" t="s">
        <v>2447</v>
      </c>
      <c r="O672" t="s">
        <v>17</v>
      </c>
      <c r="Q672" t="s">
        <v>398</v>
      </c>
      <c r="R672" t="b">
        <v>1</v>
      </c>
      <c r="S672" t="b">
        <v>1</v>
      </c>
    </row>
    <row r="673" spans="1:19" x14ac:dyDescent="0.25">
      <c r="A673" t="s">
        <v>1107</v>
      </c>
      <c r="B673" s="1" t="s">
        <v>2448</v>
      </c>
      <c r="C673" t="s">
        <v>959</v>
      </c>
      <c r="D673" s="1" t="s">
        <v>2448</v>
      </c>
      <c r="E673" s="1" t="s">
        <v>2448</v>
      </c>
      <c r="F673" s="1">
        <v>2</v>
      </c>
      <c r="G673" s="1">
        <v>2</v>
      </c>
      <c r="H673" s="1" t="s">
        <v>2449</v>
      </c>
      <c r="I673" s="1" t="s">
        <v>2449</v>
      </c>
      <c r="J673" s="1" t="s">
        <v>2450</v>
      </c>
      <c r="K673" s="1">
        <v>2</v>
      </c>
      <c r="L673" s="1">
        <v>2</v>
      </c>
      <c r="M673" t="s">
        <v>2141</v>
      </c>
      <c r="N673" t="s">
        <v>2451</v>
      </c>
      <c r="O673" t="s">
        <v>2452</v>
      </c>
      <c r="P673">
        <v>21</v>
      </c>
    </row>
    <row r="674" spans="1:19" x14ac:dyDescent="0.25">
      <c r="H674" s="1" t="s">
        <v>2453</v>
      </c>
      <c r="I674" s="1" t="s">
        <v>2453</v>
      </c>
      <c r="J674" s="1" t="s">
        <v>2454</v>
      </c>
      <c r="K674" s="1">
        <v>2</v>
      </c>
      <c r="L674" s="1">
        <v>2</v>
      </c>
      <c r="M674" t="s">
        <v>2141</v>
      </c>
      <c r="N674" t="s">
        <v>2451</v>
      </c>
      <c r="O674" t="s">
        <v>2452</v>
      </c>
      <c r="P674">
        <v>33.6</v>
      </c>
    </row>
    <row r="675" spans="1:19" x14ac:dyDescent="0.25">
      <c r="H675" s="1" t="s">
        <v>2455</v>
      </c>
      <c r="I675" s="1" t="s">
        <v>2455</v>
      </c>
      <c r="J675" s="1" t="s">
        <v>2456</v>
      </c>
      <c r="K675" s="1">
        <v>2</v>
      </c>
      <c r="L675" s="1">
        <v>2</v>
      </c>
      <c r="M675" t="s">
        <v>2141</v>
      </c>
      <c r="N675" t="s">
        <v>2451</v>
      </c>
      <c r="O675" t="s">
        <v>2452</v>
      </c>
      <c r="P675">
        <v>41.7</v>
      </c>
    </row>
    <row r="676" spans="1:19" x14ac:dyDescent="0.25">
      <c r="H676" s="1" t="s">
        <v>2457</v>
      </c>
      <c r="I676" s="1" t="s">
        <v>2457</v>
      </c>
      <c r="J676" s="5" t="s">
        <v>21</v>
      </c>
      <c r="K676" s="1">
        <v>2</v>
      </c>
      <c r="L676" s="5">
        <v>-1</v>
      </c>
      <c r="M676" t="s">
        <v>2141</v>
      </c>
      <c r="N676" t="s">
        <v>2451</v>
      </c>
      <c r="O676" t="s">
        <v>17</v>
      </c>
    </row>
    <row r="677" spans="1:19" x14ac:dyDescent="0.25">
      <c r="H677" s="1" t="s">
        <v>2458</v>
      </c>
      <c r="I677" s="1" t="s">
        <v>2458</v>
      </c>
      <c r="J677" s="5" t="s">
        <v>21</v>
      </c>
      <c r="K677" s="1">
        <v>2</v>
      </c>
      <c r="L677" s="5">
        <v>-1</v>
      </c>
      <c r="M677" t="s">
        <v>2141</v>
      </c>
      <c r="N677" t="s">
        <v>2451</v>
      </c>
      <c r="O677" t="s">
        <v>17</v>
      </c>
    </row>
    <row r="678" spans="1:19" x14ac:dyDescent="0.25">
      <c r="H678" s="1" t="s">
        <v>2459</v>
      </c>
      <c r="I678" s="1" t="s">
        <v>2459</v>
      </c>
      <c r="J678" s="5" t="s">
        <v>21</v>
      </c>
      <c r="K678" s="1">
        <v>2</v>
      </c>
      <c r="L678" s="5">
        <v>-1</v>
      </c>
      <c r="M678" t="s">
        <v>2141</v>
      </c>
      <c r="N678" t="s">
        <v>2451</v>
      </c>
      <c r="O678" t="s">
        <v>17</v>
      </c>
    </row>
    <row r="679" spans="1:19" x14ac:dyDescent="0.25">
      <c r="H679" s="1" t="s">
        <v>2460</v>
      </c>
      <c r="I679" s="1" t="s">
        <v>2460</v>
      </c>
      <c r="J679" s="5" t="s">
        <v>21</v>
      </c>
      <c r="K679" s="1">
        <v>2</v>
      </c>
      <c r="L679" s="5">
        <v>-1</v>
      </c>
      <c r="M679" t="s">
        <v>2141</v>
      </c>
      <c r="N679" t="s">
        <v>2451</v>
      </c>
      <c r="O679" t="s">
        <v>17</v>
      </c>
    </row>
    <row r="680" spans="1:19" x14ac:dyDescent="0.25">
      <c r="H680" s="1" t="s">
        <v>2461</v>
      </c>
      <c r="I680" s="1" t="s">
        <v>2461</v>
      </c>
      <c r="J680" s="5" t="s">
        <v>21</v>
      </c>
      <c r="K680" s="1">
        <v>2</v>
      </c>
      <c r="L680" s="5">
        <v>-1</v>
      </c>
      <c r="M680" t="s">
        <v>2141</v>
      </c>
      <c r="N680" t="s">
        <v>2451</v>
      </c>
      <c r="O680" t="s">
        <v>17</v>
      </c>
    </row>
    <row r="681" spans="1:19" x14ac:dyDescent="0.25">
      <c r="H681" s="1" t="s">
        <v>2462</v>
      </c>
      <c r="I681" s="1" t="s">
        <v>2462</v>
      </c>
      <c r="J681" s="5" t="s">
        <v>21</v>
      </c>
      <c r="K681" s="1">
        <v>2</v>
      </c>
      <c r="L681" s="5">
        <v>-1</v>
      </c>
      <c r="M681" t="s">
        <v>2141</v>
      </c>
      <c r="N681" t="s">
        <v>2451</v>
      </c>
      <c r="O681" t="s">
        <v>17</v>
      </c>
    </row>
    <row r="682" spans="1:19" x14ac:dyDescent="0.25">
      <c r="A682" t="s">
        <v>1107</v>
      </c>
      <c r="B682" s="1" t="s">
        <v>2463</v>
      </c>
      <c r="C682" t="s">
        <v>20</v>
      </c>
      <c r="D682" t="s">
        <v>2448</v>
      </c>
      <c r="E682" t="s">
        <v>21</v>
      </c>
      <c r="F682">
        <v>0</v>
      </c>
      <c r="G682">
        <v>0</v>
      </c>
      <c r="M682" t="s">
        <v>2141</v>
      </c>
      <c r="N682" t="s">
        <v>2464</v>
      </c>
      <c r="O682" t="s">
        <v>17</v>
      </c>
      <c r="Q682" t="s">
        <v>398</v>
      </c>
      <c r="R682" t="b">
        <v>1</v>
      </c>
      <c r="S682" t="b">
        <v>1</v>
      </c>
    </row>
    <row r="683" spans="1:19" x14ac:dyDescent="0.25">
      <c r="A683" t="s">
        <v>1107</v>
      </c>
      <c r="B683" s="1" t="s">
        <v>2465</v>
      </c>
      <c r="C683" t="s">
        <v>959</v>
      </c>
      <c r="D683" s="1" t="s">
        <v>2465</v>
      </c>
      <c r="E683" s="6" t="s">
        <v>2465</v>
      </c>
      <c r="F683" s="1">
        <v>2</v>
      </c>
      <c r="G683" s="6">
        <v>1</v>
      </c>
      <c r="H683" s="1" t="s">
        <v>2466</v>
      </c>
      <c r="I683" s="1" t="s">
        <v>2466</v>
      </c>
      <c r="J683" s="6" t="s">
        <v>2467</v>
      </c>
      <c r="K683" s="1">
        <v>2</v>
      </c>
      <c r="L683" s="6">
        <v>1</v>
      </c>
      <c r="M683" t="s">
        <v>2468</v>
      </c>
      <c r="N683" t="s">
        <v>2469</v>
      </c>
      <c r="O683" t="s">
        <v>2470</v>
      </c>
      <c r="P683">
        <v>38.9</v>
      </c>
      <c r="Q683" t="s">
        <v>3053</v>
      </c>
    </row>
    <row r="684" spans="1:19" x14ac:dyDescent="0.25">
      <c r="H684" s="1" t="s">
        <v>2471</v>
      </c>
      <c r="I684" s="1" t="s">
        <v>2471</v>
      </c>
      <c r="J684" s="6" t="s">
        <v>2472</v>
      </c>
      <c r="K684" s="1">
        <v>2</v>
      </c>
      <c r="L684" s="6">
        <v>1</v>
      </c>
      <c r="M684" t="s">
        <v>2468</v>
      </c>
      <c r="N684" t="s">
        <v>2469</v>
      </c>
      <c r="O684" t="s">
        <v>2473</v>
      </c>
      <c r="P684">
        <v>77.400000000000006</v>
      </c>
      <c r="Q684" t="s">
        <v>3053</v>
      </c>
    </row>
    <row r="685" spans="1:19" x14ac:dyDescent="0.25">
      <c r="H685" s="1" t="s">
        <v>2474</v>
      </c>
      <c r="I685" s="1" t="s">
        <v>2474</v>
      </c>
      <c r="J685" s="6" t="s">
        <v>2475</v>
      </c>
      <c r="K685" s="1">
        <v>2</v>
      </c>
      <c r="L685" s="6">
        <v>1</v>
      </c>
      <c r="M685" t="s">
        <v>2468</v>
      </c>
      <c r="N685" t="s">
        <v>2469</v>
      </c>
      <c r="O685" t="s">
        <v>2476</v>
      </c>
      <c r="P685">
        <v>3.8</v>
      </c>
      <c r="Q685" t="s">
        <v>3053</v>
      </c>
    </row>
    <row r="686" spans="1:19" x14ac:dyDescent="0.25">
      <c r="H686" s="1" t="s">
        <v>2477</v>
      </c>
      <c r="I686" s="1" t="s">
        <v>2477</v>
      </c>
      <c r="J686" s="5" t="s">
        <v>21</v>
      </c>
      <c r="K686" s="1">
        <v>2</v>
      </c>
      <c r="L686" s="5">
        <v>-1</v>
      </c>
      <c r="M686" t="s">
        <v>2468</v>
      </c>
      <c r="N686" t="s">
        <v>2469</v>
      </c>
      <c r="O686" t="s">
        <v>17</v>
      </c>
    </row>
    <row r="687" spans="1:19" x14ac:dyDescent="0.25">
      <c r="H687" s="1" t="s">
        <v>2478</v>
      </c>
      <c r="I687" s="1" t="s">
        <v>2478</v>
      </c>
      <c r="J687" s="1" t="s">
        <v>2479</v>
      </c>
      <c r="K687" s="1">
        <v>2</v>
      </c>
      <c r="L687" s="6">
        <v>1</v>
      </c>
      <c r="M687" t="s">
        <v>2468</v>
      </c>
      <c r="N687" t="s">
        <v>2469</v>
      </c>
      <c r="O687" t="s">
        <v>2480</v>
      </c>
      <c r="P687">
        <v>86</v>
      </c>
      <c r="Q687" t="s">
        <v>3053</v>
      </c>
    </row>
    <row r="688" spans="1:19" x14ac:dyDescent="0.25">
      <c r="H688" s="1" t="s">
        <v>2481</v>
      </c>
      <c r="I688" s="1" t="s">
        <v>2481</v>
      </c>
      <c r="J688" s="5" t="s">
        <v>21</v>
      </c>
      <c r="K688" s="1">
        <v>2</v>
      </c>
      <c r="L688" s="5">
        <v>-1</v>
      </c>
      <c r="M688" t="s">
        <v>2468</v>
      </c>
      <c r="N688" t="s">
        <v>2469</v>
      </c>
      <c r="O688" t="s">
        <v>17</v>
      </c>
    </row>
    <row r="689" spans="1:19" x14ac:dyDescent="0.25">
      <c r="H689" s="1" t="s">
        <v>2482</v>
      </c>
      <c r="I689" s="1" t="s">
        <v>2482</v>
      </c>
      <c r="J689" s="5" t="s">
        <v>21</v>
      </c>
      <c r="K689" s="1">
        <v>2</v>
      </c>
      <c r="L689" s="5">
        <v>-1</v>
      </c>
      <c r="M689" t="s">
        <v>2468</v>
      </c>
      <c r="N689" t="s">
        <v>2469</v>
      </c>
      <c r="O689" t="s">
        <v>17</v>
      </c>
    </row>
    <row r="690" spans="1:19" x14ac:dyDescent="0.25">
      <c r="H690" s="1" t="s">
        <v>2483</v>
      </c>
      <c r="I690" s="1" t="s">
        <v>2483</v>
      </c>
      <c r="J690" s="5" t="s">
        <v>21</v>
      </c>
      <c r="K690" s="1">
        <v>2</v>
      </c>
      <c r="L690" s="5">
        <v>-1</v>
      </c>
      <c r="M690" t="s">
        <v>2468</v>
      </c>
      <c r="N690" t="s">
        <v>2469</v>
      </c>
      <c r="O690" t="s">
        <v>17</v>
      </c>
    </row>
    <row r="691" spans="1:19" x14ac:dyDescent="0.25">
      <c r="H691" s="1" t="s">
        <v>2484</v>
      </c>
      <c r="I691" s="1" t="s">
        <v>2484</v>
      </c>
      <c r="J691" s="5" t="s">
        <v>21</v>
      </c>
      <c r="K691" s="1">
        <v>2</v>
      </c>
      <c r="L691" s="5">
        <v>-1</v>
      </c>
      <c r="M691" t="s">
        <v>2468</v>
      </c>
      <c r="N691" t="s">
        <v>2469</v>
      </c>
      <c r="O691" t="s">
        <v>17</v>
      </c>
    </row>
    <row r="692" spans="1:19" x14ac:dyDescent="0.25">
      <c r="H692" s="1" t="s">
        <v>2485</v>
      </c>
      <c r="I692" s="1" t="s">
        <v>2485</v>
      </c>
      <c r="J692" s="5" t="s">
        <v>21</v>
      </c>
      <c r="K692" s="1">
        <v>2</v>
      </c>
      <c r="L692" s="5">
        <v>-1</v>
      </c>
      <c r="M692" t="s">
        <v>2468</v>
      </c>
      <c r="N692" t="s">
        <v>2469</v>
      </c>
      <c r="O692" t="s">
        <v>17</v>
      </c>
    </row>
    <row r="693" spans="1:19" x14ac:dyDescent="0.25">
      <c r="H693" s="1" t="s">
        <v>2486</v>
      </c>
      <c r="I693" s="1" t="s">
        <v>2486</v>
      </c>
      <c r="J693" s="5" t="s">
        <v>21</v>
      </c>
      <c r="K693" s="1">
        <v>2</v>
      </c>
      <c r="L693" s="5">
        <v>-1</v>
      </c>
      <c r="M693" t="s">
        <v>2468</v>
      </c>
      <c r="N693" t="s">
        <v>2469</v>
      </c>
      <c r="O693" t="s">
        <v>17</v>
      </c>
    </row>
    <row r="694" spans="1:19" x14ac:dyDescent="0.25">
      <c r="H694" s="1" t="s">
        <v>2487</v>
      </c>
      <c r="I694" s="1" t="s">
        <v>2487</v>
      </c>
      <c r="J694" s="5" t="s">
        <v>21</v>
      </c>
      <c r="K694" s="1">
        <v>2</v>
      </c>
      <c r="L694" s="5">
        <v>-1</v>
      </c>
      <c r="M694" t="s">
        <v>2468</v>
      </c>
      <c r="N694" t="s">
        <v>2469</v>
      </c>
      <c r="O694" t="s">
        <v>17</v>
      </c>
    </row>
    <row r="695" spans="1:19" x14ac:dyDescent="0.25">
      <c r="H695" s="1" t="s">
        <v>2488</v>
      </c>
      <c r="I695" s="1" t="s">
        <v>2488</v>
      </c>
      <c r="J695" s="5" t="s">
        <v>21</v>
      </c>
      <c r="K695" s="1">
        <v>2</v>
      </c>
      <c r="L695" s="5">
        <v>-1</v>
      </c>
      <c r="M695" t="s">
        <v>2468</v>
      </c>
      <c r="N695" t="s">
        <v>2469</v>
      </c>
      <c r="O695" t="s">
        <v>17</v>
      </c>
    </row>
    <row r="696" spans="1:19" x14ac:dyDescent="0.25">
      <c r="H696" s="1" t="s">
        <v>2489</v>
      </c>
      <c r="I696" s="1" t="s">
        <v>2489</v>
      </c>
      <c r="J696" s="5" t="s">
        <v>21</v>
      </c>
      <c r="K696" s="1">
        <v>2</v>
      </c>
      <c r="L696" s="5">
        <v>-1</v>
      </c>
      <c r="M696" t="s">
        <v>2468</v>
      </c>
      <c r="N696" t="s">
        <v>2469</v>
      </c>
      <c r="O696" t="s">
        <v>17</v>
      </c>
    </row>
    <row r="697" spans="1:19" x14ac:dyDescent="0.25">
      <c r="H697" s="1" t="s">
        <v>2490</v>
      </c>
      <c r="I697" s="1" t="s">
        <v>2490</v>
      </c>
      <c r="J697" s="5" t="s">
        <v>21</v>
      </c>
      <c r="K697" s="1">
        <v>2</v>
      </c>
      <c r="L697" s="5">
        <v>-1</v>
      </c>
      <c r="M697" t="s">
        <v>2468</v>
      </c>
      <c r="N697" t="s">
        <v>2469</v>
      </c>
      <c r="O697" t="s">
        <v>17</v>
      </c>
    </row>
    <row r="698" spans="1:19" x14ac:dyDescent="0.25">
      <c r="H698" s="1" t="s">
        <v>2491</v>
      </c>
      <c r="I698" s="1" t="s">
        <v>2491</v>
      </c>
      <c r="J698" s="5" t="s">
        <v>21</v>
      </c>
      <c r="K698" s="1">
        <v>2</v>
      </c>
      <c r="L698" s="5">
        <v>-1</v>
      </c>
      <c r="M698" t="s">
        <v>2468</v>
      </c>
      <c r="N698" t="s">
        <v>2469</v>
      </c>
      <c r="O698" t="s">
        <v>17</v>
      </c>
    </row>
    <row r="699" spans="1:19" x14ac:dyDescent="0.25">
      <c r="H699" s="1" t="s">
        <v>2492</v>
      </c>
      <c r="I699" s="5" t="s">
        <v>21</v>
      </c>
      <c r="J699" s="5" t="s">
        <v>2493</v>
      </c>
      <c r="K699" s="5">
        <v>-1</v>
      </c>
      <c r="L699" s="5">
        <v>-3</v>
      </c>
      <c r="M699" t="s">
        <v>2468</v>
      </c>
      <c r="N699" t="s">
        <v>17</v>
      </c>
      <c r="O699" t="s">
        <v>2494</v>
      </c>
      <c r="P699">
        <v>7</v>
      </c>
      <c r="Q699" t="s">
        <v>3053</v>
      </c>
    </row>
    <row r="700" spans="1:19" x14ac:dyDescent="0.25">
      <c r="A700" t="s">
        <v>1107</v>
      </c>
      <c r="B700" s="1" t="s">
        <v>2495</v>
      </c>
      <c r="C700" t="s">
        <v>20</v>
      </c>
      <c r="D700" t="s">
        <v>2465</v>
      </c>
      <c r="E700" t="s">
        <v>21</v>
      </c>
      <c r="F700">
        <v>0</v>
      </c>
      <c r="G700">
        <v>0</v>
      </c>
      <c r="M700" t="s">
        <v>2468</v>
      </c>
      <c r="N700" t="s">
        <v>2496</v>
      </c>
      <c r="O700" t="s">
        <v>17</v>
      </c>
      <c r="Q700" t="s">
        <v>398</v>
      </c>
      <c r="R700" t="b">
        <v>1</v>
      </c>
      <c r="S700" t="b">
        <v>1</v>
      </c>
    </row>
    <row r="701" spans="1:19" x14ac:dyDescent="0.25">
      <c r="A701" t="s">
        <v>1107</v>
      </c>
      <c r="B701" s="1" t="s">
        <v>2497</v>
      </c>
      <c r="C701" t="s">
        <v>959</v>
      </c>
      <c r="D701" s="1" t="s">
        <v>2497</v>
      </c>
      <c r="E701" s="1" t="s">
        <v>2497</v>
      </c>
      <c r="F701" s="1">
        <v>2</v>
      </c>
      <c r="G701" s="6">
        <v>1</v>
      </c>
      <c r="H701" s="1" t="s">
        <v>2498</v>
      </c>
      <c r="I701" s="1" t="s">
        <v>2498</v>
      </c>
      <c r="J701" s="6" t="s">
        <v>2499</v>
      </c>
      <c r="K701" s="1">
        <v>2</v>
      </c>
      <c r="L701" s="6">
        <v>1</v>
      </c>
      <c r="M701" t="s">
        <v>1703</v>
      </c>
      <c r="N701" t="s">
        <v>1704</v>
      </c>
      <c r="O701" t="s">
        <v>2500</v>
      </c>
      <c r="P701">
        <v>96.7</v>
      </c>
      <c r="Q701" t="s">
        <v>3054</v>
      </c>
    </row>
    <row r="702" spans="1:19" x14ac:dyDescent="0.25">
      <c r="H702" s="1" t="s">
        <v>2501</v>
      </c>
      <c r="I702" s="1" t="s">
        <v>2501</v>
      </c>
      <c r="J702" s="6" t="s">
        <v>2502</v>
      </c>
      <c r="K702" s="1">
        <v>2</v>
      </c>
      <c r="L702" s="6">
        <v>1</v>
      </c>
      <c r="M702" t="s">
        <v>1703</v>
      </c>
      <c r="N702" t="s">
        <v>1704</v>
      </c>
      <c r="O702" t="s">
        <v>2503</v>
      </c>
      <c r="P702">
        <v>5.2</v>
      </c>
      <c r="Q702" t="s">
        <v>3054</v>
      </c>
    </row>
    <row r="703" spans="1:19" x14ac:dyDescent="0.25">
      <c r="H703" s="1" t="s">
        <v>2504</v>
      </c>
      <c r="I703" s="1" t="s">
        <v>2504</v>
      </c>
      <c r="J703" s="5" t="s">
        <v>2505</v>
      </c>
      <c r="K703" s="1">
        <v>2</v>
      </c>
      <c r="L703" s="5">
        <v>-3</v>
      </c>
      <c r="M703" t="s">
        <v>1703</v>
      </c>
      <c r="N703" t="s">
        <v>1704</v>
      </c>
      <c r="O703" t="s">
        <v>2506</v>
      </c>
      <c r="P703">
        <v>11.3</v>
      </c>
      <c r="Q703" t="s">
        <v>3054</v>
      </c>
    </row>
    <row r="704" spans="1:19" x14ac:dyDescent="0.25">
      <c r="H704" s="1" t="s">
        <v>2507</v>
      </c>
      <c r="I704" s="1" t="s">
        <v>2507</v>
      </c>
      <c r="J704" s="5" t="s">
        <v>21</v>
      </c>
      <c r="K704" s="1">
        <v>2</v>
      </c>
      <c r="L704" s="5">
        <v>-1</v>
      </c>
      <c r="M704" t="s">
        <v>1703</v>
      </c>
      <c r="N704" t="s">
        <v>1704</v>
      </c>
      <c r="O704" t="s">
        <v>17</v>
      </c>
    </row>
    <row r="705" spans="1:21" x14ac:dyDescent="0.25">
      <c r="H705" s="1" t="s">
        <v>2968</v>
      </c>
      <c r="I705" s="5" t="s">
        <v>21</v>
      </c>
      <c r="J705" s="6" t="s">
        <v>2508</v>
      </c>
      <c r="K705" s="5">
        <v>-1</v>
      </c>
      <c r="L705" s="6">
        <v>1</v>
      </c>
      <c r="M705" t="s">
        <v>1718</v>
      </c>
      <c r="N705" t="s">
        <v>17</v>
      </c>
      <c r="O705" t="s">
        <v>2509</v>
      </c>
      <c r="P705">
        <v>8.1999999999999993</v>
      </c>
      <c r="Q705" t="s">
        <v>3055</v>
      </c>
    </row>
    <row r="706" spans="1:21" x14ac:dyDescent="0.25">
      <c r="H706" s="1" t="s">
        <v>2969</v>
      </c>
      <c r="I706" s="5" t="s">
        <v>21</v>
      </c>
      <c r="J706" s="1" t="s">
        <v>2510</v>
      </c>
      <c r="K706" s="5">
        <v>-1</v>
      </c>
      <c r="L706" s="1">
        <v>2</v>
      </c>
      <c r="M706" t="s">
        <v>1718</v>
      </c>
      <c r="N706" t="s">
        <v>17</v>
      </c>
      <c r="O706" t="s">
        <v>2511</v>
      </c>
      <c r="P706">
        <v>35.9</v>
      </c>
      <c r="Q706" t="s">
        <v>2999</v>
      </c>
    </row>
    <row r="707" spans="1:21" x14ac:dyDescent="0.25">
      <c r="H707" s="1" t="s">
        <v>2970</v>
      </c>
      <c r="I707" s="5" t="s">
        <v>21</v>
      </c>
      <c r="J707" s="1" t="s">
        <v>2516</v>
      </c>
      <c r="K707" s="5">
        <v>-1</v>
      </c>
      <c r="L707" s="1">
        <v>2</v>
      </c>
      <c r="M707" t="s">
        <v>1718</v>
      </c>
      <c r="N707" t="s">
        <v>17</v>
      </c>
      <c r="O707" t="s">
        <v>2517</v>
      </c>
      <c r="P707">
        <v>1</v>
      </c>
      <c r="Q707" t="s">
        <v>2999</v>
      </c>
    </row>
    <row r="708" spans="1:21" x14ac:dyDescent="0.25">
      <c r="H708" s="1" t="s">
        <v>3056</v>
      </c>
      <c r="I708" s="5" t="s">
        <v>21</v>
      </c>
      <c r="J708" s="6" t="s">
        <v>2512</v>
      </c>
      <c r="K708" s="5">
        <v>-1</v>
      </c>
      <c r="L708" s="6">
        <v>1</v>
      </c>
      <c r="M708" t="s">
        <v>17</v>
      </c>
      <c r="N708" t="s">
        <v>17</v>
      </c>
      <c r="O708" t="s">
        <v>2513</v>
      </c>
      <c r="P708">
        <v>55.6</v>
      </c>
      <c r="Q708" t="s">
        <v>2999</v>
      </c>
    </row>
    <row r="709" spans="1:21" x14ac:dyDescent="0.25">
      <c r="H709" s="1" t="s">
        <v>3057</v>
      </c>
      <c r="I709" s="5" t="s">
        <v>21</v>
      </c>
      <c r="J709" s="6" t="s">
        <v>2514</v>
      </c>
      <c r="K709" s="5">
        <v>-1</v>
      </c>
      <c r="L709" s="6">
        <v>1</v>
      </c>
      <c r="M709" t="s">
        <v>17</v>
      </c>
      <c r="N709" t="s">
        <v>17</v>
      </c>
      <c r="O709" t="s">
        <v>2515</v>
      </c>
      <c r="P709">
        <v>16.2</v>
      </c>
      <c r="Q709" t="s">
        <v>2999</v>
      </c>
    </row>
    <row r="710" spans="1:21" x14ac:dyDescent="0.25">
      <c r="A710" t="s">
        <v>1107</v>
      </c>
      <c r="B710" s="1" t="s">
        <v>2518</v>
      </c>
      <c r="C710" t="s">
        <v>20</v>
      </c>
      <c r="D710" t="s">
        <v>2497</v>
      </c>
      <c r="E710" t="s">
        <v>21</v>
      </c>
      <c r="F710">
        <v>0</v>
      </c>
      <c r="G710">
        <v>0</v>
      </c>
      <c r="M710" t="s">
        <v>1703</v>
      </c>
      <c r="N710" t="s">
        <v>2519</v>
      </c>
      <c r="O710" t="s">
        <v>17</v>
      </c>
      <c r="Q710" t="s">
        <v>398</v>
      </c>
      <c r="R710" t="b">
        <v>1</v>
      </c>
      <c r="S710" t="b">
        <v>1</v>
      </c>
    </row>
    <row r="711" spans="1:21" x14ac:dyDescent="0.25">
      <c r="A711" t="s">
        <v>1107</v>
      </c>
      <c r="B711" s="1" t="s">
        <v>2520</v>
      </c>
      <c r="C711" t="s">
        <v>959</v>
      </c>
      <c r="D711" s="1" t="s">
        <v>2520</v>
      </c>
      <c r="E711" s="6" t="s">
        <v>2520</v>
      </c>
      <c r="F711" s="1">
        <v>2</v>
      </c>
      <c r="G711" s="6">
        <v>1</v>
      </c>
      <c r="H711" s="1" t="s">
        <v>2521</v>
      </c>
      <c r="I711" s="1" t="s">
        <v>2521</v>
      </c>
      <c r="J711" s="6" t="s">
        <v>2522</v>
      </c>
      <c r="K711" s="1">
        <v>2</v>
      </c>
      <c r="L711" s="6">
        <v>1</v>
      </c>
      <c r="M711" t="s">
        <v>1718</v>
      </c>
      <c r="N711" t="s">
        <v>2523</v>
      </c>
      <c r="O711" t="s">
        <v>2524</v>
      </c>
      <c r="P711">
        <v>89.5</v>
      </c>
      <c r="Q711" t="s">
        <v>3058</v>
      </c>
      <c r="S711" t="b">
        <v>1</v>
      </c>
      <c r="U711" t="b">
        <v>1</v>
      </c>
    </row>
    <row r="712" spans="1:21" x14ac:dyDescent="0.25">
      <c r="H712" s="1" t="s">
        <v>2525</v>
      </c>
      <c r="I712" s="1" t="s">
        <v>2525</v>
      </c>
      <c r="J712" s="6" t="s">
        <v>2526</v>
      </c>
      <c r="K712" s="1">
        <v>2</v>
      </c>
      <c r="L712" s="6">
        <v>1</v>
      </c>
      <c r="M712" t="s">
        <v>1718</v>
      </c>
      <c r="N712" t="s">
        <v>2523</v>
      </c>
      <c r="O712" t="s">
        <v>2527</v>
      </c>
      <c r="P712">
        <v>8.6</v>
      </c>
      <c r="Q712" t="s">
        <v>3058</v>
      </c>
      <c r="U712" t="b">
        <v>1</v>
      </c>
    </row>
    <row r="713" spans="1:21" x14ac:dyDescent="0.25">
      <c r="H713" s="1" t="s">
        <v>2528</v>
      </c>
      <c r="I713" s="1" t="s">
        <v>2528</v>
      </c>
      <c r="J713" s="1" t="s">
        <v>2529</v>
      </c>
      <c r="K713" s="1">
        <v>2</v>
      </c>
      <c r="L713" s="1">
        <v>2</v>
      </c>
      <c r="M713" t="s">
        <v>1718</v>
      </c>
      <c r="N713" t="s">
        <v>2523</v>
      </c>
      <c r="O713" t="s">
        <v>2530</v>
      </c>
      <c r="P713">
        <v>89.3</v>
      </c>
    </row>
    <row r="714" spans="1:21" x14ac:dyDescent="0.25">
      <c r="H714" s="1" t="s">
        <v>2531</v>
      </c>
      <c r="I714" s="1" t="s">
        <v>2531</v>
      </c>
      <c r="J714" s="5" t="s">
        <v>21</v>
      </c>
      <c r="K714" s="1">
        <v>2</v>
      </c>
      <c r="L714" s="5">
        <v>-1</v>
      </c>
      <c r="M714" t="s">
        <v>1718</v>
      </c>
      <c r="N714" t="s">
        <v>2523</v>
      </c>
      <c r="O714" t="s">
        <v>17</v>
      </c>
    </row>
    <row r="715" spans="1:21" x14ac:dyDescent="0.25">
      <c r="H715" s="1" t="s">
        <v>2532</v>
      </c>
      <c r="I715" s="1" t="s">
        <v>2532</v>
      </c>
      <c r="J715" s="5" t="s">
        <v>21</v>
      </c>
      <c r="K715" s="1">
        <v>2</v>
      </c>
      <c r="L715" s="5">
        <v>-1</v>
      </c>
      <c r="M715" t="s">
        <v>1718</v>
      </c>
      <c r="N715" t="s">
        <v>2523</v>
      </c>
      <c r="O715" t="s">
        <v>17</v>
      </c>
    </row>
    <row r="716" spans="1:21" x14ac:dyDescent="0.25">
      <c r="H716" s="1" t="s">
        <v>2545</v>
      </c>
      <c r="I716" s="5" t="s">
        <v>21</v>
      </c>
      <c r="J716" s="6" t="s">
        <v>2535</v>
      </c>
      <c r="K716" s="5">
        <v>-1</v>
      </c>
      <c r="L716" s="6">
        <v>1</v>
      </c>
      <c r="M716" t="s">
        <v>1718</v>
      </c>
      <c r="N716" t="s">
        <v>17</v>
      </c>
      <c r="O716" t="s">
        <v>2536</v>
      </c>
      <c r="P716">
        <v>55.5</v>
      </c>
      <c r="Q716" t="s">
        <v>3059</v>
      </c>
      <c r="T716" t="b">
        <v>1</v>
      </c>
      <c r="U716" t="b">
        <v>1</v>
      </c>
    </row>
    <row r="717" spans="1:21" x14ac:dyDescent="0.25">
      <c r="H717" s="1" t="s">
        <v>2971</v>
      </c>
      <c r="I717" s="5" t="s">
        <v>21</v>
      </c>
      <c r="J717" s="1" t="s">
        <v>2537</v>
      </c>
      <c r="K717" s="5">
        <v>-1</v>
      </c>
      <c r="L717" s="1">
        <v>2</v>
      </c>
      <c r="M717" t="s">
        <v>1718</v>
      </c>
      <c r="N717" t="s">
        <v>17</v>
      </c>
      <c r="O717" t="s">
        <v>2538</v>
      </c>
      <c r="P717">
        <v>15.1</v>
      </c>
      <c r="Q717" t="s">
        <v>2999</v>
      </c>
    </row>
    <row r="718" spans="1:21" x14ac:dyDescent="0.25">
      <c r="H718" s="1" t="s">
        <v>2972</v>
      </c>
      <c r="I718" s="5" t="s">
        <v>21</v>
      </c>
      <c r="J718" s="6" t="s">
        <v>2533</v>
      </c>
      <c r="K718" s="5">
        <v>-1</v>
      </c>
      <c r="L718" s="6">
        <v>1</v>
      </c>
      <c r="M718" t="s">
        <v>1718</v>
      </c>
      <c r="N718" t="s">
        <v>17</v>
      </c>
      <c r="O718" t="s">
        <v>2534</v>
      </c>
      <c r="P718">
        <v>6.9</v>
      </c>
      <c r="Q718" t="s">
        <v>3060</v>
      </c>
    </row>
    <row r="719" spans="1:21" x14ac:dyDescent="0.25">
      <c r="H719" s="1" t="s">
        <v>2973</v>
      </c>
      <c r="I719" s="5" t="s">
        <v>21</v>
      </c>
      <c r="J719" s="6" t="s">
        <v>2541</v>
      </c>
      <c r="K719" s="5">
        <v>-1</v>
      </c>
      <c r="L719" s="6">
        <v>1</v>
      </c>
      <c r="M719" t="s">
        <v>1718</v>
      </c>
      <c r="N719" t="s">
        <v>17</v>
      </c>
      <c r="O719" t="s">
        <v>2542</v>
      </c>
      <c r="P719">
        <v>16.100000000000001</v>
      </c>
      <c r="Q719" t="s">
        <v>3060</v>
      </c>
    </row>
    <row r="720" spans="1:21" x14ac:dyDescent="0.25">
      <c r="H720" s="1" t="s">
        <v>3061</v>
      </c>
      <c r="I720" s="5" t="s">
        <v>21</v>
      </c>
      <c r="J720" s="6" t="s">
        <v>2539</v>
      </c>
      <c r="K720" s="5">
        <v>-1</v>
      </c>
      <c r="L720" s="6">
        <v>1</v>
      </c>
      <c r="M720" t="s">
        <v>1718</v>
      </c>
      <c r="N720" t="s">
        <v>17</v>
      </c>
      <c r="O720" t="s">
        <v>2540</v>
      </c>
      <c r="P720">
        <v>64.2</v>
      </c>
      <c r="Q720" t="s">
        <v>3059</v>
      </c>
    </row>
    <row r="721" spans="1:21" x14ac:dyDescent="0.25">
      <c r="A721" t="s">
        <v>1107</v>
      </c>
      <c r="B721" s="1" t="s">
        <v>2520</v>
      </c>
      <c r="C721" t="s">
        <v>20</v>
      </c>
      <c r="D721" s="1" t="s">
        <v>2520</v>
      </c>
      <c r="E721" s="1" t="s">
        <v>2520</v>
      </c>
      <c r="F721" s="1">
        <v>2</v>
      </c>
      <c r="G721" s="1">
        <v>2</v>
      </c>
      <c r="H721" s="1" t="s">
        <v>2521</v>
      </c>
      <c r="I721" s="1" t="s">
        <v>2521</v>
      </c>
      <c r="J721" s="1" t="s">
        <v>2522</v>
      </c>
      <c r="K721" s="1">
        <v>2</v>
      </c>
      <c r="L721" s="1">
        <v>2</v>
      </c>
      <c r="M721" t="s">
        <v>1718</v>
      </c>
      <c r="N721" t="s">
        <v>2543</v>
      </c>
      <c r="O721" t="s">
        <v>2544</v>
      </c>
      <c r="P721">
        <v>75.5</v>
      </c>
      <c r="R721" t="b">
        <v>1</v>
      </c>
      <c r="T721" t="b">
        <v>1</v>
      </c>
    </row>
    <row r="722" spans="1:21" x14ac:dyDescent="0.25">
      <c r="H722" s="1" t="s">
        <v>2525</v>
      </c>
      <c r="I722" s="1" t="s">
        <v>2525</v>
      </c>
      <c r="J722" s="1" t="s">
        <v>2526</v>
      </c>
      <c r="K722" s="1">
        <v>2</v>
      </c>
      <c r="L722" s="1">
        <v>2</v>
      </c>
      <c r="M722" t="s">
        <v>1718</v>
      </c>
      <c r="N722" t="s">
        <v>2543</v>
      </c>
      <c r="O722" t="s">
        <v>2544</v>
      </c>
      <c r="P722">
        <v>11.4</v>
      </c>
      <c r="T722" t="b">
        <v>1</v>
      </c>
    </row>
    <row r="723" spans="1:21" x14ac:dyDescent="0.25">
      <c r="H723" s="1" t="s">
        <v>2528</v>
      </c>
      <c r="I723" s="1" t="s">
        <v>2528</v>
      </c>
      <c r="J723" s="5" t="s">
        <v>21</v>
      </c>
      <c r="K723" s="1">
        <v>2</v>
      </c>
      <c r="L723" s="5">
        <v>-1</v>
      </c>
      <c r="M723" t="s">
        <v>1718</v>
      </c>
      <c r="N723" t="s">
        <v>2543</v>
      </c>
      <c r="O723" t="s">
        <v>17</v>
      </c>
      <c r="T723" t="b">
        <v>1</v>
      </c>
      <c r="U723" t="b">
        <v>1</v>
      </c>
    </row>
    <row r="724" spans="1:21" x14ac:dyDescent="0.25">
      <c r="H724" s="1" t="s">
        <v>2531</v>
      </c>
      <c r="I724" s="1" t="s">
        <v>2531</v>
      </c>
      <c r="J724" s="5" t="s">
        <v>21</v>
      </c>
      <c r="K724" s="1">
        <v>2</v>
      </c>
      <c r="L724" s="5">
        <v>-1</v>
      </c>
      <c r="M724" t="s">
        <v>1718</v>
      </c>
      <c r="N724" t="s">
        <v>2543</v>
      </c>
      <c r="O724" t="s">
        <v>17</v>
      </c>
      <c r="T724" t="b">
        <v>1</v>
      </c>
      <c r="U724" t="b">
        <v>1</v>
      </c>
    </row>
    <row r="725" spans="1:21" x14ac:dyDescent="0.25">
      <c r="H725" s="1" t="s">
        <v>2532</v>
      </c>
      <c r="I725" s="1" t="s">
        <v>2532</v>
      </c>
      <c r="J725" s="5" t="s">
        <v>21</v>
      </c>
      <c r="K725" s="1">
        <v>2</v>
      </c>
      <c r="L725" s="5">
        <v>-1</v>
      </c>
      <c r="M725" t="s">
        <v>1718</v>
      </c>
      <c r="N725" t="s">
        <v>2543</v>
      </c>
      <c r="O725" t="s">
        <v>17</v>
      </c>
      <c r="T725" t="b">
        <v>1</v>
      </c>
      <c r="U725" t="b">
        <v>1</v>
      </c>
    </row>
    <row r="726" spans="1:21" x14ac:dyDescent="0.25">
      <c r="H726" s="1" t="s">
        <v>2545</v>
      </c>
      <c r="I726" s="1" t="s">
        <v>2545</v>
      </c>
      <c r="J726" s="1" t="s">
        <v>2535</v>
      </c>
      <c r="K726" s="1">
        <v>2</v>
      </c>
      <c r="L726" s="1">
        <v>2</v>
      </c>
      <c r="M726" t="s">
        <v>1718</v>
      </c>
      <c r="N726" t="s">
        <v>2543</v>
      </c>
      <c r="O726" t="s">
        <v>2544</v>
      </c>
      <c r="P726">
        <v>9</v>
      </c>
    </row>
    <row r="727" spans="1:21" x14ac:dyDescent="0.25">
      <c r="A727" t="s">
        <v>1107</v>
      </c>
      <c r="B727" s="1" t="s">
        <v>2546</v>
      </c>
      <c r="C727" t="s">
        <v>959</v>
      </c>
      <c r="D727" s="6" t="s">
        <v>2546</v>
      </c>
      <c r="E727" s="6" t="s">
        <v>2546</v>
      </c>
      <c r="F727" s="6">
        <v>1</v>
      </c>
      <c r="G727" s="6">
        <v>1</v>
      </c>
      <c r="H727" s="1" t="s">
        <v>2547</v>
      </c>
      <c r="I727" s="6" t="s">
        <v>2547</v>
      </c>
      <c r="J727" s="6" t="s">
        <v>2548</v>
      </c>
      <c r="K727" s="6">
        <v>1</v>
      </c>
      <c r="L727" s="6">
        <v>1</v>
      </c>
      <c r="M727" t="s">
        <v>1392</v>
      </c>
      <c r="N727" t="s">
        <v>1402</v>
      </c>
      <c r="O727" t="s">
        <v>2549</v>
      </c>
      <c r="P727">
        <v>97.5</v>
      </c>
      <c r="Q727" t="s">
        <v>3062</v>
      </c>
      <c r="R727" t="b">
        <v>1</v>
      </c>
      <c r="S727" t="b">
        <v>1</v>
      </c>
      <c r="T727" t="b">
        <v>1</v>
      </c>
      <c r="U727" t="b">
        <v>1</v>
      </c>
    </row>
    <row r="728" spans="1:21" x14ac:dyDescent="0.25">
      <c r="H728" s="1" t="s">
        <v>2550</v>
      </c>
      <c r="I728" s="6" t="s">
        <v>2550</v>
      </c>
      <c r="J728" s="6" t="s">
        <v>2551</v>
      </c>
      <c r="K728" s="6">
        <v>1</v>
      </c>
      <c r="L728" s="6">
        <v>1</v>
      </c>
      <c r="M728" t="s">
        <v>1392</v>
      </c>
      <c r="N728" t="s">
        <v>1402</v>
      </c>
      <c r="O728" t="s">
        <v>2552</v>
      </c>
      <c r="P728">
        <v>84.8</v>
      </c>
      <c r="Q728" t="s">
        <v>3062</v>
      </c>
      <c r="T728" t="b">
        <v>1</v>
      </c>
      <c r="U728" t="b">
        <v>1</v>
      </c>
    </row>
    <row r="729" spans="1:21" x14ac:dyDescent="0.25">
      <c r="H729" s="1" t="s">
        <v>2553</v>
      </c>
      <c r="I729" s="6" t="s">
        <v>2553</v>
      </c>
      <c r="J729" s="6" t="s">
        <v>2554</v>
      </c>
      <c r="K729" s="6">
        <v>1</v>
      </c>
      <c r="L729" s="6">
        <v>1</v>
      </c>
      <c r="M729" t="s">
        <v>1392</v>
      </c>
      <c r="N729" t="s">
        <v>1402</v>
      </c>
      <c r="O729" t="s">
        <v>2555</v>
      </c>
      <c r="P729">
        <v>12.1</v>
      </c>
      <c r="Q729" t="s">
        <v>3062</v>
      </c>
      <c r="T729" t="b">
        <v>1</v>
      </c>
    </row>
    <row r="730" spans="1:21" x14ac:dyDescent="0.25">
      <c r="H730" s="1" t="s">
        <v>2556</v>
      </c>
      <c r="I730" s="6" t="s">
        <v>2556</v>
      </c>
      <c r="J730" s="5" t="s">
        <v>21</v>
      </c>
      <c r="K730" s="6">
        <v>1</v>
      </c>
      <c r="L730" s="5">
        <v>-1</v>
      </c>
      <c r="M730" t="s">
        <v>1392</v>
      </c>
      <c r="N730" t="s">
        <v>1402</v>
      </c>
      <c r="O730" t="s">
        <v>17</v>
      </c>
    </row>
    <row r="731" spans="1:21" x14ac:dyDescent="0.25">
      <c r="H731" s="1" t="s">
        <v>2557</v>
      </c>
      <c r="I731" s="6" t="s">
        <v>2557</v>
      </c>
      <c r="J731" s="6" t="s">
        <v>2558</v>
      </c>
      <c r="K731" s="6">
        <v>1</v>
      </c>
      <c r="L731" s="6">
        <v>1</v>
      </c>
      <c r="M731" t="s">
        <v>1392</v>
      </c>
      <c r="N731" t="s">
        <v>1402</v>
      </c>
      <c r="O731" t="s">
        <v>2559</v>
      </c>
      <c r="P731">
        <v>80.400000000000006</v>
      </c>
      <c r="Q731" t="s">
        <v>3062</v>
      </c>
    </row>
    <row r="732" spans="1:21" x14ac:dyDescent="0.25">
      <c r="H732" s="1" t="s">
        <v>2560</v>
      </c>
      <c r="I732" s="6" t="s">
        <v>2560</v>
      </c>
      <c r="J732" s="5" t="s">
        <v>21</v>
      </c>
      <c r="K732" s="6">
        <v>1</v>
      </c>
      <c r="L732" s="5">
        <v>-1</v>
      </c>
      <c r="M732" t="s">
        <v>1392</v>
      </c>
      <c r="N732" t="s">
        <v>1402</v>
      </c>
      <c r="O732" t="s">
        <v>17</v>
      </c>
    </row>
    <row r="733" spans="1:21" x14ac:dyDescent="0.25">
      <c r="H733" s="1" t="s">
        <v>2561</v>
      </c>
      <c r="I733" s="6" t="s">
        <v>2561</v>
      </c>
      <c r="J733" s="5" t="s">
        <v>21</v>
      </c>
      <c r="K733" s="6">
        <v>1</v>
      </c>
      <c r="L733" s="5">
        <v>-1</v>
      </c>
      <c r="M733" t="s">
        <v>1392</v>
      </c>
      <c r="N733" t="s">
        <v>1402</v>
      </c>
      <c r="O733" t="s">
        <v>17</v>
      </c>
    </row>
    <row r="734" spans="1:21" x14ac:dyDescent="0.25">
      <c r="H734" s="1" t="s">
        <v>2562</v>
      </c>
      <c r="I734" s="6" t="s">
        <v>2562</v>
      </c>
      <c r="J734" s="5" t="s">
        <v>21</v>
      </c>
      <c r="K734" s="6">
        <v>1</v>
      </c>
      <c r="L734" s="5">
        <v>-1</v>
      </c>
      <c r="M734" t="s">
        <v>1392</v>
      </c>
      <c r="N734" t="s">
        <v>1402</v>
      </c>
      <c r="O734" t="s">
        <v>17</v>
      </c>
    </row>
    <row r="735" spans="1:21" x14ac:dyDescent="0.25">
      <c r="H735" s="1" t="s">
        <v>2563</v>
      </c>
      <c r="I735" s="5" t="s">
        <v>21</v>
      </c>
      <c r="J735" s="1" t="s">
        <v>2564</v>
      </c>
      <c r="K735" s="5">
        <v>-1</v>
      </c>
      <c r="L735" s="1">
        <v>2</v>
      </c>
      <c r="M735" t="s">
        <v>1392</v>
      </c>
      <c r="N735" t="s">
        <v>17</v>
      </c>
      <c r="O735" t="s">
        <v>2565</v>
      </c>
      <c r="P735">
        <v>0.9</v>
      </c>
      <c r="Q735" t="s">
        <v>2999</v>
      </c>
      <c r="T735" t="b">
        <v>1</v>
      </c>
    </row>
    <row r="736" spans="1:21" x14ac:dyDescent="0.25">
      <c r="H736" s="1" t="s">
        <v>2974</v>
      </c>
      <c r="I736" s="5" t="s">
        <v>21</v>
      </c>
      <c r="J736" s="1" t="s">
        <v>2566</v>
      </c>
      <c r="K736" s="5">
        <v>-1</v>
      </c>
      <c r="L736" s="1">
        <v>2</v>
      </c>
      <c r="M736" t="s">
        <v>1392</v>
      </c>
      <c r="N736" t="s">
        <v>17</v>
      </c>
      <c r="O736" t="s">
        <v>2567</v>
      </c>
      <c r="P736">
        <v>64.5</v>
      </c>
      <c r="Q736" t="s">
        <v>2999</v>
      </c>
    </row>
    <row r="737" spans="1:21" x14ac:dyDescent="0.25">
      <c r="H737" s="1" t="s">
        <v>2975</v>
      </c>
      <c r="I737" s="5" t="s">
        <v>21</v>
      </c>
      <c r="J737" s="1" t="s">
        <v>2573</v>
      </c>
      <c r="K737" s="5">
        <v>-1</v>
      </c>
      <c r="L737" s="1">
        <v>2</v>
      </c>
      <c r="M737" t="s">
        <v>1392</v>
      </c>
      <c r="N737" t="s">
        <v>17</v>
      </c>
      <c r="O737" t="s">
        <v>2567</v>
      </c>
      <c r="P737">
        <v>5.9</v>
      </c>
      <c r="Q737" t="s">
        <v>2999</v>
      </c>
    </row>
    <row r="738" spans="1:21" x14ac:dyDescent="0.25">
      <c r="H738" s="1" t="s">
        <v>3063</v>
      </c>
      <c r="I738" s="5" t="s">
        <v>21</v>
      </c>
      <c r="J738" s="1" t="s">
        <v>2568</v>
      </c>
      <c r="K738" s="5">
        <v>-1</v>
      </c>
      <c r="L738" s="1">
        <v>2</v>
      </c>
      <c r="M738" t="s">
        <v>1392</v>
      </c>
      <c r="N738" t="s">
        <v>17</v>
      </c>
      <c r="O738" t="s">
        <v>2565</v>
      </c>
      <c r="P738">
        <v>0.9</v>
      </c>
      <c r="Q738" t="s">
        <v>2999</v>
      </c>
    </row>
    <row r="739" spans="1:21" x14ac:dyDescent="0.25">
      <c r="H739" s="5" t="s">
        <v>2569</v>
      </c>
      <c r="I739" t="s">
        <v>21</v>
      </c>
      <c r="J739" s="5" t="s">
        <v>2570</v>
      </c>
      <c r="K739">
        <v>0</v>
      </c>
      <c r="L739" s="5">
        <v>-2</v>
      </c>
      <c r="M739" t="s">
        <v>17</v>
      </c>
      <c r="N739" t="s">
        <v>17</v>
      </c>
      <c r="O739" t="s">
        <v>2571</v>
      </c>
      <c r="P739">
        <v>3.2</v>
      </c>
      <c r="Q739" t="s">
        <v>3062</v>
      </c>
    </row>
    <row r="740" spans="1:21" x14ac:dyDescent="0.25">
      <c r="H740" s="1" t="s">
        <v>3064</v>
      </c>
      <c r="I740" s="5" t="s">
        <v>21</v>
      </c>
      <c r="J740" s="1" t="s">
        <v>2572</v>
      </c>
      <c r="K740" s="5">
        <v>-1</v>
      </c>
      <c r="L740" s="1">
        <v>2</v>
      </c>
      <c r="M740" t="s">
        <v>1392</v>
      </c>
      <c r="N740" t="s">
        <v>17</v>
      </c>
      <c r="O740" t="s">
        <v>2567</v>
      </c>
      <c r="P740">
        <v>16.2</v>
      </c>
      <c r="Q740" t="s">
        <v>2999</v>
      </c>
    </row>
    <row r="741" spans="1:21" x14ac:dyDescent="0.25">
      <c r="A741" t="s">
        <v>1107</v>
      </c>
      <c r="B741" s="1" t="s">
        <v>2546</v>
      </c>
      <c r="C741" t="s">
        <v>20</v>
      </c>
      <c r="D741" s="1" t="s">
        <v>2546</v>
      </c>
      <c r="E741" s="1" t="s">
        <v>2546</v>
      </c>
      <c r="F741" s="1">
        <v>2</v>
      </c>
      <c r="G741" s="1">
        <v>2</v>
      </c>
      <c r="H741" s="1" t="s">
        <v>2547</v>
      </c>
      <c r="I741" s="1" t="s">
        <v>2547</v>
      </c>
      <c r="J741" s="1" t="s">
        <v>2548</v>
      </c>
      <c r="K741" s="1">
        <v>2</v>
      </c>
      <c r="L741" s="1">
        <v>2</v>
      </c>
      <c r="M741" t="s">
        <v>1392</v>
      </c>
      <c r="N741" t="s">
        <v>1294</v>
      </c>
      <c r="O741" t="s">
        <v>2574</v>
      </c>
      <c r="P741">
        <v>96.4</v>
      </c>
    </row>
    <row r="742" spans="1:21" x14ac:dyDescent="0.25">
      <c r="H742" s="1" t="s">
        <v>2550</v>
      </c>
      <c r="I742" s="1" t="s">
        <v>2550</v>
      </c>
      <c r="J742" s="1" t="s">
        <v>2551</v>
      </c>
      <c r="K742" s="1">
        <v>2</v>
      </c>
      <c r="L742" s="1">
        <v>2</v>
      </c>
      <c r="M742" t="s">
        <v>1392</v>
      </c>
      <c r="N742" t="s">
        <v>1294</v>
      </c>
      <c r="O742" t="s">
        <v>2574</v>
      </c>
      <c r="P742">
        <v>1</v>
      </c>
    </row>
    <row r="743" spans="1:21" x14ac:dyDescent="0.25">
      <c r="H743" s="1" t="s">
        <v>2553</v>
      </c>
      <c r="I743" s="1" t="s">
        <v>2553</v>
      </c>
      <c r="J743" s="5" t="s">
        <v>21</v>
      </c>
      <c r="K743" s="1">
        <v>2</v>
      </c>
      <c r="L743" s="5">
        <v>-1</v>
      </c>
      <c r="M743" t="s">
        <v>1392</v>
      </c>
      <c r="N743" t="s">
        <v>1294</v>
      </c>
      <c r="O743" t="s">
        <v>17</v>
      </c>
      <c r="U743" t="b">
        <v>1</v>
      </c>
    </row>
    <row r="744" spans="1:21" x14ac:dyDescent="0.25">
      <c r="H744" s="1" t="s">
        <v>2563</v>
      </c>
      <c r="I744" s="1" t="s">
        <v>2563</v>
      </c>
      <c r="J744" s="5" t="s">
        <v>21</v>
      </c>
      <c r="K744" s="1">
        <v>2</v>
      </c>
      <c r="L744" s="5">
        <v>-1</v>
      </c>
      <c r="M744" t="s">
        <v>1392</v>
      </c>
      <c r="N744" t="s">
        <v>1294</v>
      </c>
      <c r="O744" t="s">
        <v>17</v>
      </c>
      <c r="U744" t="b">
        <v>1</v>
      </c>
    </row>
    <row r="745" spans="1:21" x14ac:dyDescent="0.25">
      <c r="H745" s="1" t="s">
        <v>3065</v>
      </c>
      <c r="I745" s="5" t="s">
        <v>21</v>
      </c>
      <c r="J745" s="1" t="s">
        <v>2575</v>
      </c>
      <c r="K745" s="5">
        <v>-1</v>
      </c>
      <c r="L745" s="1">
        <v>2</v>
      </c>
      <c r="M745" t="s">
        <v>17</v>
      </c>
      <c r="N745" t="s">
        <v>17</v>
      </c>
      <c r="O745" t="s">
        <v>2574</v>
      </c>
      <c r="P745">
        <v>0.7</v>
      </c>
      <c r="Q745" t="s">
        <v>2999</v>
      </c>
    </row>
    <row r="746" spans="1:21" x14ac:dyDescent="0.25">
      <c r="A746" t="s">
        <v>1107</v>
      </c>
      <c r="B746" s="1" t="s">
        <v>2576</v>
      </c>
      <c r="C746" t="s">
        <v>959</v>
      </c>
      <c r="D746" s="1" t="s">
        <v>2576</v>
      </c>
      <c r="E746" s="6" t="s">
        <v>2576</v>
      </c>
      <c r="F746" s="1">
        <v>2</v>
      </c>
      <c r="G746" s="6">
        <v>1</v>
      </c>
      <c r="H746" s="1" t="s">
        <v>2577</v>
      </c>
      <c r="I746" s="1" t="s">
        <v>2577</v>
      </c>
      <c r="J746" s="6" t="s">
        <v>2578</v>
      </c>
      <c r="K746" s="1">
        <v>2</v>
      </c>
      <c r="L746" s="6">
        <v>1</v>
      </c>
      <c r="M746" t="s">
        <v>2579</v>
      </c>
      <c r="N746" t="s">
        <v>2580</v>
      </c>
      <c r="O746" t="s">
        <v>2581</v>
      </c>
      <c r="P746">
        <v>93.3</v>
      </c>
      <c r="Q746" t="s">
        <v>3179</v>
      </c>
      <c r="S746" t="b">
        <v>1</v>
      </c>
      <c r="U746" t="b">
        <v>1</v>
      </c>
    </row>
    <row r="747" spans="1:21" x14ac:dyDescent="0.25">
      <c r="H747" s="1" t="s">
        <v>2582</v>
      </c>
      <c r="I747" s="1" t="s">
        <v>2582</v>
      </c>
      <c r="J747" s="6" t="s">
        <v>2583</v>
      </c>
      <c r="K747" s="1">
        <v>2</v>
      </c>
      <c r="L747" s="6">
        <v>1</v>
      </c>
      <c r="M747" t="s">
        <v>2579</v>
      </c>
      <c r="N747" t="s">
        <v>2580</v>
      </c>
      <c r="O747" t="s">
        <v>2584</v>
      </c>
      <c r="P747">
        <v>16.8</v>
      </c>
      <c r="Q747" t="s">
        <v>3179</v>
      </c>
      <c r="U747" t="b">
        <v>1</v>
      </c>
    </row>
    <row r="748" spans="1:21" x14ac:dyDescent="0.25">
      <c r="H748" s="1" t="s">
        <v>2585</v>
      </c>
      <c r="I748" s="1" t="s">
        <v>2585</v>
      </c>
      <c r="J748" s="6" t="s">
        <v>2586</v>
      </c>
      <c r="K748" s="1">
        <v>2</v>
      </c>
      <c r="L748" s="6">
        <v>1</v>
      </c>
      <c r="M748" t="s">
        <v>2579</v>
      </c>
      <c r="N748" t="s">
        <v>2580</v>
      </c>
      <c r="O748" t="s">
        <v>2587</v>
      </c>
      <c r="P748">
        <v>91.3</v>
      </c>
      <c r="Q748" t="s">
        <v>3179</v>
      </c>
      <c r="U748" t="b">
        <v>1</v>
      </c>
    </row>
    <row r="749" spans="1:21" x14ac:dyDescent="0.25">
      <c r="H749" s="1" t="s">
        <v>2588</v>
      </c>
      <c r="I749" s="1" t="s">
        <v>2588</v>
      </c>
      <c r="J749" s="5" t="s">
        <v>21</v>
      </c>
      <c r="K749" s="1">
        <v>2</v>
      </c>
      <c r="L749" s="5">
        <v>-1</v>
      </c>
      <c r="M749" t="s">
        <v>2579</v>
      </c>
      <c r="N749" t="s">
        <v>2580</v>
      </c>
      <c r="O749" t="s">
        <v>17</v>
      </c>
    </row>
    <row r="750" spans="1:21" x14ac:dyDescent="0.25">
      <c r="H750" s="1" t="s">
        <v>2976</v>
      </c>
      <c r="I750" s="5" t="s">
        <v>21</v>
      </c>
      <c r="J750" s="6" t="s">
        <v>2589</v>
      </c>
      <c r="K750" s="5">
        <v>-1</v>
      </c>
      <c r="L750" s="6">
        <v>1</v>
      </c>
      <c r="M750" t="s">
        <v>2579</v>
      </c>
      <c r="N750" t="s">
        <v>17</v>
      </c>
      <c r="O750" t="s">
        <v>2590</v>
      </c>
      <c r="P750">
        <v>37.5</v>
      </c>
      <c r="Q750" t="s">
        <v>3180</v>
      </c>
      <c r="U750" t="b">
        <v>1</v>
      </c>
    </row>
    <row r="751" spans="1:21" x14ac:dyDescent="0.25">
      <c r="H751" s="1" t="s">
        <v>2977</v>
      </c>
      <c r="I751" s="5" t="s">
        <v>21</v>
      </c>
      <c r="J751" s="1" t="s">
        <v>2591</v>
      </c>
      <c r="K751" s="5">
        <v>-1</v>
      </c>
      <c r="L751" s="1">
        <v>2</v>
      </c>
      <c r="M751" t="s">
        <v>2579</v>
      </c>
      <c r="N751" t="s">
        <v>17</v>
      </c>
      <c r="O751" t="s">
        <v>2592</v>
      </c>
      <c r="P751">
        <v>0.4</v>
      </c>
      <c r="Q751" t="s">
        <v>2999</v>
      </c>
    </row>
    <row r="752" spans="1:21" x14ac:dyDescent="0.25">
      <c r="H752" s="1" t="s">
        <v>2978</v>
      </c>
      <c r="I752" s="5" t="s">
        <v>21</v>
      </c>
      <c r="J752" s="6" t="s">
        <v>2595</v>
      </c>
      <c r="K752" s="5">
        <v>-1</v>
      </c>
      <c r="L752" s="6">
        <v>1</v>
      </c>
      <c r="M752" t="s">
        <v>2579</v>
      </c>
      <c r="N752" t="s">
        <v>17</v>
      </c>
      <c r="O752" t="s">
        <v>2596</v>
      </c>
      <c r="P752">
        <v>15.6</v>
      </c>
      <c r="Q752" t="s">
        <v>3180</v>
      </c>
    </row>
    <row r="753" spans="1:21" x14ac:dyDescent="0.25">
      <c r="H753" s="1" t="s">
        <v>2979</v>
      </c>
      <c r="I753" s="5" t="s">
        <v>21</v>
      </c>
      <c r="J753" s="5" t="s">
        <v>2600</v>
      </c>
      <c r="K753" s="5">
        <v>-1</v>
      </c>
      <c r="L753" s="5">
        <v>-3</v>
      </c>
      <c r="M753" t="s">
        <v>2579</v>
      </c>
      <c r="N753" t="s">
        <v>17</v>
      </c>
      <c r="O753" t="s">
        <v>2601</v>
      </c>
      <c r="P753">
        <v>12.7</v>
      </c>
      <c r="Q753" t="s">
        <v>3180</v>
      </c>
    </row>
    <row r="754" spans="1:21" x14ac:dyDescent="0.25">
      <c r="H754" s="1" t="s">
        <v>2980</v>
      </c>
      <c r="I754" s="5" t="s">
        <v>21</v>
      </c>
      <c r="J754" s="1" t="s">
        <v>2602</v>
      </c>
      <c r="K754" s="5">
        <v>-1</v>
      </c>
      <c r="L754" s="1">
        <v>2</v>
      </c>
      <c r="M754" t="s">
        <v>2579</v>
      </c>
      <c r="N754" t="s">
        <v>17</v>
      </c>
      <c r="O754" t="s">
        <v>2603</v>
      </c>
      <c r="P754">
        <v>5.6</v>
      </c>
    </row>
    <row r="755" spans="1:21" x14ac:dyDescent="0.25">
      <c r="H755" s="1" t="s">
        <v>3066</v>
      </c>
      <c r="I755" s="5" t="s">
        <v>21</v>
      </c>
      <c r="J755" s="6" t="s">
        <v>2593</v>
      </c>
      <c r="K755" s="5">
        <v>-1</v>
      </c>
      <c r="L755" s="6">
        <v>1</v>
      </c>
      <c r="M755" t="s">
        <v>2579</v>
      </c>
      <c r="N755" t="s">
        <v>17</v>
      </c>
      <c r="O755" t="s">
        <v>2594</v>
      </c>
      <c r="P755">
        <v>28</v>
      </c>
      <c r="Q755" t="s">
        <v>3180</v>
      </c>
    </row>
    <row r="756" spans="1:21" x14ac:dyDescent="0.25">
      <c r="H756" s="5" t="s">
        <v>2597</v>
      </c>
      <c r="I756" t="s">
        <v>21</v>
      </c>
      <c r="J756" s="5" t="s">
        <v>2598</v>
      </c>
      <c r="K756">
        <v>0</v>
      </c>
      <c r="L756" s="5">
        <v>-2</v>
      </c>
      <c r="M756" t="s">
        <v>17</v>
      </c>
      <c r="N756" t="s">
        <v>17</v>
      </c>
      <c r="O756" t="s">
        <v>2599</v>
      </c>
      <c r="P756">
        <v>3.1</v>
      </c>
      <c r="Q756" t="s">
        <v>3179</v>
      </c>
    </row>
    <row r="757" spans="1:21" x14ac:dyDescent="0.25">
      <c r="A757" t="s">
        <v>1107</v>
      </c>
      <c r="B757" s="1" t="s">
        <v>2576</v>
      </c>
      <c r="C757" t="s">
        <v>20</v>
      </c>
      <c r="D757" s="1" t="s">
        <v>2576</v>
      </c>
      <c r="E757" s="1" t="s">
        <v>2576</v>
      </c>
      <c r="F757" s="1">
        <v>2</v>
      </c>
      <c r="G757" s="1">
        <v>2</v>
      </c>
      <c r="H757" s="1" t="s">
        <v>2577</v>
      </c>
      <c r="I757" s="1" t="s">
        <v>2577</v>
      </c>
      <c r="J757" s="1" t="s">
        <v>2578</v>
      </c>
      <c r="K757" s="1">
        <v>2</v>
      </c>
      <c r="L757" s="1">
        <v>2</v>
      </c>
      <c r="M757" t="s">
        <v>2579</v>
      </c>
      <c r="N757" t="s">
        <v>2604</v>
      </c>
      <c r="O757" t="s">
        <v>2605</v>
      </c>
      <c r="P757">
        <v>95.1</v>
      </c>
      <c r="R757" t="b">
        <v>1</v>
      </c>
      <c r="T757" t="b">
        <v>1</v>
      </c>
    </row>
    <row r="758" spans="1:21" x14ac:dyDescent="0.25">
      <c r="H758" s="1" t="s">
        <v>2582</v>
      </c>
      <c r="I758" s="1" t="s">
        <v>2582</v>
      </c>
      <c r="J758" s="1" t="s">
        <v>2583</v>
      </c>
      <c r="K758" s="1">
        <v>2</v>
      </c>
      <c r="L758" s="1">
        <v>2</v>
      </c>
      <c r="M758" t="s">
        <v>2579</v>
      </c>
      <c r="N758" t="s">
        <v>2604</v>
      </c>
      <c r="O758" t="s">
        <v>2606</v>
      </c>
      <c r="P758">
        <v>2</v>
      </c>
      <c r="T758" t="b">
        <v>1</v>
      </c>
    </row>
    <row r="759" spans="1:21" x14ac:dyDescent="0.25">
      <c r="H759" s="1" t="s">
        <v>2585</v>
      </c>
      <c r="I759" s="1" t="s">
        <v>2585</v>
      </c>
      <c r="J759" s="1" t="s">
        <v>2586</v>
      </c>
      <c r="K759" s="1">
        <v>2</v>
      </c>
      <c r="L759" s="1">
        <v>2</v>
      </c>
      <c r="M759" t="s">
        <v>2579</v>
      </c>
      <c r="N759" t="s">
        <v>2604</v>
      </c>
      <c r="O759" t="s">
        <v>2605</v>
      </c>
      <c r="P759">
        <v>81.8</v>
      </c>
      <c r="T759" t="b">
        <v>1</v>
      </c>
    </row>
    <row r="760" spans="1:21" x14ac:dyDescent="0.25">
      <c r="H760" s="1" t="s">
        <v>2976</v>
      </c>
      <c r="I760" s="5" t="s">
        <v>21</v>
      </c>
      <c r="J760" s="1" t="s">
        <v>2589</v>
      </c>
      <c r="K760" s="5">
        <v>-1</v>
      </c>
      <c r="L760" s="1">
        <v>2</v>
      </c>
      <c r="M760" t="s">
        <v>2579</v>
      </c>
      <c r="N760" t="s">
        <v>17</v>
      </c>
      <c r="O760" t="s">
        <v>2607</v>
      </c>
      <c r="P760">
        <v>1.1000000000000001</v>
      </c>
      <c r="Q760" t="s">
        <v>2999</v>
      </c>
      <c r="T760" t="b">
        <v>1</v>
      </c>
    </row>
    <row r="761" spans="1:21" x14ac:dyDescent="0.25">
      <c r="A761" t="s">
        <v>1107</v>
      </c>
      <c r="B761" s="1" t="s">
        <v>2608</v>
      </c>
      <c r="C761" t="s">
        <v>959</v>
      </c>
      <c r="D761" s="1" t="s">
        <v>2608</v>
      </c>
      <c r="E761" s="6" t="s">
        <v>2608</v>
      </c>
      <c r="F761" s="1">
        <v>2</v>
      </c>
      <c r="G761" s="6">
        <v>1</v>
      </c>
      <c r="H761" s="1" t="s">
        <v>2609</v>
      </c>
      <c r="I761" s="1" t="s">
        <v>2609</v>
      </c>
      <c r="J761" s="6" t="s">
        <v>2610</v>
      </c>
      <c r="K761" s="1">
        <v>2</v>
      </c>
      <c r="L761" s="6">
        <v>1</v>
      </c>
      <c r="M761" t="s">
        <v>1172</v>
      </c>
      <c r="N761" t="s">
        <v>2611</v>
      </c>
      <c r="O761" t="s">
        <v>2612</v>
      </c>
      <c r="P761">
        <v>92.5</v>
      </c>
      <c r="Q761" t="s">
        <v>3067</v>
      </c>
      <c r="S761" t="b">
        <v>1</v>
      </c>
      <c r="U761" t="b">
        <v>1</v>
      </c>
    </row>
    <row r="762" spans="1:21" x14ac:dyDescent="0.25">
      <c r="H762" s="1" t="s">
        <v>2981</v>
      </c>
      <c r="I762" s="5" t="s">
        <v>21</v>
      </c>
      <c r="J762" s="1" t="s">
        <v>2613</v>
      </c>
      <c r="K762" s="5">
        <v>-1</v>
      </c>
      <c r="L762" s="1">
        <v>2</v>
      </c>
      <c r="M762" t="s">
        <v>1172</v>
      </c>
      <c r="N762" t="s">
        <v>17</v>
      </c>
      <c r="O762" t="s">
        <v>2614</v>
      </c>
      <c r="P762">
        <v>31.9</v>
      </c>
      <c r="Q762" t="s">
        <v>2999</v>
      </c>
    </row>
    <row r="763" spans="1:21" x14ac:dyDescent="0.25">
      <c r="H763" s="1" t="s">
        <v>2982</v>
      </c>
      <c r="I763" s="5" t="s">
        <v>21</v>
      </c>
      <c r="J763" s="6" t="s">
        <v>2615</v>
      </c>
      <c r="K763" s="5">
        <v>-1</v>
      </c>
      <c r="L763" s="6">
        <v>1</v>
      </c>
      <c r="M763" t="s">
        <v>1172</v>
      </c>
      <c r="N763" t="s">
        <v>17</v>
      </c>
      <c r="O763" t="s">
        <v>2616</v>
      </c>
      <c r="P763">
        <v>90.4</v>
      </c>
      <c r="Q763" t="s">
        <v>3068</v>
      </c>
      <c r="U763" t="b">
        <v>1</v>
      </c>
    </row>
    <row r="764" spans="1:21" x14ac:dyDescent="0.25">
      <c r="H764" s="1" t="s">
        <v>2983</v>
      </c>
      <c r="I764" s="5" t="s">
        <v>21</v>
      </c>
      <c r="J764" s="1" t="s">
        <v>2617</v>
      </c>
      <c r="K764" s="5">
        <v>-1</v>
      </c>
      <c r="L764" s="1">
        <v>2</v>
      </c>
      <c r="M764" t="s">
        <v>1172</v>
      </c>
      <c r="N764" t="s">
        <v>17</v>
      </c>
      <c r="O764" t="s">
        <v>2618</v>
      </c>
      <c r="P764">
        <v>7.2</v>
      </c>
      <c r="Q764" t="s">
        <v>2999</v>
      </c>
    </row>
    <row r="765" spans="1:21" x14ac:dyDescent="0.25">
      <c r="H765" s="1" t="s">
        <v>2984</v>
      </c>
      <c r="I765" s="5" t="s">
        <v>21</v>
      </c>
      <c r="J765" s="1" t="s">
        <v>2622</v>
      </c>
      <c r="K765" s="5">
        <v>-1</v>
      </c>
      <c r="L765" s="1">
        <v>2</v>
      </c>
      <c r="M765" t="s">
        <v>1172</v>
      </c>
      <c r="N765" t="s">
        <v>17</v>
      </c>
      <c r="O765" t="s">
        <v>2623</v>
      </c>
      <c r="P765">
        <v>4.3</v>
      </c>
      <c r="Q765" t="s">
        <v>2999</v>
      </c>
    </row>
    <row r="766" spans="1:21" x14ac:dyDescent="0.25">
      <c r="H766" s="5" t="s">
        <v>2619</v>
      </c>
      <c r="I766" t="s">
        <v>21</v>
      </c>
      <c r="J766" s="5" t="s">
        <v>2620</v>
      </c>
      <c r="K766">
        <v>0</v>
      </c>
      <c r="L766" s="5">
        <v>-2</v>
      </c>
      <c r="M766" t="s">
        <v>17</v>
      </c>
      <c r="N766" t="s">
        <v>17</v>
      </c>
      <c r="O766" t="s">
        <v>2621</v>
      </c>
      <c r="P766">
        <v>2.8</v>
      </c>
      <c r="Q766" t="s">
        <v>3069</v>
      </c>
    </row>
    <row r="767" spans="1:21" x14ac:dyDescent="0.25">
      <c r="H767" s="5" t="s">
        <v>2624</v>
      </c>
      <c r="I767" t="s">
        <v>21</v>
      </c>
      <c r="J767" s="5" t="s">
        <v>2625</v>
      </c>
      <c r="K767">
        <v>0</v>
      </c>
      <c r="L767" s="5">
        <v>-2</v>
      </c>
      <c r="M767" t="s">
        <v>17</v>
      </c>
      <c r="N767" t="s">
        <v>17</v>
      </c>
      <c r="O767" t="s">
        <v>2626</v>
      </c>
      <c r="P767">
        <v>1.6</v>
      </c>
      <c r="Q767" t="s">
        <v>3070</v>
      </c>
    </row>
    <row r="768" spans="1:21" x14ac:dyDescent="0.25">
      <c r="A768" t="s">
        <v>1107</v>
      </c>
      <c r="B768" s="1" t="s">
        <v>2608</v>
      </c>
      <c r="C768" t="s">
        <v>20</v>
      </c>
      <c r="D768" s="1" t="s">
        <v>2608</v>
      </c>
      <c r="E768" s="1" t="s">
        <v>2608</v>
      </c>
      <c r="F768" s="1">
        <v>2</v>
      </c>
      <c r="G768" s="1">
        <v>2</v>
      </c>
      <c r="H768" s="1" t="s">
        <v>2609</v>
      </c>
      <c r="I768" s="1" t="s">
        <v>2609</v>
      </c>
      <c r="J768" s="1" t="s">
        <v>2610</v>
      </c>
      <c r="K768" s="1">
        <v>2</v>
      </c>
      <c r="L768" s="1">
        <v>2</v>
      </c>
      <c r="M768" t="s">
        <v>1172</v>
      </c>
      <c r="N768" t="s">
        <v>2627</v>
      </c>
      <c r="O768" t="s">
        <v>2628</v>
      </c>
      <c r="P768">
        <v>98.7</v>
      </c>
      <c r="R768" t="b">
        <v>1</v>
      </c>
      <c r="T768" t="b">
        <v>1</v>
      </c>
    </row>
    <row r="769" spans="1:21" x14ac:dyDescent="0.25">
      <c r="H769" s="1" t="s">
        <v>2981</v>
      </c>
      <c r="I769" s="5" t="s">
        <v>21</v>
      </c>
      <c r="J769" s="1" t="s">
        <v>2613</v>
      </c>
      <c r="K769" s="5">
        <v>-1</v>
      </c>
      <c r="L769" s="1">
        <v>2</v>
      </c>
      <c r="M769" t="s">
        <v>1172</v>
      </c>
      <c r="N769" t="s">
        <v>17</v>
      </c>
      <c r="O769" t="s">
        <v>2628</v>
      </c>
      <c r="P769">
        <v>1</v>
      </c>
      <c r="Q769" t="s">
        <v>3071</v>
      </c>
      <c r="T769" t="b">
        <v>1</v>
      </c>
      <c r="U769" t="b">
        <v>1</v>
      </c>
    </row>
    <row r="770" spans="1:21" x14ac:dyDescent="0.25">
      <c r="H770" s="1" t="s">
        <v>2982</v>
      </c>
      <c r="I770" s="5" t="s">
        <v>21</v>
      </c>
      <c r="J770" s="1" t="s">
        <v>2615</v>
      </c>
      <c r="K770" s="5">
        <v>-1</v>
      </c>
      <c r="L770" s="1">
        <v>2</v>
      </c>
      <c r="M770" t="s">
        <v>1172</v>
      </c>
      <c r="N770" t="s">
        <v>17</v>
      </c>
      <c r="O770" t="s">
        <v>2629</v>
      </c>
      <c r="P770">
        <v>1</v>
      </c>
      <c r="Q770" t="s">
        <v>2999</v>
      </c>
      <c r="T770" t="b">
        <v>1</v>
      </c>
    </row>
    <row r="771" spans="1:21" x14ac:dyDescent="0.25">
      <c r="H771" s="1" t="s">
        <v>2984</v>
      </c>
      <c r="I771" s="5" t="s">
        <v>21</v>
      </c>
      <c r="J771" s="1" t="s">
        <v>2622</v>
      </c>
      <c r="K771" s="5">
        <v>-1</v>
      </c>
      <c r="L771" s="1">
        <v>2</v>
      </c>
      <c r="M771" t="s">
        <v>1172</v>
      </c>
      <c r="N771" t="s">
        <v>17</v>
      </c>
      <c r="O771" t="s">
        <v>2630</v>
      </c>
      <c r="P771">
        <v>0.7</v>
      </c>
      <c r="Q771" t="s">
        <v>2999</v>
      </c>
      <c r="T771" t="b">
        <v>1</v>
      </c>
      <c r="U771" t="b">
        <v>1</v>
      </c>
    </row>
    <row r="772" spans="1:21" x14ac:dyDescent="0.25">
      <c r="A772" t="s">
        <v>1107</v>
      </c>
      <c r="B772" s="1" t="s">
        <v>2631</v>
      </c>
      <c r="C772" t="s">
        <v>959</v>
      </c>
      <c r="D772" s="1" t="s">
        <v>2631</v>
      </c>
      <c r="E772" s="1" t="s">
        <v>2631</v>
      </c>
      <c r="F772" s="1">
        <v>2</v>
      </c>
      <c r="G772" s="1">
        <v>2</v>
      </c>
      <c r="H772" s="1" t="s">
        <v>2632</v>
      </c>
      <c r="I772" s="1" t="s">
        <v>2632</v>
      </c>
      <c r="J772" s="1" t="s">
        <v>2633</v>
      </c>
      <c r="K772" s="1">
        <v>2</v>
      </c>
      <c r="L772" s="1">
        <v>2</v>
      </c>
      <c r="M772" t="s">
        <v>1183</v>
      </c>
      <c r="N772" t="s">
        <v>2634</v>
      </c>
      <c r="O772" t="s">
        <v>2635</v>
      </c>
      <c r="P772">
        <v>97.3</v>
      </c>
    </row>
    <row r="773" spans="1:21" x14ac:dyDescent="0.25">
      <c r="H773" s="1" t="s">
        <v>2636</v>
      </c>
      <c r="I773" s="1" t="s">
        <v>2636</v>
      </c>
      <c r="J773" s="1" t="s">
        <v>2637</v>
      </c>
      <c r="K773" s="1">
        <v>2</v>
      </c>
      <c r="L773" s="1">
        <v>2</v>
      </c>
      <c r="M773" t="s">
        <v>1183</v>
      </c>
      <c r="N773" t="s">
        <v>2634</v>
      </c>
      <c r="O773" t="s">
        <v>2638</v>
      </c>
      <c r="P773">
        <v>1</v>
      </c>
    </row>
    <row r="774" spans="1:21" x14ac:dyDescent="0.25">
      <c r="H774" s="1" t="s">
        <v>2639</v>
      </c>
      <c r="I774" s="1" t="s">
        <v>2639</v>
      </c>
      <c r="J774" s="1" t="s">
        <v>2640</v>
      </c>
      <c r="K774" s="1">
        <v>2</v>
      </c>
      <c r="L774" s="1">
        <v>2</v>
      </c>
      <c r="M774" t="s">
        <v>1183</v>
      </c>
      <c r="N774" t="s">
        <v>2634</v>
      </c>
      <c r="O774" t="s">
        <v>2635</v>
      </c>
      <c r="P774">
        <v>97.3</v>
      </c>
    </row>
    <row r="775" spans="1:21" x14ac:dyDescent="0.25">
      <c r="H775" s="1" t="s">
        <v>2985</v>
      </c>
      <c r="I775" s="5" t="s">
        <v>21</v>
      </c>
      <c r="J775" s="1" t="s">
        <v>2641</v>
      </c>
      <c r="K775" s="5">
        <v>-1</v>
      </c>
      <c r="L775" s="1">
        <v>2</v>
      </c>
      <c r="M775" t="s">
        <v>1183</v>
      </c>
      <c r="N775" t="s">
        <v>17</v>
      </c>
      <c r="O775" t="s">
        <v>2642</v>
      </c>
      <c r="P775">
        <v>3.5</v>
      </c>
      <c r="Q775" t="s">
        <v>2999</v>
      </c>
    </row>
    <row r="776" spans="1:21" x14ac:dyDescent="0.25">
      <c r="A776" t="s">
        <v>1107</v>
      </c>
      <c r="B776" s="1" t="s">
        <v>2631</v>
      </c>
      <c r="C776" t="s">
        <v>20</v>
      </c>
      <c r="D776" s="1" t="s">
        <v>2631</v>
      </c>
      <c r="E776" s="1" t="s">
        <v>2631</v>
      </c>
      <c r="F776" s="1">
        <v>2</v>
      </c>
      <c r="G776" s="1">
        <v>2</v>
      </c>
      <c r="H776" s="1" t="s">
        <v>2632</v>
      </c>
      <c r="I776" s="1" t="s">
        <v>2632</v>
      </c>
      <c r="J776" s="1" t="s">
        <v>2633</v>
      </c>
      <c r="K776" s="1">
        <v>2</v>
      </c>
      <c r="L776" s="1">
        <v>2</v>
      </c>
      <c r="M776" t="s">
        <v>1183</v>
      </c>
      <c r="N776" t="s">
        <v>2634</v>
      </c>
      <c r="O776" t="s">
        <v>2643</v>
      </c>
      <c r="P776">
        <v>98.6</v>
      </c>
      <c r="R776" t="b">
        <v>1</v>
      </c>
      <c r="S776" t="b">
        <v>1</v>
      </c>
      <c r="T776" t="b">
        <v>1</v>
      </c>
      <c r="U776" t="b">
        <v>1</v>
      </c>
    </row>
    <row r="777" spans="1:21" x14ac:dyDescent="0.25">
      <c r="H777" s="1" t="s">
        <v>2636</v>
      </c>
      <c r="I777" s="5" t="s">
        <v>21</v>
      </c>
      <c r="J777" s="1" t="s">
        <v>2637</v>
      </c>
      <c r="K777" s="5">
        <v>-1</v>
      </c>
      <c r="L777" s="1">
        <v>2</v>
      </c>
      <c r="M777" t="s">
        <v>1183</v>
      </c>
      <c r="N777" t="s">
        <v>17</v>
      </c>
      <c r="O777" t="s">
        <v>2643</v>
      </c>
      <c r="P777">
        <v>0.3</v>
      </c>
      <c r="Q777" t="s">
        <v>3072</v>
      </c>
      <c r="T777" t="b">
        <v>1</v>
      </c>
      <c r="U777" t="b">
        <v>1</v>
      </c>
    </row>
    <row r="778" spans="1:21" x14ac:dyDescent="0.25">
      <c r="H778" s="1" t="s">
        <v>2986</v>
      </c>
      <c r="I778" s="5" t="s">
        <v>21</v>
      </c>
      <c r="J778" s="1" t="s">
        <v>2644</v>
      </c>
      <c r="K778" s="5">
        <v>-1</v>
      </c>
      <c r="L778" s="1">
        <v>2</v>
      </c>
      <c r="M778" t="s">
        <v>1183</v>
      </c>
      <c r="N778" t="s">
        <v>17</v>
      </c>
      <c r="O778" t="s">
        <v>2643</v>
      </c>
      <c r="P778">
        <v>1</v>
      </c>
      <c r="Q778" t="s">
        <v>2999</v>
      </c>
    </row>
    <row r="779" spans="1:21" x14ac:dyDescent="0.25">
      <c r="A779" t="s">
        <v>1107</v>
      </c>
      <c r="B779" s="1" t="s">
        <v>2645</v>
      </c>
      <c r="C779" t="s">
        <v>959</v>
      </c>
      <c r="D779" s="1" t="s">
        <v>2645</v>
      </c>
      <c r="E779" s="1" t="s">
        <v>2645</v>
      </c>
      <c r="F779" s="1">
        <v>2</v>
      </c>
      <c r="G779" s="1">
        <v>2</v>
      </c>
      <c r="H779" s="1" t="s">
        <v>2646</v>
      </c>
      <c r="I779" s="1" t="s">
        <v>2646</v>
      </c>
      <c r="J779" s="1" t="s">
        <v>2647</v>
      </c>
      <c r="K779" s="1">
        <v>2</v>
      </c>
      <c r="L779" s="1">
        <v>2</v>
      </c>
      <c r="M779" t="s">
        <v>2648</v>
      </c>
      <c r="N779" t="s">
        <v>2649</v>
      </c>
      <c r="O779" t="s">
        <v>2650</v>
      </c>
      <c r="P779">
        <v>96.5</v>
      </c>
    </row>
    <row r="780" spans="1:21" x14ac:dyDescent="0.25">
      <c r="H780" s="1" t="s">
        <v>2987</v>
      </c>
      <c r="I780" s="5" t="s">
        <v>21</v>
      </c>
      <c r="J780" s="1" t="s">
        <v>2651</v>
      </c>
      <c r="K780" s="5">
        <v>-1</v>
      </c>
      <c r="L780" s="1">
        <v>2</v>
      </c>
      <c r="M780" t="s">
        <v>2648</v>
      </c>
      <c r="N780" t="s">
        <v>17</v>
      </c>
      <c r="O780" t="s">
        <v>2652</v>
      </c>
      <c r="P780">
        <v>1.5</v>
      </c>
      <c r="Q780" t="s">
        <v>2999</v>
      </c>
    </row>
    <row r="781" spans="1:21" x14ac:dyDescent="0.25">
      <c r="H781" t="s">
        <v>3073</v>
      </c>
      <c r="I781" t="s">
        <v>21</v>
      </c>
      <c r="J781" s="5" t="s">
        <v>2656</v>
      </c>
      <c r="K781">
        <v>0</v>
      </c>
      <c r="L781" s="5">
        <v>-2</v>
      </c>
      <c r="M781" t="s">
        <v>2648</v>
      </c>
      <c r="N781" t="s">
        <v>17</v>
      </c>
      <c r="O781" t="s">
        <v>2650</v>
      </c>
      <c r="P781">
        <v>3.8</v>
      </c>
      <c r="Q781" t="s">
        <v>3074</v>
      </c>
    </row>
    <row r="782" spans="1:21" x14ac:dyDescent="0.25">
      <c r="H782" s="5" t="s">
        <v>2653</v>
      </c>
      <c r="I782" t="s">
        <v>21</v>
      </c>
      <c r="J782" s="5" t="s">
        <v>2654</v>
      </c>
      <c r="K782">
        <v>0</v>
      </c>
      <c r="L782" s="5">
        <v>-2</v>
      </c>
      <c r="M782" t="s">
        <v>17</v>
      </c>
      <c r="N782" t="s">
        <v>17</v>
      </c>
      <c r="O782" t="s">
        <v>2655</v>
      </c>
      <c r="P782">
        <v>1.9</v>
      </c>
      <c r="Q782" t="s">
        <v>3075</v>
      </c>
    </row>
    <row r="783" spans="1:21" x14ac:dyDescent="0.25">
      <c r="A783" t="s">
        <v>1107</v>
      </c>
      <c r="B783" s="1" t="s">
        <v>2657</v>
      </c>
      <c r="C783" t="s">
        <v>20</v>
      </c>
      <c r="D783" t="s">
        <v>2645</v>
      </c>
      <c r="E783" t="s">
        <v>21</v>
      </c>
      <c r="F783">
        <v>0</v>
      </c>
      <c r="G783">
        <v>0</v>
      </c>
      <c r="M783" t="s">
        <v>2648</v>
      </c>
      <c r="N783" t="s">
        <v>1981</v>
      </c>
      <c r="O783" t="s">
        <v>17</v>
      </c>
      <c r="Q783" t="s">
        <v>398</v>
      </c>
      <c r="R783" t="b">
        <v>1</v>
      </c>
      <c r="S783" t="b">
        <v>1</v>
      </c>
    </row>
    <row r="784" spans="1:21" x14ac:dyDescent="0.25">
      <c r="A784" t="s">
        <v>1107</v>
      </c>
      <c r="B784" s="5" t="s">
        <v>2658</v>
      </c>
      <c r="C784" t="s">
        <v>959</v>
      </c>
      <c r="D784" t="s">
        <v>21</v>
      </c>
      <c r="E784" s="5" t="s">
        <v>2659</v>
      </c>
      <c r="F784">
        <v>0</v>
      </c>
      <c r="G784" s="5">
        <v>-2</v>
      </c>
      <c r="H784" s="5" t="s">
        <v>2660</v>
      </c>
      <c r="I784" t="s">
        <v>21</v>
      </c>
      <c r="J784" s="5" t="s">
        <v>2661</v>
      </c>
      <c r="K784">
        <v>0</v>
      </c>
      <c r="L784" s="5">
        <v>-2</v>
      </c>
      <c r="M784" t="s">
        <v>17</v>
      </c>
      <c r="N784" t="s">
        <v>17</v>
      </c>
      <c r="O784" t="s">
        <v>2662</v>
      </c>
      <c r="P784">
        <v>50</v>
      </c>
      <c r="Q784" t="s">
        <v>3076</v>
      </c>
    </row>
    <row r="785" spans="1:19" x14ac:dyDescent="0.25">
      <c r="H785" s="5" t="s">
        <v>2663</v>
      </c>
      <c r="I785" t="s">
        <v>21</v>
      </c>
      <c r="J785" s="5" t="s">
        <v>2664</v>
      </c>
      <c r="K785">
        <v>0</v>
      </c>
      <c r="L785" s="5">
        <v>-2</v>
      </c>
      <c r="M785" t="s">
        <v>17</v>
      </c>
      <c r="N785" t="s">
        <v>17</v>
      </c>
      <c r="O785" t="s">
        <v>2662</v>
      </c>
      <c r="P785">
        <v>50</v>
      </c>
      <c r="Q785" t="s">
        <v>3076</v>
      </c>
    </row>
    <row r="786" spans="1:19" x14ac:dyDescent="0.25">
      <c r="A786" t="s">
        <v>1107</v>
      </c>
      <c r="B786" s="1" t="s">
        <v>2665</v>
      </c>
      <c r="C786" t="s">
        <v>959</v>
      </c>
      <c r="D786" t="s">
        <v>2666</v>
      </c>
      <c r="E786" t="s">
        <v>21</v>
      </c>
      <c r="F786">
        <v>0</v>
      </c>
      <c r="G786">
        <v>0</v>
      </c>
      <c r="M786" t="s">
        <v>2017</v>
      </c>
      <c r="N786" t="s">
        <v>2028</v>
      </c>
      <c r="O786" t="s">
        <v>17</v>
      </c>
      <c r="Q786" t="s">
        <v>398</v>
      </c>
    </row>
    <row r="787" spans="1:19" x14ac:dyDescent="0.25">
      <c r="A787" t="s">
        <v>1107</v>
      </c>
      <c r="B787" s="1" t="s">
        <v>2665</v>
      </c>
      <c r="C787" t="s">
        <v>20</v>
      </c>
      <c r="D787" t="s">
        <v>2666</v>
      </c>
      <c r="E787" t="s">
        <v>21</v>
      </c>
      <c r="F787">
        <v>0</v>
      </c>
      <c r="G787">
        <v>0</v>
      </c>
      <c r="M787" t="s">
        <v>2017</v>
      </c>
      <c r="N787" t="s">
        <v>2028</v>
      </c>
      <c r="O787" t="s">
        <v>17</v>
      </c>
      <c r="Q787" t="s">
        <v>398</v>
      </c>
      <c r="R787" t="b">
        <v>1</v>
      </c>
      <c r="S787" t="b">
        <v>1</v>
      </c>
    </row>
    <row r="788" spans="1:19" x14ac:dyDescent="0.25">
      <c r="A788" t="s">
        <v>1107</v>
      </c>
      <c r="B788" s="1" t="s">
        <v>2667</v>
      </c>
      <c r="C788" t="s">
        <v>959</v>
      </c>
      <c r="D788" s="1" t="s">
        <v>2667</v>
      </c>
      <c r="E788" s="1" t="s">
        <v>2667</v>
      </c>
      <c r="F788" s="1">
        <v>2</v>
      </c>
      <c r="G788" s="1">
        <v>2</v>
      </c>
      <c r="H788" s="1" t="s">
        <v>2668</v>
      </c>
      <c r="I788" s="1" t="s">
        <v>2668</v>
      </c>
      <c r="J788" s="5" t="s">
        <v>21</v>
      </c>
      <c r="K788" s="1">
        <v>2</v>
      </c>
      <c r="L788" s="5">
        <v>-1</v>
      </c>
      <c r="M788" t="s">
        <v>1283</v>
      </c>
      <c r="N788" t="s">
        <v>2669</v>
      </c>
      <c r="O788" t="s">
        <v>17</v>
      </c>
    </row>
    <row r="789" spans="1:19" x14ac:dyDescent="0.25">
      <c r="H789" s="1" t="s">
        <v>2670</v>
      </c>
      <c r="I789" s="1" t="s">
        <v>2670</v>
      </c>
      <c r="J789" s="5" t="s">
        <v>21</v>
      </c>
      <c r="K789" s="1">
        <v>2</v>
      </c>
      <c r="L789" s="5">
        <v>-1</v>
      </c>
      <c r="M789" t="s">
        <v>1283</v>
      </c>
      <c r="N789" t="s">
        <v>2669</v>
      </c>
      <c r="O789" t="s">
        <v>17</v>
      </c>
    </row>
    <row r="790" spans="1:19" x14ac:dyDescent="0.25">
      <c r="H790" s="1" t="s">
        <v>2671</v>
      </c>
      <c r="I790" s="1" t="s">
        <v>2671</v>
      </c>
      <c r="J790" s="1" t="s">
        <v>2672</v>
      </c>
      <c r="K790" s="1">
        <v>2</v>
      </c>
      <c r="L790" s="1">
        <v>2</v>
      </c>
      <c r="M790" t="s">
        <v>1283</v>
      </c>
      <c r="N790" t="s">
        <v>2669</v>
      </c>
      <c r="O790" t="s">
        <v>2673</v>
      </c>
      <c r="P790">
        <v>69.099999999999994</v>
      </c>
    </row>
    <row r="791" spans="1:19" x14ac:dyDescent="0.25">
      <c r="H791" s="1" t="s">
        <v>2674</v>
      </c>
      <c r="I791" s="1" t="s">
        <v>2674</v>
      </c>
      <c r="J791" s="5" t="s">
        <v>21</v>
      </c>
      <c r="K791" s="1">
        <v>2</v>
      </c>
      <c r="L791" s="5">
        <v>-1</v>
      </c>
      <c r="M791" t="s">
        <v>1283</v>
      </c>
      <c r="N791" t="s">
        <v>2669</v>
      </c>
      <c r="O791" t="s">
        <v>17</v>
      </c>
    </row>
    <row r="792" spans="1:19" x14ac:dyDescent="0.25">
      <c r="H792" s="1" t="s">
        <v>2675</v>
      </c>
      <c r="I792" s="1" t="s">
        <v>2675</v>
      </c>
      <c r="J792" s="5" t="s">
        <v>21</v>
      </c>
      <c r="K792" s="1">
        <v>2</v>
      </c>
      <c r="L792" s="5">
        <v>-1</v>
      </c>
      <c r="M792" t="s">
        <v>1283</v>
      </c>
      <c r="N792" t="s">
        <v>2669</v>
      </c>
      <c r="O792" t="s">
        <v>17</v>
      </c>
    </row>
    <row r="793" spans="1:19" x14ac:dyDescent="0.25">
      <c r="H793" s="1" t="s">
        <v>2676</v>
      </c>
      <c r="I793" s="5" t="s">
        <v>21</v>
      </c>
      <c r="J793" s="1" t="s">
        <v>2677</v>
      </c>
      <c r="K793" s="5">
        <v>-1</v>
      </c>
      <c r="L793" s="1">
        <v>2</v>
      </c>
      <c r="M793" t="s">
        <v>1283</v>
      </c>
      <c r="N793" t="s">
        <v>17</v>
      </c>
      <c r="O793" t="s">
        <v>2673</v>
      </c>
      <c r="P793">
        <v>14.7</v>
      </c>
      <c r="Q793" t="s">
        <v>2999</v>
      </c>
    </row>
    <row r="794" spans="1:19" x14ac:dyDescent="0.25">
      <c r="H794" s="1" t="s">
        <v>2678</v>
      </c>
      <c r="I794" s="1" t="s">
        <v>2678</v>
      </c>
      <c r="J794" s="5" t="s">
        <v>21</v>
      </c>
      <c r="K794" s="1">
        <v>2</v>
      </c>
      <c r="L794" s="5">
        <v>-1</v>
      </c>
      <c r="M794" t="s">
        <v>1283</v>
      </c>
      <c r="N794" t="s">
        <v>2669</v>
      </c>
      <c r="O794" t="s">
        <v>17</v>
      </c>
    </row>
    <row r="795" spans="1:19" x14ac:dyDescent="0.25">
      <c r="H795" s="1" t="s">
        <v>2679</v>
      </c>
      <c r="I795" s="5" t="s">
        <v>21</v>
      </c>
      <c r="J795" s="1" t="s">
        <v>2680</v>
      </c>
      <c r="K795" s="5">
        <v>-1</v>
      </c>
      <c r="L795" s="1">
        <v>2</v>
      </c>
      <c r="M795" t="s">
        <v>1283</v>
      </c>
      <c r="N795" t="s">
        <v>17</v>
      </c>
      <c r="O795" t="s">
        <v>2681</v>
      </c>
      <c r="P795">
        <v>16.600000000000001</v>
      </c>
      <c r="Q795" t="s">
        <v>2999</v>
      </c>
    </row>
    <row r="796" spans="1:19" x14ac:dyDescent="0.25">
      <c r="H796" s="1" t="s">
        <v>3077</v>
      </c>
      <c r="I796" s="5" t="s">
        <v>21</v>
      </c>
      <c r="J796" s="1" t="s">
        <v>2682</v>
      </c>
      <c r="K796" s="5">
        <v>-1</v>
      </c>
      <c r="L796" s="1">
        <v>2</v>
      </c>
      <c r="M796" t="s">
        <v>1283</v>
      </c>
      <c r="N796" t="s">
        <v>17</v>
      </c>
      <c r="O796" t="s">
        <v>2683</v>
      </c>
      <c r="P796">
        <v>28.5</v>
      </c>
      <c r="Q796" t="s">
        <v>2999</v>
      </c>
    </row>
    <row r="797" spans="1:19" x14ac:dyDescent="0.25">
      <c r="A797" t="s">
        <v>1107</v>
      </c>
      <c r="B797" s="1" t="s">
        <v>2684</v>
      </c>
      <c r="C797" t="s">
        <v>20</v>
      </c>
      <c r="D797" t="s">
        <v>2667</v>
      </c>
      <c r="E797" t="s">
        <v>21</v>
      </c>
      <c r="F797">
        <v>0</v>
      </c>
      <c r="G797">
        <v>0</v>
      </c>
      <c r="M797" t="s">
        <v>1283</v>
      </c>
      <c r="N797" t="s">
        <v>2685</v>
      </c>
      <c r="O797" t="s">
        <v>17</v>
      </c>
      <c r="Q797" t="s">
        <v>398</v>
      </c>
      <c r="R797" t="b">
        <v>1</v>
      </c>
      <c r="S797" t="b">
        <v>1</v>
      </c>
    </row>
    <row r="798" spans="1:19" x14ac:dyDescent="0.25">
      <c r="A798" t="s">
        <v>1107</v>
      </c>
      <c r="B798" s="1" t="s">
        <v>2686</v>
      </c>
      <c r="C798" t="s">
        <v>959</v>
      </c>
      <c r="D798" s="1" t="s">
        <v>2686</v>
      </c>
      <c r="E798" s="1" t="s">
        <v>2686</v>
      </c>
      <c r="F798" s="1">
        <v>2</v>
      </c>
      <c r="G798" s="1">
        <v>2</v>
      </c>
      <c r="H798" s="1" t="s">
        <v>2687</v>
      </c>
      <c r="I798" s="1" t="s">
        <v>2687</v>
      </c>
      <c r="J798" s="5" t="s">
        <v>21</v>
      </c>
      <c r="K798" s="1">
        <v>2</v>
      </c>
      <c r="L798" s="5">
        <v>-1</v>
      </c>
      <c r="M798" t="s">
        <v>1257</v>
      </c>
      <c r="N798" t="s">
        <v>2688</v>
      </c>
      <c r="O798" t="s">
        <v>17</v>
      </c>
    </row>
    <row r="799" spans="1:19" x14ac:dyDescent="0.25">
      <c r="H799" s="1" t="s">
        <v>2689</v>
      </c>
      <c r="I799" s="1" t="s">
        <v>2689</v>
      </c>
      <c r="J799" s="5" t="s">
        <v>21</v>
      </c>
      <c r="K799" s="1">
        <v>2</v>
      </c>
      <c r="L799" s="5">
        <v>-1</v>
      </c>
      <c r="M799" t="s">
        <v>1257</v>
      </c>
      <c r="N799" t="s">
        <v>2688</v>
      </c>
      <c r="O799" t="s">
        <v>17</v>
      </c>
    </row>
    <row r="800" spans="1:19" x14ac:dyDescent="0.25">
      <c r="H800" s="1" t="s">
        <v>2690</v>
      </c>
      <c r="I800" s="1" t="s">
        <v>2690</v>
      </c>
      <c r="J800" s="5" t="s">
        <v>21</v>
      </c>
      <c r="K800" s="1">
        <v>2</v>
      </c>
      <c r="L800" s="5">
        <v>-1</v>
      </c>
      <c r="M800" t="s">
        <v>1257</v>
      </c>
      <c r="N800" t="s">
        <v>2688</v>
      </c>
      <c r="O800" t="s">
        <v>17</v>
      </c>
    </row>
    <row r="801" spans="1:19" x14ac:dyDescent="0.25">
      <c r="H801" s="1" t="s">
        <v>2691</v>
      </c>
      <c r="I801" s="1" t="s">
        <v>2691</v>
      </c>
      <c r="J801" s="1" t="s">
        <v>2692</v>
      </c>
      <c r="K801" s="1">
        <v>2</v>
      </c>
      <c r="L801" s="1">
        <v>2</v>
      </c>
      <c r="M801" t="s">
        <v>1257</v>
      </c>
      <c r="N801" t="s">
        <v>2688</v>
      </c>
      <c r="O801" t="s">
        <v>2693</v>
      </c>
      <c r="P801">
        <v>60.6</v>
      </c>
    </row>
    <row r="802" spans="1:19" x14ac:dyDescent="0.25">
      <c r="H802" s="1" t="s">
        <v>2694</v>
      </c>
      <c r="I802" s="1" t="s">
        <v>2694</v>
      </c>
      <c r="J802" s="1" t="s">
        <v>2695</v>
      </c>
      <c r="K802" s="1">
        <v>2</v>
      </c>
      <c r="L802" s="1">
        <v>2</v>
      </c>
      <c r="M802" t="s">
        <v>1257</v>
      </c>
      <c r="N802" t="s">
        <v>2688</v>
      </c>
      <c r="O802" t="s">
        <v>2696</v>
      </c>
      <c r="P802">
        <v>75</v>
      </c>
    </row>
    <row r="803" spans="1:19" x14ac:dyDescent="0.25">
      <c r="H803" s="1" t="s">
        <v>2697</v>
      </c>
      <c r="I803" s="1" t="s">
        <v>2697</v>
      </c>
      <c r="J803" s="5" t="s">
        <v>21</v>
      </c>
      <c r="K803" s="1">
        <v>2</v>
      </c>
      <c r="L803" s="5">
        <v>-1</v>
      </c>
      <c r="M803" t="s">
        <v>1257</v>
      </c>
      <c r="N803" t="s">
        <v>2688</v>
      </c>
      <c r="O803" t="s">
        <v>17</v>
      </c>
    </row>
    <row r="804" spans="1:19" x14ac:dyDescent="0.25">
      <c r="H804" s="1" t="s">
        <v>2698</v>
      </c>
      <c r="I804" s="1" t="s">
        <v>2698</v>
      </c>
      <c r="J804" s="5" t="s">
        <v>21</v>
      </c>
      <c r="K804" s="1">
        <v>2</v>
      </c>
      <c r="L804" s="5">
        <v>-1</v>
      </c>
      <c r="M804" t="s">
        <v>1257</v>
      </c>
      <c r="N804" t="s">
        <v>2688</v>
      </c>
      <c r="O804" t="s">
        <v>17</v>
      </c>
    </row>
    <row r="805" spans="1:19" x14ac:dyDescent="0.25">
      <c r="H805" s="1" t="s">
        <v>2699</v>
      </c>
      <c r="I805" s="1" t="s">
        <v>2699</v>
      </c>
      <c r="J805" s="1" t="s">
        <v>2700</v>
      </c>
      <c r="K805" s="1">
        <v>2</v>
      </c>
      <c r="L805" s="1">
        <v>2</v>
      </c>
      <c r="M805" t="s">
        <v>1257</v>
      </c>
      <c r="N805" t="s">
        <v>2688</v>
      </c>
      <c r="O805" t="s">
        <v>2696</v>
      </c>
      <c r="P805">
        <v>13.3</v>
      </c>
    </row>
    <row r="806" spans="1:19" x14ac:dyDescent="0.25">
      <c r="H806" s="1" t="s">
        <v>2701</v>
      </c>
      <c r="I806" s="1" t="s">
        <v>2701</v>
      </c>
      <c r="J806" s="5" t="s">
        <v>21</v>
      </c>
      <c r="K806" s="1">
        <v>2</v>
      </c>
      <c r="L806" s="5">
        <v>-1</v>
      </c>
      <c r="M806" t="s">
        <v>1257</v>
      </c>
      <c r="N806" t="s">
        <v>2688</v>
      </c>
      <c r="O806" t="s">
        <v>17</v>
      </c>
    </row>
    <row r="807" spans="1:19" x14ac:dyDescent="0.25">
      <c r="H807" s="1" t="s">
        <v>2702</v>
      </c>
      <c r="I807" s="1" t="s">
        <v>2702</v>
      </c>
      <c r="J807" s="1" t="s">
        <v>2703</v>
      </c>
      <c r="K807" s="1">
        <v>2</v>
      </c>
      <c r="L807" s="1">
        <v>2</v>
      </c>
      <c r="M807" t="s">
        <v>1257</v>
      </c>
      <c r="N807" t="s">
        <v>2688</v>
      </c>
      <c r="O807" t="s">
        <v>2704</v>
      </c>
      <c r="P807">
        <v>43.2</v>
      </c>
    </row>
    <row r="808" spans="1:19" x14ac:dyDescent="0.25">
      <c r="H808" s="1" t="s">
        <v>2988</v>
      </c>
      <c r="I808" s="5" t="s">
        <v>21</v>
      </c>
      <c r="J808" s="1" t="s">
        <v>2710</v>
      </c>
      <c r="K808" s="5">
        <v>-1</v>
      </c>
      <c r="L808" s="1">
        <v>2</v>
      </c>
      <c r="M808" t="s">
        <v>1257</v>
      </c>
      <c r="N808" t="s">
        <v>17</v>
      </c>
      <c r="O808" t="s">
        <v>2711</v>
      </c>
      <c r="P808">
        <v>65.7</v>
      </c>
      <c r="Q808" t="s">
        <v>2999</v>
      </c>
    </row>
    <row r="809" spans="1:19" x14ac:dyDescent="0.25">
      <c r="H809" s="1" t="s">
        <v>2989</v>
      </c>
      <c r="I809" s="5" t="s">
        <v>21</v>
      </c>
      <c r="J809" s="1" t="s">
        <v>2708</v>
      </c>
      <c r="K809" s="5">
        <v>-1</v>
      </c>
      <c r="L809" s="1">
        <v>2</v>
      </c>
      <c r="M809" t="s">
        <v>1257</v>
      </c>
      <c r="N809" t="s">
        <v>17</v>
      </c>
      <c r="O809" t="s">
        <v>2709</v>
      </c>
      <c r="P809">
        <v>8.8000000000000007</v>
      </c>
      <c r="Q809" t="s">
        <v>2999</v>
      </c>
    </row>
    <row r="810" spans="1:19" x14ac:dyDescent="0.25">
      <c r="H810" s="1" t="s">
        <v>2990</v>
      </c>
      <c r="I810" s="5" t="s">
        <v>21</v>
      </c>
      <c r="J810" s="1" t="s">
        <v>2715</v>
      </c>
      <c r="K810" s="5">
        <v>-1</v>
      </c>
      <c r="L810" s="1">
        <v>2</v>
      </c>
      <c r="M810" t="s">
        <v>1257</v>
      </c>
      <c r="N810" t="s">
        <v>17</v>
      </c>
      <c r="O810" t="s">
        <v>2716</v>
      </c>
      <c r="P810">
        <v>60</v>
      </c>
      <c r="Q810" t="s">
        <v>2999</v>
      </c>
    </row>
    <row r="811" spans="1:19" x14ac:dyDescent="0.25">
      <c r="H811" s="5" t="s">
        <v>2705</v>
      </c>
      <c r="I811" t="s">
        <v>21</v>
      </c>
      <c r="J811" s="5" t="s">
        <v>2706</v>
      </c>
      <c r="K811">
        <v>0</v>
      </c>
      <c r="L811" s="5">
        <v>-2</v>
      </c>
      <c r="M811" t="s">
        <v>17</v>
      </c>
      <c r="N811" t="s">
        <v>17</v>
      </c>
      <c r="O811" t="s">
        <v>2707</v>
      </c>
      <c r="P811">
        <v>10.9</v>
      </c>
      <c r="Q811" t="s">
        <v>3078</v>
      </c>
    </row>
    <row r="812" spans="1:19" x14ac:dyDescent="0.25">
      <c r="H812" s="5" t="s">
        <v>2712</v>
      </c>
      <c r="I812" t="s">
        <v>21</v>
      </c>
      <c r="J812" s="5" t="s">
        <v>2713</v>
      </c>
      <c r="K812">
        <v>0</v>
      </c>
      <c r="L812" s="5">
        <v>-2</v>
      </c>
      <c r="M812" t="s">
        <v>17</v>
      </c>
      <c r="N812" t="s">
        <v>17</v>
      </c>
      <c r="O812" t="s">
        <v>2714</v>
      </c>
      <c r="P812">
        <v>11.3</v>
      </c>
      <c r="Q812" t="s">
        <v>3080</v>
      </c>
    </row>
    <row r="813" spans="1:19" x14ac:dyDescent="0.25">
      <c r="H813" s="1" t="s">
        <v>3079</v>
      </c>
      <c r="I813" s="5" t="s">
        <v>21</v>
      </c>
      <c r="J813" s="1" t="s">
        <v>3079</v>
      </c>
      <c r="K813" s="5">
        <v>-1</v>
      </c>
      <c r="L813" s="1">
        <v>2</v>
      </c>
      <c r="M813" t="s">
        <v>17</v>
      </c>
      <c r="N813" t="s">
        <v>17</v>
      </c>
      <c r="O813" t="s">
        <v>2709</v>
      </c>
      <c r="P813">
        <v>8.8000000000000007</v>
      </c>
      <c r="Q813" t="s">
        <v>2999</v>
      </c>
    </row>
    <row r="814" spans="1:19" x14ac:dyDescent="0.25">
      <c r="A814" t="s">
        <v>1107</v>
      </c>
      <c r="B814" s="1" t="s">
        <v>2717</v>
      </c>
      <c r="C814" t="s">
        <v>20</v>
      </c>
      <c r="D814" t="s">
        <v>2686</v>
      </c>
      <c r="E814" t="s">
        <v>21</v>
      </c>
      <c r="F814">
        <v>0</v>
      </c>
      <c r="G814">
        <v>0</v>
      </c>
      <c r="M814" t="s">
        <v>1257</v>
      </c>
      <c r="N814" t="s">
        <v>2718</v>
      </c>
      <c r="O814" t="s">
        <v>17</v>
      </c>
      <c r="Q814" t="s">
        <v>398</v>
      </c>
      <c r="R814" t="b">
        <v>1</v>
      </c>
      <c r="S814" t="b">
        <v>1</v>
      </c>
    </row>
    <row r="815" spans="1:19" x14ac:dyDescent="0.25">
      <c r="A815" t="s">
        <v>1107</v>
      </c>
      <c r="B815" s="1" t="s">
        <v>2719</v>
      </c>
      <c r="C815" t="s">
        <v>959</v>
      </c>
      <c r="D815" s="1" t="s">
        <v>2719</v>
      </c>
      <c r="E815" s="6" t="s">
        <v>2719</v>
      </c>
      <c r="F815" s="1">
        <v>2</v>
      </c>
      <c r="G815" s="6">
        <v>1</v>
      </c>
      <c r="H815" s="1" t="s">
        <v>2720</v>
      </c>
      <c r="I815" s="1" t="s">
        <v>2720</v>
      </c>
      <c r="J815" s="6" t="s">
        <v>2721</v>
      </c>
      <c r="K815" s="1">
        <v>2</v>
      </c>
      <c r="L815" s="6">
        <v>1</v>
      </c>
      <c r="M815" t="s">
        <v>2579</v>
      </c>
      <c r="N815" t="s">
        <v>1267</v>
      </c>
      <c r="O815" t="s">
        <v>2722</v>
      </c>
      <c r="P815">
        <v>42.3</v>
      </c>
      <c r="Q815" t="s">
        <v>3081</v>
      </c>
    </row>
    <row r="816" spans="1:19" x14ac:dyDescent="0.25">
      <c r="H816" s="1" t="s">
        <v>2723</v>
      </c>
      <c r="I816" s="1" t="s">
        <v>2723</v>
      </c>
      <c r="J816" s="1" t="s">
        <v>2724</v>
      </c>
      <c r="K816" s="1">
        <v>2</v>
      </c>
      <c r="L816" s="1">
        <v>2</v>
      </c>
      <c r="M816" t="s">
        <v>2579</v>
      </c>
      <c r="N816" t="s">
        <v>1267</v>
      </c>
      <c r="O816" t="s">
        <v>2725</v>
      </c>
      <c r="P816">
        <v>40.700000000000003</v>
      </c>
    </row>
    <row r="817" spans="1:19" x14ac:dyDescent="0.25">
      <c r="H817" s="1" t="s">
        <v>2726</v>
      </c>
      <c r="I817" s="1" t="s">
        <v>2726</v>
      </c>
      <c r="J817" s="5" t="s">
        <v>21</v>
      </c>
      <c r="K817" s="1">
        <v>2</v>
      </c>
      <c r="L817" s="5">
        <v>-1</v>
      </c>
      <c r="M817" t="s">
        <v>2579</v>
      </c>
      <c r="N817" t="s">
        <v>1267</v>
      </c>
      <c r="O817" t="s">
        <v>17</v>
      </c>
    </row>
    <row r="818" spans="1:19" x14ac:dyDescent="0.25">
      <c r="H818" s="1" t="s">
        <v>2727</v>
      </c>
      <c r="I818" s="1" t="s">
        <v>2727</v>
      </c>
      <c r="J818" s="5" t="s">
        <v>21</v>
      </c>
      <c r="K818" s="1">
        <v>2</v>
      </c>
      <c r="L818" s="5">
        <v>-1</v>
      </c>
      <c r="M818" t="s">
        <v>2579</v>
      </c>
      <c r="N818" t="s">
        <v>1267</v>
      </c>
      <c r="O818" t="s">
        <v>17</v>
      </c>
    </row>
    <row r="819" spans="1:19" x14ac:dyDescent="0.25">
      <c r="H819" s="1" t="s">
        <v>2728</v>
      </c>
      <c r="I819" s="1" t="s">
        <v>2728</v>
      </c>
      <c r="J819" s="1" t="s">
        <v>2729</v>
      </c>
      <c r="K819" s="1">
        <v>2</v>
      </c>
      <c r="L819" s="1">
        <v>2</v>
      </c>
      <c r="M819" t="s">
        <v>2579</v>
      </c>
      <c r="N819" t="s">
        <v>1267</v>
      </c>
      <c r="O819" t="s">
        <v>2725</v>
      </c>
      <c r="P819">
        <v>39.799999999999997</v>
      </c>
    </row>
    <row r="820" spans="1:19" x14ac:dyDescent="0.25">
      <c r="H820" s="1" t="s">
        <v>2730</v>
      </c>
      <c r="I820" s="1" t="s">
        <v>2730</v>
      </c>
      <c r="J820" s="5" t="s">
        <v>21</v>
      </c>
      <c r="K820" s="1">
        <v>2</v>
      </c>
      <c r="L820" s="5">
        <v>-1</v>
      </c>
      <c r="M820" t="s">
        <v>2579</v>
      </c>
      <c r="N820" t="s">
        <v>1267</v>
      </c>
      <c r="O820" t="s">
        <v>17</v>
      </c>
    </row>
    <row r="821" spans="1:19" x14ac:dyDescent="0.25">
      <c r="H821" s="1" t="s">
        <v>2731</v>
      </c>
      <c r="I821" s="1" t="s">
        <v>2731</v>
      </c>
      <c r="J821" s="5" t="s">
        <v>21</v>
      </c>
      <c r="K821" s="1">
        <v>2</v>
      </c>
      <c r="L821" s="5">
        <v>-1</v>
      </c>
      <c r="M821" t="s">
        <v>2579</v>
      </c>
      <c r="N821" t="s">
        <v>1267</v>
      </c>
      <c r="O821" t="s">
        <v>17</v>
      </c>
    </row>
    <row r="822" spans="1:19" x14ac:dyDescent="0.25">
      <c r="H822" s="1" t="s">
        <v>2732</v>
      </c>
      <c r="I822" s="5" t="s">
        <v>21</v>
      </c>
      <c r="J822" s="1" t="s">
        <v>2733</v>
      </c>
      <c r="K822" s="5">
        <v>-1</v>
      </c>
      <c r="L822" s="1">
        <v>2</v>
      </c>
      <c r="M822" t="s">
        <v>2579</v>
      </c>
      <c r="N822" t="s">
        <v>17</v>
      </c>
      <c r="O822" t="s">
        <v>2734</v>
      </c>
      <c r="P822">
        <v>35.9</v>
      </c>
      <c r="Q822" t="s">
        <v>2999</v>
      </c>
    </row>
    <row r="823" spans="1:19" x14ac:dyDescent="0.25">
      <c r="H823" s="1" t="s">
        <v>2991</v>
      </c>
      <c r="I823" s="5" t="s">
        <v>21</v>
      </c>
      <c r="J823" s="1" t="s">
        <v>2735</v>
      </c>
      <c r="K823" s="5">
        <v>-1</v>
      </c>
      <c r="L823" s="1">
        <v>2</v>
      </c>
      <c r="M823" t="s">
        <v>2579</v>
      </c>
      <c r="N823" t="s">
        <v>17</v>
      </c>
      <c r="O823" t="s">
        <v>2736</v>
      </c>
      <c r="P823">
        <v>21.4</v>
      </c>
      <c r="Q823" t="s">
        <v>2999</v>
      </c>
    </row>
    <row r="824" spans="1:19" x14ac:dyDescent="0.25">
      <c r="H824" s="1" t="s">
        <v>2992</v>
      </c>
      <c r="I824" s="5" t="s">
        <v>21</v>
      </c>
      <c r="J824" s="6" t="s">
        <v>2739</v>
      </c>
      <c r="K824" s="5">
        <v>-1</v>
      </c>
      <c r="L824" s="6">
        <v>1</v>
      </c>
      <c r="M824" t="s">
        <v>2579</v>
      </c>
      <c r="N824" t="s">
        <v>17</v>
      </c>
      <c r="O824" t="s">
        <v>2740</v>
      </c>
      <c r="P824">
        <v>26.4</v>
      </c>
      <c r="Q824" t="s">
        <v>3082</v>
      </c>
    </row>
    <row r="825" spans="1:19" x14ac:dyDescent="0.25">
      <c r="H825" s="1" t="s">
        <v>2993</v>
      </c>
      <c r="I825" s="5" t="s">
        <v>21</v>
      </c>
      <c r="J825" s="6" t="s">
        <v>2737</v>
      </c>
      <c r="K825" s="5">
        <v>-1</v>
      </c>
      <c r="L825" s="6">
        <v>1</v>
      </c>
      <c r="M825" t="s">
        <v>2579</v>
      </c>
      <c r="N825" t="s">
        <v>17</v>
      </c>
      <c r="O825" t="s">
        <v>2738</v>
      </c>
      <c r="P825">
        <v>80</v>
      </c>
      <c r="Q825" t="s">
        <v>3082</v>
      </c>
    </row>
    <row r="826" spans="1:19" x14ac:dyDescent="0.25">
      <c r="H826" s="5" t="s">
        <v>2741</v>
      </c>
      <c r="I826" t="s">
        <v>21</v>
      </c>
      <c r="J826" s="5" t="s">
        <v>2742</v>
      </c>
      <c r="K826">
        <v>0</v>
      </c>
      <c r="L826" s="5">
        <v>-2</v>
      </c>
      <c r="M826" t="s">
        <v>17</v>
      </c>
      <c r="N826" t="s">
        <v>17</v>
      </c>
      <c r="O826" t="s">
        <v>2743</v>
      </c>
      <c r="P826">
        <v>14.4</v>
      </c>
      <c r="Q826" t="s">
        <v>3082</v>
      </c>
    </row>
    <row r="827" spans="1:19" x14ac:dyDescent="0.25">
      <c r="A827" t="s">
        <v>1107</v>
      </c>
      <c r="B827" s="1" t="s">
        <v>2744</v>
      </c>
      <c r="C827" t="s">
        <v>20</v>
      </c>
      <c r="D827" t="s">
        <v>2719</v>
      </c>
      <c r="E827" t="s">
        <v>21</v>
      </c>
      <c r="F827">
        <v>0</v>
      </c>
      <c r="G827">
        <v>0</v>
      </c>
      <c r="M827" t="s">
        <v>2579</v>
      </c>
      <c r="N827" t="s">
        <v>2745</v>
      </c>
      <c r="O827" t="s">
        <v>17</v>
      </c>
      <c r="Q827" t="s">
        <v>398</v>
      </c>
      <c r="R827" t="b">
        <v>1</v>
      </c>
      <c r="S827" t="b">
        <v>1</v>
      </c>
    </row>
    <row r="828" spans="1:19" x14ac:dyDescent="0.25">
      <c r="A828" t="s">
        <v>1107</v>
      </c>
      <c r="B828" s="1" t="s">
        <v>2746</v>
      </c>
      <c r="C828" t="s">
        <v>959</v>
      </c>
      <c r="D828" s="1" t="s">
        <v>2746</v>
      </c>
      <c r="E828" s="1" t="s">
        <v>2746</v>
      </c>
      <c r="F828" s="1">
        <v>2</v>
      </c>
      <c r="G828" s="1">
        <v>2</v>
      </c>
      <c r="H828" s="1" t="s">
        <v>2747</v>
      </c>
      <c r="I828" s="1" t="s">
        <v>2747</v>
      </c>
      <c r="J828" s="1" t="s">
        <v>2748</v>
      </c>
      <c r="K828" s="1">
        <v>2</v>
      </c>
      <c r="L828" s="1">
        <v>2</v>
      </c>
      <c r="M828" t="s">
        <v>1509</v>
      </c>
      <c r="N828" t="s">
        <v>2749</v>
      </c>
      <c r="O828" t="s">
        <v>2750</v>
      </c>
      <c r="P828">
        <v>57.7</v>
      </c>
    </row>
    <row r="829" spans="1:19" x14ac:dyDescent="0.25">
      <c r="H829" s="1" t="s">
        <v>2751</v>
      </c>
      <c r="I829" s="1" t="s">
        <v>2751</v>
      </c>
      <c r="J829" s="1" t="s">
        <v>2752</v>
      </c>
      <c r="K829" s="1">
        <v>2</v>
      </c>
      <c r="L829" s="1">
        <v>2</v>
      </c>
      <c r="M829" t="s">
        <v>1509</v>
      </c>
      <c r="N829" t="s">
        <v>2749</v>
      </c>
      <c r="O829" t="s">
        <v>2753</v>
      </c>
      <c r="P829">
        <v>75.900000000000006</v>
      </c>
    </row>
    <row r="830" spans="1:19" x14ac:dyDescent="0.25">
      <c r="H830" s="1" t="s">
        <v>2754</v>
      </c>
      <c r="I830" s="1" t="s">
        <v>2754</v>
      </c>
      <c r="J830" s="5" t="s">
        <v>21</v>
      </c>
      <c r="K830" s="1">
        <v>2</v>
      </c>
      <c r="L830" s="5">
        <v>-1</v>
      </c>
      <c r="M830" t="s">
        <v>1509</v>
      </c>
      <c r="N830" t="s">
        <v>2749</v>
      </c>
      <c r="O830" t="s">
        <v>17</v>
      </c>
    </row>
    <row r="831" spans="1:19" x14ac:dyDescent="0.25">
      <c r="H831" s="1" t="s">
        <v>2755</v>
      </c>
      <c r="I831" s="1" t="s">
        <v>2755</v>
      </c>
      <c r="J831" s="5" t="s">
        <v>21</v>
      </c>
      <c r="K831" s="1">
        <v>2</v>
      </c>
      <c r="L831" s="5">
        <v>-1</v>
      </c>
      <c r="M831" t="s">
        <v>1509</v>
      </c>
      <c r="N831" t="s">
        <v>2749</v>
      </c>
      <c r="O831" t="s">
        <v>17</v>
      </c>
    </row>
    <row r="832" spans="1:19" x14ac:dyDescent="0.25">
      <c r="H832" s="1" t="s">
        <v>2756</v>
      </c>
      <c r="I832" s="1" t="s">
        <v>2756</v>
      </c>
      <c r="J832" s="1" t="s">
        <v>2757</v>
      </c>
      <c r="K832" s="1">
        <v>2</v>
      </c>
      <c r="L832" s="1">
        <v>2</v>
      </c>
      <c r="M832" t="s">
        <v>1509</v>
      </c>
      <c r="N832" t="s">
        <v>2749</v>
      </c>
      <c r="O832" t="s">
        <v>2758</v>
      </c>
      <c r="P832">
        <v>95.8</v>
      </c>
    </row>
    <row r="833" spans="1:19" x14ac:dyDescent="0.25">
      <c r="H833" s="1" t="s">
        <v>2759</v>
      </c>
      <c r="I833" s="1" t="s">
        <v>2759</v>
      </c>
      <c r="J833" s="5" t="s">
        <v>21</v>
      </c>
      <c r="K833" s="1">
        <v>2</v>
      </c>
      <c r="L833" s="5">
        <v>-1</v>
      </c>
      <c r="M833" t="s">
        <v>1509</v>
      </c>
      <c r="N833" t="s">
        <v>2749</v>
      </c>
      <c r="O833" t="s">
        <v>17</v>
      </c>
    </row>
    <row r="834" spans="1:19" x14ac:dyDescent="0.25">
      <c r="H834" s="1" t="s">
        <v>2994</v>
      </c>
      <c r="I834" s="5" t="s">
        <v>21</v>
      </c>
      <c r="J834" s="1" t="s">
        <v>2762</v>
      </c>
      <c r="K834" s="5">
        <v>-1</v>
      </c>
      <c r="L834" s="1">
        <v>2</v>
      </c>
      <c r="M834" t="s">
        <v>1509</v>
      </c>
      <c r="N834" t="s">
        <v>17</v>
      </c>
      <c r="O834" t="s">
        <v>2763</v>
      </c>
      <c r="P834">
        <v>72</v>
      </c>
      <c r="Q834" t="s">
        <v>2999</v>
      </c>
    </row>
    <row r="835" spans="1:19" x14ac:dyDescent="0.25">
      <c r="H835" s="1" t="s">
        <v>2995</v>
      </c>
      <c r="I835" s="5" t="s">
        <v>21</v>
      </c>
      <c r="J835" s="1" t="s">
        <v>2764</v>
      </c>
      <c r="K835" s="5">
        <v>-1</v>
      </c>
      <c r="L835" s="1">
        <v>2</v>
      </c>
      <c r="M835" t="s">
        <v>1509</v>
      </c>
      <c r="N835" t="s">
        <v>17</v>
      </c>
      <c r="O835" t="s">
        <v>2765</v>
      </c>
      <c r="P835">
        <v>9.9</v>
      </c>
      <c r="Q835" t="s">
        <v>2999</v>
      </c>
    </row>
    <row r="836" spans="1:19" x14ac:dyDescent="0.25">
      <c r="H836" s="1" t="s">
        <v>3083</v>
      </c>
      <c r="I836" s="5" t="s">
        <v>21</v>
      </c>
      <c r="J836" s="1" t="s">
        <v>2760</v>
      </c>
      <c r="K836" s="5">
        <v>-1</v>
      </c>
      <c r="L836" s="1">
        <v>2</v>
      </c>
      <c r="M836" t="s">
        <v>17</v>
      </c>
      <c r="N836" t="s">
        <v>17</v>
      </c>
      <c r="O836" t="s">
        <v>2761</v>
      </c>
      <c r="P836">
        <v>2.5</v>
      </c>
      <c r="Q836" t="s">
        <v>2999</v>
      </c>
    </row>
    <row r="837" spans="1:19" x14ac:dyDescent="0.25">
      <c r="A837" t="s">
        <v>1107</v>
      </c>
      <c r="B837" s="1" t="s">
        <v>2766</v>
      </c>
      <c r="C837" t="s">
        <v>20</v>
      </c>
      <c r="D837" t="s">
        <v>2746</v>
      </c>
      <c r="E837" t="s">
        <v>21</v>
      </c>
      <c r="F837">
        <v>0</v>
      </c>
      <c r="G837">
        <v>0</v>
      </c>
      <c r="M837" t="s">
        <v>1509</v>
      </c>
      <c r="N837" t="s">
        <v>2767</v>
      </c>
      <c r="O837" t="s">
        <v>17</v>
      </c>
      <c r="Q837" t="s">
        <v>398</v>
      </c>
      <c r="R837" t="b">
        <v>1</v>
      </c>
      <c r="S837" t="b">
        <v>1</v>
      </c>
    </row>
    <row r="838" spans="1:19" x14ac:dyDescent="0.25">
      <c r="A838" t="s">
        <v>1107</v>
      </c>
      <c r="B838" s="1" t="s">
        <v>2768</v>
      </c>
      <c r="C838" t="s">
        <v>959</v>
      </c>
      <c r="D838" s="1" t="s">
        <v>2768</v>
      </c>
      <c r="E838" s="6" t="s">
        <v>2768</v>
      </c>
      <c r="F838" s="1">
        <v>2</v>
      </c>
      <c r="G838" s="6">
        <v>1</v>
      </c>
      <c r="H838" s="1" t="s">
        <v>2769</v>
      </c>
      <c r="I838" s="1" t="s">
        <v>2769</v>
      </c>
      <c r="J838" s="6" t="s">
        <v>2770</v>
      </c>
      <c r="K838" s="1">
        <v>2</v>
      </c>
      <c r="L838" s="6">
        <v>1</v>
      </c>
      <c r="M838" t="s">
        <v>1207</v>
      </c>
      <c r="N838" t="s">
        <v>1208</v>
      </c>
      <c r="O838" t="s">
        <v>2771</v>
      </c>
      <c r="P838">
        <v>97.7</v>
      </c>
      <c r="Q838" t="s">
        <v>3084</v>
      </c>
    </row>
    <row r="839" spans="1:19" x14ac:dyDescent="0.25">
      <c r="H839" s="1" t="s">
        <v>2772</v>
      </c>
      <c r="I839" s="1" t="s">
        <v>2772</v>
      </c>
      <c r="J839" s="1" t="s">
        <v>2773</v>
      </c>
      <c r="K839" s="1">
        <v>2</v>
      </c>
      <c r="L839" s="1">
        <v>2</v>
      </c>
      <c r="M839" t="s">
        <v>1207</v>
      </c>
      <c r="N839" t="s">
        <v>1208</v>
      </c>
      <c r="O839" t="s">
        <v>2774</v>
      </c>
      <c r="P839">
        <v>11.6</v>
      </c>
    </row>
    <row r="840" spans="1:19" x14ac:dyDescent="0.25">
      <c r="H840" s="1" t="s">
        <v>2775</v>
      </c>
      <c r="I840" s="1" t="s">
        <v>2775</v>
      </c>
      <c r="J840" s="6" t="s">
        <v>2776</v>
      </c>
      <c r="K840" s="1">
        <v>2</v>
      </c>
      <c r="L840" s="6">
        <v>1</v>
      </c>
      <c r="M840" t="s">
        <v>1207</v>
      </c>
      <c r="N840" t="s">
        <v>1208</v>
      </c>
      <c r="O840" t="s">
        <v>2777</v>
      </c>
      <c r="P840">
        <v>89.1</v>
      </c>
      <c r="Q840" t="s">
        <v>3084</v>
      </c>
    </row>
    <row r="841" spans="1:19" x14ac:dyDescent="0.25">
      <c r="H841" s="1" t="s">
        <v>2778</v>
      </c>
      <c r="I841" s="1" t="s">
        <v>2778</v>
      </c>
      <c r="J841" s="6" t="s">
        <v>2779</v>
      </c>
      <c r="K841" s="1">
        <v>2</v>
      </c>
      <c r="L841" s="6">
        <v>1</v>
      </c>
      <c r="M841" t="s">
        <v>1207</v>
      </c>
      <c r="N841" t="s">
        <v>1208</v>
      </c>
      <c r="O841" t="s">
        <v>2780</v>
      </c>
      <c r="P841">
        <v>15.3</v>
      </c>
      <c r="Q841" t="s">
        <v>3084</v>
      </c>
    </row>
    <row r="842" spans="1:19" x14ac:dyDescent="0.25">
      <c r="H842" s="1" t="s">
        <v>2781</v>
      </c>
      <c r="I842" s="1" t="s">
        <v>2781</v>
      </c>
      <c r="J842" s="5" t="s">
        <v>21</v>
      </c>
      <c r="K842" s="1">
        <v>2</v>
      </c>
      <c r="L842" s="5">
        <v>-1</v>
      </c>
      <c r="M842" t="s">
        <v>1207</v>
      </c>
      <c r="N842" t="s">
        <v>1208</v>
      </c>
      <c r="O842" t="s">
        <v>17</v>
      </c>
    </row>
    <row r="843" spans="1:19" x14ac:dyDescent="0.25">
      <c r="A843" t="s">
        <v>1107</v>
      </c>
      <c r="B843" s="1" t="s">
        <v>2782</v>
      </c>
      <c r="C843" t="s">
        <v>20</v>
      </c>
      <c r="D843" t="s">
        <v>2768</v>
      </c>
      <c r="E843" t="s">
        <v>21</v>
      </c>
      <c r="F843">
        <v>0</v>
      </c>
      <c r="G843">
        <v>0</v>
      </c>
      <c r="M843" t="s">
        <v>1207</v>
      </c>
      <c r="N843" t="s">
        <v>1216</v>
      </c>
      <c r="O843" t="s">
        <v>17</v>
      </c>
      <c r="Q843" t="s">
        <v>398</v>
      </c>
      <c r="R843" t="b">
        <v>1</v>
      </c>
      <c r="S843" t="b">
        <v>1</v>
      </c>
    </row>
    <row r="844" spans="1:19" x14ac:dyDescent="0.25">
      <c r="A844" t="s">
        <v>1107</v>
      </c>
      <c r="B844" s="1" t="s">
        <v>2783</v>
      </c>
      <c r="C844" t="s">
        <v>959</v>
      </c>
      <c r="D844" s="1" t="s">
        <v>2783</v>
      </c>
      <c r="E844" s="1" t="s">
        <v>2783</v>
      </c>
      <c r="F844" s="1">
        <v>2</v>
      </c>
      <c r="G844" s="1">
        <v>2</v>
      </c>
      <c r="H844" s="1" t="s">
        <v>2784</v>
      </c>
      <c r="I844" s="1" t="s">
        <v>2784</v>
      </c>
      <c r="J844" s="1" t="s">
        <v>2785</v>
      </c>
      <c r="K844" s="1">
        <v>2</v>
      </c>
      <c r="L844" s="1">
        <v>2</v>
      </c>
      <c r="M844" t="s">
        <v>2786</v>
      </c>
      <c r="N844" t="s">
        <v>2787</v>
      </c>
      <c r="O844" t="s">
        <v>2788</v>
      </c>
      <c r="P844">
        <v>66</v>
      </c>
    </row>
    <row r="845" spans="1:19" x14ac:dyDescent="0.25">
      <c r="H845" s="1" t="s">
        <v>2789</v>
      </c>
      <c r="I845" s="1" t="s">
        <v>2789</v>
      </c>
      <c r="J845" s="1" t="s">
        <v>2790</v>
      </c>
      <c r="K845" s="1">
        <v>2</v>
      </c>
      <c r="L845" s="1">
        <v>2</v>
      </c>
      <c r="M845" t="s">
        <v>2786</v>
      </c>
      <c r="N845" t="s">
        <v>2787</v>
      </c>
      <c r="O845" t="s">
        <v>2791</v>
      </c>
      <c r="P845">
        <v>98.7</v>
      </c>
    </row>
    <row r="846" spans="1:19" x14ac:dyDescent="0.25">
      <c r="H846" s="1" t="s">
        <v>2792</v>
      </c>
      <c r="I846" s="1" t="s">
        <v>2792</v>
      </c>
      <c r="J846" s="1" t="s">
        <v>2792</v>
      </c>
      <c r="K846" s="1">
        <v>2</v>
      </c>
      <c r="L846" s="1">
        <v>2</v>
      </c>
      <c r="M846" t="s">
        <v>2786</v>
      </c>
      <c r="N846" t="s">
        <v>2787</v>
      </c>
      <c r="O846" t="s">
        <v>2793</v>
      </c>
      <c r="P846">
        <v>1</v>
      </c>
    </row>
    <row r="847" spans="1:19" x14ac:dyDescent="0.25">
      <c r="H847" s="1" t="s">
        <v>2996</v>
      </c>
      <c r="I847" s="5" t="s">
        <v>21</v>
      </c>
      <c r="J847" s="1" t="s">
        <v>2794</v>
      </c>
      <c r="K847" s="5">
        <v>-1</v>
      </c>
      <c r="L847" s="1">
        <v>2</v>
      </c>
      <c r="M847" t="s">
        <v>2786</v>
      </c>
      <c r="N847" t="s">
        <v>17</v>
      </c>
      <c r="O847" t="s">
        <v>2795</v>
      </c>
      <c r="P847">
        <v>0.1</v>
      </c>
      <c r="Q847" t="s">
        <v>2999</v>
      </c>
    </row>
    <row r="848" spans="1:19" x14ac:dyDescent="0.25">
      <c r="H848" s="1" t="s">
        <v>2997</v>
      </c>
      <c r="I848" s="5" t="s">
        <v>21</v>
      </c>
      <c r="J848" s="1" t="s">
        <v>2796</v>
      </c>
      <c r="K848" s="5">
        <v>-1</v>
      </c>
      <c r="L848" s="1">
        <v>2</v>
      </c>
      <c r="M848" t="s">
        <v>2786</v>
      </c>
      <c r="N848" t="s">
        <v>17</v>
      </c>
      <c r="O848" t="s">
        <v>2788</v>
      </c>
      <c r="P848">
        <v>11.7</v>
      </c>
      <c r="Q848" t="s">
        <v>2999</v>
      </c>
    </row>
    <row r="849" spans="1:19" x14ac:dyDescent="0.25">
      <c r="H849" s="1" t="s">
        <v>2998</v>
      </c>
      <c r="I849" s="5" t="s">
        <v>21</v>
      </c>
      <c r="J849" s="1" t="s">
        <v>2797</v>
      </c>
      <c r="K849" s="5">
        <v>-1</v>
      </c>
      <c r="L849" s="1">
        <v>2</v>
      </c>
      <c r="M849" t="s">
        <v>2786</v>
      </c>
      <c r="N849" t="s">
        <v>17</v>
      </c>
      <c r="O849" t="s">
        <v>2798</v>
      </c>
      <c r="P849">
        <v>1</v>
      </c>
      <c r="Q849" t="s">
        <v>2999</v>
      </c>
    </row>
    <row r="850" spans="1:19" x14ac:dyDescent="0.25">
      <c r="A850" t="s">
        <v>1107</v>
      </c>
      <c r="B850" s="1" t="s">
        <v>2799</v>
      </c>
      <c r="C850" t="s">
        <v>20</v>
      </c>
      <c r="D850" t="s">
        <v>2783</v>
      </c>
      <c r="E850" t="s">
        <v>21</v>
      </c>
      <c r="F850">
        <v>0</v>
      </c>
      <c r="G850">
        <v>0</v>
      </c>
      <c r="M850" t="s">
        <v>2786</v>
      </c>
      <c r="N850" t="s">
        <v>2800</v>
      </c>
      <c r="O850" t="s">
        <v>17</v>
      </c>
      <c r="Q850" t="s">
        <v>398</v>
      </c>
      <c r="R850" t="b">
        <v>1</v>
      </c>
      <c r="S850" t="b">
        <v>1</v>
      </c>
    </row>
    <row r="851" spans="1:19" x14ac:dyDescent="0.25">
      <c r="A851" t="s">
        <v>1107</v>
      </c>
      <c r="B851" s="1" t="s">
        <v>2801</v>
      </c>
      <c r="C851" t="s">
        <v>959</v>
      </c>
      <c r="D851" t="s">
        <v>2802</v>
      </c>
      <c r="E851" t="s">
        <v>21</v>
      </c>
      <c r="F851">
        <v>0</v>
      </c>
      <c r="G851">
        <v>0</v>
      </c>
      <c r="M851" t="s">
        <v>1207</v>
      </c>
      <c r="N851" t="s">
        <v>2803</v>
      </c>
      <c r="O851" t="s">
        <v>17</v>
      </c>
      <c r="Q851" t="s">
        <v>398</v>
      </c>
    </row>
    <row r="852" spans="1:19" x14ac:dyDescent="0.25">
      <c r="A852" t="s">
        <v>1107</v>
      </c>
      <c r="B852" s="1" t="s">
        <v>2804</v>
      </c>
      <c r="C852" t="s">
        <v>959</v>
      </c>
      <c r="D852" s="1" t="s">
        <v>2804</v>
      </c>
      <c r="E852" s="6" t="s">
        <v>2804</v>
      </c>
      <c r="F852" s="1">
        <v>2</v>
      </c>
      <c r="G852" s="6">
        <v>1</v>
      </c>
      <c r="H852" s="1" t="s">
        <v>2805</v>
      </c>
      <c r="I852" s="1" t="s">
        <v>2805</v>
      </c>
      <c r="J852" s="6" t="s">
        <v>2806</v>
      </c>
      <c r="K852" s="1">
        <v>2</v>
      </c>
      <c r="L852" s="6">
        <v>1</v>
      </c>
      <c r="M852" t="s">
        <v>2807</v>
      </c>
      <c r="N852" t="s">
        <v>2808</v>
      </c>
      <c r="O852" t="s">
        <v>2809</v>
      </c>
      <c r="P852">
        <v>67.599999999999994</v>
      </c>
      <c r="Q852" t="s">
        <v>3085</v>
      </c>
    </row>
    <row r="853" spans="1:19" x14ac:dyDescent="0.25">
      <c r="H853" s="1" t="s">
        <v>2810</v>
      </c>
      <c r="I853" s="1" t="s">
        <v>2810</v>
      </c>
      <c r="J853" s="6" t="s">
        <v>2811</v>
      </c>
      <c r="K853" s="1">
        <v>2</v>
      </c>
      <c r="L853" s="6">
        <v>1</v>
      </c>
      <c r="M853" t="s">
        <v>2807</v>
      </c>
      <c r="N853" t="s">
        <v>2808</v>
      </c>
      <c r="O853" t="s">
        <v>2809</v>
      </c>
      <c r="P853">
        <v>91.5</v>
      </c>
      <c r="Q853" t="s">
        <v>3085</v>
      </c>
    </row>
    <row r="854" spans="1:19" x14ac:dyDescent="0.25">
      <c r="H854" s="5" t="s">
        <v>2812</v>
      </c>
      <c r="I854" t="s">
        <v>21</v>
      </c>
      <c r="J854" s="5" t="s">
        <v>2813</v>
      </c>
      <c r="K854">
        <v>0</v>
      </c>
      <c r="L854" s="5">
        <v>-2</v>
      </c>
      <c r="M854" t="s">
        <v>17</v>
      </c>
      <c r="N854" t="s">
        <v>17</v>
      </c>
      <c r="O854" t="s">
        <v>2814</v>
      </c>
      <c r="P854">
        <v>0.8</v>
      </c>
      <c r="Q854" t="s">
        <v>3086</v>
      </c>
    </row>
    <row r="855" spans="1:19" x14ac:dyDescent="0.25">
      <c r="H855" s="5" t="s">
        <v>2815</v>
      </c>
      <c r="I855" t="s">
        <v>21</v>
      </c>
      <c r="J855" s="5" t="s">
        <v>2816</v>
      </c>
      <c r="K855">
        <v>0</v>
      </c>
      <c r="L855" s="5">
        <v>-2</v>
      </c>
      <c r="M855" t="s">
        <v>17</v>
      </c>
      <c r="N855" t="s">
        <v>17</v>
      </c>
      <c r="O855" t="s">
        <v>2817</v>
      </c>
      <c r="P855">
        <v>4</v>
      </c>
      <c r="Q855" t="s">
        <v>3088</v>
      </c>
    </row>
    <row r="856" spans="1:19" x14ac:dyDescent="0.25">
      <c r="A856" t="s">
        <v>1107</v>
      </c>
      <c r="B856" s="1" t="s">
        <v>2818</v>
      </c>
      <c r="C856" t="s">
        <v>959</v>
      </c>
      <c r="D856" s="1" t="s">
        <v>2818</v>
      </c>
      <c r="E856" s="1" t="s">
        <v>2818</v>
      </c>
      <c r="F856" s="1">
        <v>2</v>
      </c>
      <c r="G856" s="1">
        <v>2</v>
      </c>
      <c r="H856" s="1" t="s">
        <v>2819</v>
      </c>
      <c r="I856" s="1" t="s">
        <v>2819</v>
      </c>
      <c r="J856" s="1" t="s">
        <v>2820</v>
      </c>
      <c r="K856" s="1">
        <v>2</v>
      </c>
      <c r="L856" s="1">
        <v>2</v>
      </c>
      <c r="M856" t="s">
        <v>2821</v>
      </c>
      <c r="N856" t="s">
        <v>2822</v>
      </c>
      <c r="O856" t="s">
        <v>2823</v>
      </c>
      <c r="P856">
        <v>68.3</v>
      </c>
    </row>
    <row r="857" spans="1:19" x14ac:dyDescent="0.25">
      <c r="H857" s="1" t="s">
        <v>2824</v>
      </c>
      <c r="I857" s="5" t="s">
        <v>21</v>
      </c>
      <c r="J857" s="1" t="s">
        <v>2825</v>
      </c>
      <c r="K857" s="5">
        <v>-1</v>
      </c>
      <c r="L857" s="1">
        <v>2</v>
      </c>
      <c r="M857" t="s">
        <v>2821</v>
      </c>
      <c r="N857" t="s">
        <v>17</v>
      </c>
      <c r="O857" t="s">
        <v>2823</v>
      </c>
      <c r="P857">
        <v>20.5</v>
      </c>
      <c r="Q857" t="s">
        <v>2999</v>
      </c>
    </row>
    <row r="858" spans="1:19" x14ac:dyDescent="0.25">
      <c r="H858" s="5" t="s">
        <v>2826</v>
      </c>
      <c r="I858" t="s">
        <v>21</v>
      </c>
      <c r="J858" s="5" t="s">
        <v>2827</v>
      </c>
      <c r="K858">
        <v>0</v>
      </c>
      <c r="L858" s="5">
        <v>-2</v>
      </c>
      <c r="M858" t="s">
        <v>17</v>
      </c>
      <c r="N858" t="s">
        <v>17</v>
      </c>
      <c r="O858" t="s">
        <v>2823</v>
      </c>
      <c r="P858">
        <v>9.6</v>
      </c>
      <c r="Q858" t="s">
        <v>3087</v>
      </c>
    </row>
    <row r="859" spans="1:19" x14ac:dyDescent="0.25">
      <c r="A859" t="s">
        <v>1107</v>
      </c>
      <c r="B859" s="1" t="s">
        <v>2828</v>
      </c>
      <c r="C859" t="s">
        <v>20</v>
      </c>
      <c r="D859" t="s">
        <v>2818</v>
      </c>
      <c r="E859" t="s">
        <v>21</v>
      </c>
      <c r="F859">
        <v>0</v>
      </c>
      <c r="G859">
        <v>0</v>
      </c>
      <c r="M859" t="s">
        <v>2821</v>
      </c>
      <c r="N859" t="s">
        <v>2829</v>
      </c>
      <c r="O859" t="s">
        <v>17</v>
      </c>
      <c r="Q859" t="s">
        <v>398</v>
      </c>
      <c r="R859" t="b">
        <v>1</v>
      </c>
      <c r="S859" t="b">
        <v>1</v>
      </c>
    </row>
    <row r="862" spans="1:19" ht="15.75" x14ac:dyDescent="0.25">
      <c r="A862" s="3" t="s">
        <v>26</v>
      </c>
      <c r="H862" s="3" t="s">
        <v>27</v>
      </c>
    </row>
    <row r="863" spans="1:19" x14ac:dyDescent="0.25">
      <c r="A863" s="4" t="s">
        <v>28</v>
      </c>
      <c r="F863">
        <f>COUNTIFS(B2:B859,"&lt;&gt;*_*",B2:B859,"&lt;&gt;")</f>
        <v>121</v>
      </c>
      <c r="H863" s="4" t="s">
        <v>28</v>
      </c>
      <c r="K863">
        <f>COUNTIFS(B2:B859,"&lt;&gt;*_*",B2:B859,"&lt;&gt;",R2:R859,"&lt;&gt;TRUE")</f>
        <v>89</v>
      </c>
    </row>
    <row r="864" spans="1:19" x14ac:dyDescent="0.25">
      <c r="A864" s="4" t="s">
        <v>29</v>
      </c>
      <c r="F864">
        <f>COUNTIFS(F2:F859,"&gt;0")</f>
        <v>121</v>
      </c>
      <c r="H864" s="4" t="s">
        <v>29</v>
      </c>
      <c r="K864">
        <f>COUNTIFS(F2:F859,"&gt;0",R2:R859,"&lt;&gt;TRUE")</f>
        <v>89</v>
      </c>
    </row>
    <row r="865" spans="1:11" x14ac:dyDescent="0.25">
      <c r="A865" s="4" t="s">
        <v>30</v>
      </c>
      <c r="F865">
        <f>COUNTIFS(G2:G859,"&gt;0")</f>
        <v>112</v>
      </c>
      <c r="H865" s="4" t="s">
        <v>30</v>
      </c>
      <c r="K865">
        <f>COUNTIFS(G2:G859,"&gt;0",S2:S859,"&lt;&gt;TRUE")</f>
        <v>80</v>
      </c>
    </row>
    <row r="866" spans="1:11" x14ac:dyDescent="0.25">
      <c r="A866" s="4" t="s">
        <v>31</v>
      </c>
      <c r="F866">
        <f>COUNTIFS(F2:F859,"&lt;&gt;-1",F2:F859,"&lt;&gt;0",F2:F859,"&lt;2")</f>
        <v>2</v>
      </c>
      <c r="H866" s="4" t="s">
        <v>31</v>
      </c>
      <c r="K866">
        <f>COUNTIFS(F2:F859,"&lt;&gt;-1",F2:F859,"&lt;&gt;0",F2:F859,"&lt;2",R2:R859,"&lt;&gt;TRUE")</f>
        <v>0</v>
      </c>
    </row>
    <row r="867" spans="1:11" x14ac:dyDescent="0.25">
      <c r="A867" s="4" t="s">
        <v>32</v>
      </c>
      <c r="F867">
        <f>COUNTIFS(G2:G859,"&lt;&gt;-1",G2:G859,"&lt;&gt;0",G2:G859,"&lt;2")</f>
        <v>57</v>
      </c>
      <c r="H867" s="4" t="s">
        <v>32</v>
      </c>
      <c r="K867">
        <f>COUNTIFS(G2:G859,"&lt;&gt;-1",G2:G859,"&lt;&gt;0",G2:G859,"&lt;2",S2:S859,"&lt;&gt;TRUE")</f>
        <v>30</v>
      </c>
    </row>
    <row r="868" spans="1:11" x14ac:dyDescent="0.25">
      <c r="A868" s="4" t="s">
        <v>33</v>
      </c>
      <c r="F868">
        <f>COUNTIFS(F2:F859,"=-1")+COUNTIFS(F2:F859,"=-3")</f>
        <v>0</v>
      </c>
      <c r="H868" s="4" t="s">
        <v>33</v>
      </c>
      <c r="K868">
        <f>COUNTIFS(F2:F859,"=-1",R2:R859,"&lt;&gt;TRUE")+COUNTIFS(F2:F859,"=-3",R2:R859,"&lt;&gt;TRUE")</f>
        <v>0</v>
      </c>
    </row>
    <row r="869" spans="1:11" x14ac:dyDescent="0.25">
      <c r="A869" s="4" t="s">
        <v>34</v>
      </c>
      <c r="F869">
        <f>COUNTIFS(G2:G859,"=-1")+COUNTIFS(G2:G859,"=-3")</f>
        <v>9</v>
      </c>
      <c r="H869" s="4" t="s">
        <v>34</v>
      </c>
      <c r="K869">
        <f>COUNTIFS(G2:G859,"=-1",S2:S859,"&lt;&gt;TRUE")+COUNTIFS(G2:G859,"=-3",S2:S859,"&lt;&gt;TRUE")</f>
        <v>9</v>
      </c>
    </row>
    <row r="870" spans="1:11" x14ac:dyDescent="0.25">
      <c r="A870" s="4" t="s">
        <v>35</v>
      </c>
      <c r="F870" s="8">
        <f>F864/F863</f>
        <v>1</v>
      </c>
      <c r="H870" s="4" t="s">
        <v>35</v>
      </c>
      <c r="K870" s="8">
        <f>K864/K863</f>
        <v>1</v>
      </c>
    </row>
    <row r="871" spans="1:11" x14ac:dyDescent="0.25">
      <c r="A871" s="4" t="s">
        <v>36</v>
      </c>
      <c r="F871" s="8">
        <f>F865/F863</f>
        <v>0.92561983471074383</v>
      </c>
      <c r="H871" s="4" t="s">
        <v>37</v>
      </c>
      <c r="K871" s="8">
        <f>K865/K863</f>
        <v>0.898876404494382</v>
      </c>
    </row>
    <row r="872" spans="1:11" x14ac:dyDescent="0.25">
      <c r="A872" s="4" t="s">
        <v>38</v>
      </c>
      <c r="F872" s="8">
        <f>F864/(F864+F866)</f>
        <v>0.98373983739837401</v>
      </c>
      <c r="H872" s="4" t="s">
        <v>38</v>
      </c>
      <c r="K872" s="8">
        <f>K864/(K864+K866)</f>
        <v>1</v>
      </c>
    </row>
    <row r="873" spans="1:11" x14ac:dyDescent="0.25">
      <c r="A873" s="4" t="s">
        <v>39</v>
      </c>
      <c r="F873" s="8">
        <f>F865/(F865+F867)</f>
        <v>0.66272189349112431</v>
      </c>
      <c r="H873" s="4" t="s">
        <v>39</v>
      </c>
      <c r="K873" s="8">
        <f>K865/(K865+K867)</f>
        <v>0.72727272727272729</v>
      </c>
    </row>
    <row r="876" spans="1:11" ht="15.75" x14ac:dyDescent="0.25">
      <c r="A876" s="3" t="s">
        <v>40</v>
      </c>
      <c r="H876" s="3" t="s">
        <v>41</v>
      </c>
    </row>
    <row r="877" spans="1:11" x14ac:dyDescent="0.25">
      <c r="A877" s="4" t="s">
        <v>28</v>
      </c>
      <c r="F877">
        <f>COUNTIFS(H2:H859,"&lt;&gt;*_FP",H2:H859,"&lt;&gt;",H2:H859,"&lt;&gt;no structure")</f>
        <v>716</v>
      </c>
      <c r="H877" s="4" t="s">
        <v>28</v>
      </c>
      <c r="K877">
        <f>COUNTIFS(H2:H859,"&lt;&gt;*_FP",H2:H859,"&lt;&gt;",H2:H859,"&lt;&gt;no structure",T2:T859,"&lt;&gt;TRUE")</f>
        <v>584</v>
      </c>
    </row>
    <row r="878" spans="1:11" x14ac:dyDescent="0.25">
      <c r="A878" s="4" t="s">
        <v>29</v>
      </c>
      <c r="F878">
        <f>COUNTIFS(K2:K859,"&gt;0")</f>
        <v>562</v>
      </c>
      <c r="H878" s="4" t="s">
        <v>29</v>
      </c>
      <c r="K878">
        <f>COUNTIFS(K2:K859,"&gt;0",T2:T859,"&lt;&gt;TRUE")</f>
        <v>472</v>
      </c>
    </row>
    <row r="879" spans="1:11" x14ac:dyDescent="0.25">
      <c r="A879" s="4" t="s">
        <v>30</v>
      </c>
      <c r="F879">
        <f>COUNTIFS(L2:L859,"&gt;0")</f>
        <v>415</v>
      </c>
      <c r="H879" s="4" t="s">
        <v>30</v>
      </c>
      <c r="K879">
        <f>COUNTIFS(L2:L859,"&gt;0",U2:U859,"&lt;&gt;TRUE")</f>
        <v>308</v>
      </c>
    </row>
    <row r="880" spans="1:11" x14ac:dyDescent="0.25">
      <c r="A880" s="4" t="s">
        <v>31</v>
      </c>
      <c r="F880">
        <f>COUNTIFS(K2:K859,"&lt;&gt;-1",K2:K859,"&lt;&gt;0",K2:K859,"&lt;2")</f>
        <v>22</v>
      </c>
      <c r="H880" s="4" t="s">
        <v>31</v>
      </c>
      <c r="K880">
        <f>COUNTIFS(K2:K859,"&lt;&gt;-1",K2:K859,"&lt;&gt;0",K2:K859,"&lt;2",T2:T859,"&lt;&gt;TRUE")</f>
        <v>14</v>
      </c>
    </row>
    <row r="881" spans="1:11" x14ac:dyDescent="0.25">
      <c r="A881" s="4" t="s">
        <v>32</v>
      </c>
      <c r="F881">
        <f>COUNTIFS(L2:L859,"&lt;&gt;-1",L2:L859,"&lt;&gt;0",L2:L859,"&lt;2")</f>
        <v>250</v>
      </c>
      <c r="H881" s="4" t="s">
        <v>32</v>
      </c>
      <c r="K881">
        <f>COUNTIFS(L2:L859,"&lt;&gt;-1",L2:L859,"&lt;&gt;0",L2:L859,"&lt;2",U2:U859,"&lt;&gt;TRUE")</f>
        <v>164</v>
      </c>
    </row>
    <row r="882" spans="1:11" x14ac:dyDescent="0.25">
      <c r="A882" s="4" t="s">
        <v>33</v>
      </c>
      <c r="F882">
        <f>COUNTIFS(K2:K859,"=-1")+COUNTIFS(K2:K859,"=-3")</f>
        <v>154</v>
      </c>
      <c r="H882" s="4" t="s">
        <v>33</v>
      </c>
      <c r="K882">
        <f>COUNTIFS(K2:K859,"=-1",T2:T859,"&lt;&gt;TRUE")+COUNTIFS(K2:K859,"=-3",T2:T859,"&lt;&gt;TRUE")</f>
        <v>112</v>
      </c>
    </row>
    <row r="883" spans="1:11" x14ac:dyDescent="0.25">
      <c r="A883" s="4" t="s">
        <v>34</v>
      </c>
      <c r="F883">
        <f>COUNTIFS(L2:L859,"=-1")+COUNTIFS(L2:L859,"=-3")</f>
        <v>301</v>
      </c>
      <c r="H883" s="4" t="s">
        <v>34</v>
      </c>
      <c r="K883">
        <f>COUNTIFS(L2:L859,"=-1",U2:U859,"&lt;&gt;TRUE")+COUNTIFS(L2:L859,"=-3",U2:U859,"&lt;&gt;TRUE")</f>
        <v>276</v>
      </c>
    </row>
    <row r="884" spans="1:11" x14ac:dyDescent="0.25">
      <c r="A884" s="4" t="s">
        <v>35</v>
      </c>
      <c r="F884" s="8">
        <f>F878/F877</f>
        <v>0.78491620111731841</v>
      </c>
      <c r="H884" s="4" t="s">
        <v>35</v>
      </c>
      <c r="K884" s="8">
        <f>K878/K877</f>
        <v>0.80821917808219179</v>
      </c>
    </row>
    <row r="885" spans="1:11" x14ac:dyDescent="0.25">
      <c r="A885" s="4" t="s">
        <v>36</v>
      </c>
      <c r="F885" s="8">
        <f>F879/F877</f>
        <v>0.57960893854748607</v>
      </c>
      <c r="H885" s="4" t="s">
        <v>37</v>
      </c>
      <c r="K885" s="8">
        <f>K879/K877</f>
        <v>0.5273972602739726</v>
      </c>
    </row>
    <row r="886" spans="1:11" x14ac:dyDescent="0.25">
      <c r="A886" s="4" t="s">
        <v>38</v>
      </c>
      <c r="F886" s="8">
        <f>F878/(F878+F880)</f>
        <v>0.96232876712328763</v>
      </c>
      <c r="H886" s="4" t="s">
        <v>38</v>
      </c>
      <c r="K886" s="8">
        <f>K878/(K878+K880)</f>
        <v>0.9711934156378601</v>
      </c>
    </row>
    <row r="887" spans="1:11" x14ac:dyDescent="0.25">
      <c r="A887" s="4" t="s">
        <v>39</v>
      </c>
      <c r="F887" s="8">
        <f>F879/(F879+F881)</f>
        <v>0.62406015037593987</v>
      </c>
      <c r="H887" s="4" t="s">
        <v>39</v>
      </c>
      <c r="K887" s="8">
        <f>K879/(K879+K881)</f>
        <v>0.65254237288135597</v>
      </c>
    </row>
    <row r="890" spans="1:11" ht="15.75" x14ac:dyDescent="0.25">
      <c r="A890" s="3" t="s">
        <v>42</v>
      </c>
    </row>
    <row r="891" spans="1:11" x14ac:dyDescent="0.25">
      <c r="A891" s="1" t="s">
        <v>43</v>
      </c>
    </row>
    <row r="892" spans="1:11" x14ac:dyDescent="0.25">
      <c r="A892" s="5" t="s">
        <v>44</v>
      </c>
    </row>
    <row r="894" spans="1:11" x14ac:dyDescent="0.25">
      <c r="A894" s="1" t="s">
        <v>45</v>
      </c>
    </row>
    <row r="895" spans="1:11" x14ac:dyDescent="0.25">
      <c r="A895" s="6" t="s">
        <v>46</v>
      </c>
    </row>
    <row r="896" spans="1:11" x14ac:dyDescent="0.25">
      <c r="A896" s="7" t="s">
        <v>47</v>
      </c>
    </row>
    <row r="897" spans="1:1" x14ac:dyDescent="0.25">
      <c r="A897" s="5" t="s">
        <v>48</v>
      </c>
    </row>
    <row r="899" spans="1:1" x14ac:dyDescent="0.25">
      <c r="A899" s="4" t="s">
        <v>49</v>
      </c>
    </row>
    <row r="900" spans="1:1" x14ac:dyDescent="0.25">
      <c r="A900" t="s">
        <v>50</v>
      </c>
    </row>
    <row r="901" spans="1:1" x14ac:dyDescent="0.25">
      <c r="A901" t="s">
        <v>51</v>
      </c>
    </row>
    <row r="902" spans="1:1" x14ac:dyDescent="0.25">
      <c r="A902" t="s">
        <v>52</v>
      </c>
    </row>
    <row r="903" spans="1:1" x14ac:dyDescent="0.25">
      <c r="A903" t="s">
        <v>53</v>
      </c>
    </row>
    <row r="904" spans="1:1" x14ac:dyDescent="0.25">
      <c r="A904" t="s">
        <v>54</v>
      </c>
    </row>
    <row r="905" spans="1:1" x14ac:dyDescent="0.25">
      <c r="A905" t="s">
        <v>55</v>
      </c>
    </row>
  </sheetData>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workbookViewId="0"/>
  </sheetViews>
  <sheetFormatPr defaultColWidth="9.140625" defaultRowHeight="15" x14ac:dyDescent="0.25"/>
  <cols>
    <col min="2" max="2" width="11" customWidth="1"/>
    <col min="4" max="7" width="13" customWidth="1"/>
    <col min="8" max="11" width="10" customWidth="1"/>
    <col min="12" max="12" width="27" customWidth="1"/>
    <col min="13" max="14" width="17" customWidth="1"/>
  </cols>
  <sheetData>
    <row r="1" spans="1:14" ht="15.75" x14ac:dyDescent="0.25">
      <c r="A1" s="2" t="s">
        <v>0</v>
      </c>
      <c r="B1" s="2" t="s">
        <v>1</v>
      </c>
      <c r="C1" s="2" t="s">
        <v>2</v>
      </c>
      <c r="D1" s="2" t="s">
        <v>3</v>
      </c>
      <c r="E1" s="2" t="s">
        <v>4</v>
      </c>
      <c r="F1" s="2" t="s">
        <v>5</v>
      </c>
      <c r="G1" s="2" t="s">
        <v>6</v>
      </c>
      <c r="H1" s="2" t="s">
        <v>10</v>
      </c>
      <c r="I1" s="2" t="s">
        <v>11</v>
      </c>
      <c r="J1" s="2" t="s">
        <v>12</v>
      </c>
      <c r="K1" s="2" t="s">
        <v>13</v>
      </c>
      <c r="L1" s="2" t="s">
        <v>14</v>
      </c>
      <c r="M1" s="2" t="s">
        <v>15</v>
      </c>
      <c r="N1" s="2" t="s">
        <v>16</v>
      </c>
    </row>
    <row r="2" spans="1:14" x14ac:dyDescent="0.25">
      <c r="A2" t="s">
        <v>2830</v>
      </c>
      <c r="B2" s="1" t="s">
        <v>924</v>
      </c>
      <c r="C2" t="s">
        <v>65</v>
      </c>
      <c r="D2" s="1" t="s">
        <v>924</v>
      </c>
      <c r="E2" s="5" t="s">
        <v>21</v>
      </c>
      <c r="F2" s="1">
        <v>2</v>
      </c>
      <c r="G2" s="5">
        <v>-1</v>
      </c>
      <c r="H2" t="s">
        <v>2831</v>
      </c>
      <c r="I2" t="s">
        <v>2832</v>
      </c>
      <c r="J2" t="s">
        <v>17</v>
      </c>
    </row>
    <row r="3" spans="1:14" x14ac:dyDescent="0.25">
      <c r="A3" t="s">
        <v>2830</v>
      </c>
      <c r="B3" s="1" t="s">
        <v>109</v>
      </c>
      <c r="C3" t="s">
        <v>65</v>
      </c>
      <c r="D3" s="1" t="s">
        <v>109</v>
      </c>
      <c r="E3" s="5" t="s">
        <v>21</v>
      </c>
      <c r="F3" s="1">
        <v>2</v>
      </c>
      <c r="G3" s="5">
        <v>-1</v>
      </c>
      <c r="H3" t="s">
        <v>530</v>
      </c>
      <c r="I3" t="s">
        <v>537</v>
      </c>
      <c r="J3" t="s">
        <v>17</v>
      </c>
      <c r="N3" t="b">
        <v>1</v>
      </c>
    </row>
    <row r="4" spans="1:14" x14ac:dyDescent="0.25">
      <c r="A4" t="s">
        <v>2830</v>
      </c>
      <c r="B4" s="1" t="s">
        <v>109</v>
      </c>
      <c r="C4" t="s">
        <v>20</v>
      </c>
      <c r="D4" s="1" t="s">
        <v>109</v>
      </c>
      <c r="E4" s="1" t="s">
        <v>109</v>
      </c>
      <c r="F4" s="1">
        <v>2</v>
      </c>
      <c r="G4" s="1">
        <v>2</v>
      </c>
      <c r="H4" t="s">
        <v>530</v>
      </c>
      <c r="I4" t="s">
        <v>537</v>
      </c>
      <c r="J4" t="s">
        <v>2833</v>
      </c>
      <c r="K4">
        <v>25</v>
      </c>
      <c r="M4" t="b">
        <v>1</v>
      </c>
    </row>
    <row r="5" spans="1:14" x14ac:dyDescent="0.25">
      <c r="A5" t="s">
        <v>2830</v>
      </c>
      <c r="B5" s="1" t="s">
        <v>928</v>
      </c>
      <c r="C5" t="s">
        <v>65</v>
      </c>
      <c r="D5" s="1" t="s">
        <v>928</v>
      </c>
      <c r="E5" s="5" t="s">
        <v>21</v>
      </c>
      <c r="F5" s="1">
        <v>2</v>
      </c>
      <c r="G5" s="5">
        <v>-1</v>
      </c>
      <c r="H5" t="s">
        <v>2834</v>
      </c>
      <c r="I5" t="s">
        <v>2835</v>
      </c>
      <c r="J5" t="s">
        <v>17</v>
      </c>
    </row>
    <row r="6" spans="1:14" x14ac:dyDescent="0.25">
      <c r="A6" t="s">
        <v>2830</v>
      </c>
      <c r="B6" s="1" t="s">
        <v>932</v>
      </c>
      <c r="C6" t="s">
        <v>65</v>
      </c>
      <c r="D6" s="1" t="s">
        <v>932</v>
      </c>
      <c r="E6" s="5" t="s">
        <v>21</v>
      </c>
      <c r="F6" s="1">
        <v>2</v>
      </c>
      <c r="G6" s="5">
        <v>-1</v>
      </c>
      <c r="H6" t="s">
        <v>677</v>
      </c>
      <c r="I6" t="s">
        <v>2836</v>
      </c>
      <c r="J6" t="s">
        <v>17</v>
      </c>
    </row>
    <row r="7" spans="1:14" x14ac:dyDescent="0.25">
      <c r="A7" t="s">
        <v>2830</v>
      </c>
      <c r="B7" s="1" t="s">
        <v>113</v>
      </c>
      <c r="C7" t="s">
        <v>65</v>
      </c>
      <c r="D7" s="1" t="s">
        <v>113</v>
      </c>
      <c r="E7" s="5" t="s">
        <v>21</v>
      </c>
      <c r="F7" s="1">
        <v>2</v>
      </c>
      <c r="G7" s="5">
        <v>-1</v>
      </c>
      <c r="H7" t="s">
        <v>197</v>
      </c>
      <c r="I7" t="s">
        <v>2837</v>
      </c>
      <c r="J7" t="s">
        <v>17</v>
      </c>
    </row>
    <row r="8" spans="1:14" x14ac:dyDescent="0.25">
      <c r="A8" t="s">
        <v>2830</v>
      </c>
      <c r="B8" s="1" t="s">
        <v>2838</v>
      </c>
      <c r="C8" t="s">
        <v>20</v>
      </c>
      <c r="D8" t="s">
        <v>113</v>
      </c>
      <c r="E8" t="s">
        <v>21</v>
      </c>
      <c r="F8">
        <v>0</v>
      </c>
      <c r="G8">
        <v>0</v>
      </c>
      <c r="H8" t="s">
        <v>197</v>
      </c>
      <c r="I8" t="s">
        <v>2839</v>
      </c>
      <c r="J8" t="s">
        <v>17</v>
      </c>
      <c r="L8" t="s">
        <v>398</v>
      </c>
      <c r="M8" t="b">
        <v>1</v>
      </c>
      <c r="N8" t="b">
        <v>1</v>
      </c>
    </row>
    <row r="9" spans="1:14" x14ac:dyDescent="0.25">
      <c r="A9" t="s">
        <v>2830</v>
      </c>
      <c r="B9" s="1" t="s">
        <v>125</v>
      </c>
      <c r="C9" t="s">
        <v>65</v>
      </c>
      <c r="D9" s="1" t="s">
        <v>125</v>
      </c>
      <c r="E9" s="5" t="s">
        <v>21</v>
      </c>
      <c r="F9" s="1">
        <v>2</v>
      </c>
      <c r="G9" s="5">
        <v>-1</v>
      </c>
      <c r="H9" t="s">
        <v>321</v>
      </c>
      <c r="I9" t="s">
        <v>658</v>
      </c>
      <c r="J9" t="s">
        <v>17</v>
      </c>
    </row>
    <row r="10" spans="1:14" x14ac:dyDescent="0.25">
      <c r="A10" t="s">
        <v>2830</v>
      </c>
      <c r="B10" s="1" t="s">
        <v>2840</v>
      </c>
      <c r="C10" t="s">
        <v>20</v>
      </c>
      <c r="D10" t="s">
        <v>125</v>
      </c>
      <c r="E10" t="s">
        <v>21</v>
      </c>
      <c r="F10">
        <v>0</v>
      </c>
      <c r="G10">
        <v>0</v>
      </c>
      <c r="H10" t="s">
        <v>321</v>
      </c>
      <c r="I10" t="s">
        <v>2841</v>
      </c>
      <c r="J10" t="s">
        <v>17</v>
      </c>
      <c r="L10" t="s">
        <v>398</v>
      </c>
      <c r="M10" t="b">
        <v>1</v>
      </c>
      <c r="N10" t="b">
        <v>1</v>
      </c>
    </row>
    <row r="11" spans="1:14" x14ac:dyDescent="0.25">
      <c r="A11" t="s">
        <v>2830</v>
      </c>
      <c r="B11" s="1" t="s">
        <v>132</v>
      </c>
      <c r="C11" t="s">
        <v>65</v>
      </c>
      <c r="D11" s="1" t="s">
        <v>132</v>
      </c>
      <c r="E11" s="1" t="s">
        <v>132</v>
      </c>
      <c r="F11" s="1">
        <v>2</v>
      </c>
      <c r="G11" s="1">
        <v>2</v>
      </c>
      <c r="H11" t="s">
        <v>468</v>
      </c>
      <c r="I11" t="s">
        <v>871</v>
      </c>
      <c r="J11" t="s">
        <v>2842</v>
      </c>
      <c r="K11">
        <v>25</v>
      </c>
    </row>
    <row r="12" spans="1:14" x14ac:dyDescent="0.25">
      <c r="A12" t="s">
        <v>2830</v>
      </c>
      <c r="B12" s="1" t="s">
        <v>911</v>
      </c>
      <c r="C12" t="s">
        <v>65</v>
      </c>
      <c r="D12" s="1" t="s">
        <v>911</v>
      </c>
      <c r="E12" s="1" t="s">
        <v>911</v>
      </c>
      <c r="F12" s="1">
        <v>2</v>
      </c>
      <c r="G12" s="1">
        <v>2</v>
      </c>
      <c r="H12" t="s">
        <v>2843</v>
      </c>
      <c r="I12" t="s">
        <v>2844</v>
      </c>
      <c r="J12" t="s">
        <v>2845</v>
      </c>
      <c r="K12">
        <v>20</v>
      </c>
    </row>
    <row r="13" spans="1:14" x14ac:dyDescent="0.25">
      <c r="A13" t="s">
        <v>2830</v>
      </c>
      <c r="B13" s="1" t="s">
        <v>911</v>
      </c>
      <c r="C13" t="s">
        <v>20</v>
      </c>
      <c r="D13" s="1" t="s">
        <v>911</v>
      </c>
      <c r="E13" s="1" t="s">
        <v>911</v>
      </c>
      <c r="F13" s="1">
        <v>2</v>
      </c>
      <c r="G13" s="1">
        <v>2</v>
      </c>
      <c r="H13" t="s">
        <v>2843</v>
      </c>
      <c r="I13" t="s">
        <v>2844</v>
      </c>
      <c r="J13" t="s">
        <v>2846</v>
      </c>
      <c r="K13">
        <v>20</v>
      </c>
      <c r="M13" t="b">
        <v>1</v>
      </c>
      <c r="N13" t="b">
        <v>1</v>
      </c>
    </row>
    <row r="14" spans="1:14" x14ac:dyDescent="0.25">
      <c r="A14" t="s">
        <v>2830</v>
      </c>
      <c r="B14" s="1" t="s">
        <v>2847</v>
      </c>
      <c r="C14" t="s">
        <v>65</v>
      </c>
      <c r="D14" s="1" t="s">
        <v>2847</v>
      </c>
      <c r="E14" s="1" t="s">
        <v>2847</v>
      </c>
      <c r="F14" s="1">
        <v>2</v>
      </c>
      <c r="G14" s="1">
        <v>2</v>
      </c>
      <c r="H14" t="s">
        <v>586</v>
      </c>
      <c r="I14" t="s">
        <v>2848</v>
      </c>
      <c r="J14" t="s">
        <v>2849</v>
      </c>
      <c r="K14">
        <v>50</v>
      </c>
    </row>
    <row r="15" spans="1:14" x14ac:dyDescent="0.25">
      <c r="A15" t="s">
        <v>2830</v>
      </c>
      <c r="B15" s="1" t="s">
        <v>2850</v>
      </c>
      <c r="C15" t="s">
        <v>20</v>
      </c>
      <c r="D15" t="s">
        <v>2847</v>
      </c>
      <c r="E15" t="s">
        <v>21</v>
      </c>
      <c r="F15">
        <v>0</v>
      </c>
      <c r="G15">
        <v>0</v>
      </c>
      <c r="H15" t="s">
        <v>586</v>
      </c>
      <c r="I15" t="s">
        <v>2848</v>
      </c>
      <c r="J15" t="s">
        <v>17</v>
      </c>
      <c r="L15" t="s">
        <v>398</v>
      </c>
      <c r="M15" t="b">
        <v>1</v>
      </c>
      <c r="N15" t="b">
        <v>1</v>
      </c>
    </row>
    <row r="16" spans="1:14" x14ac:dyDescent="0.25">
      <c r="A16" t="s">
        <v>2830</v>
      </c>
      <c r="B16" s="1" t="s">
        <v>2851</v>
      </c>
      <c r="C16" t="s">
        <v>65</v>
      </c>
      <c r="D16" s="1" t="s">
        <v>2851</v>
      </c>
      <c r="E16" s="1" t="s">
        <v>2851</v>
      </c>
      <c r="F16" s="1">
        <v>2</v>
      </c>
      <c r="G16" s="1">
        <v>2</v>
      </c>
      <c r="H16" t="s">
        <v>811</v>
      </c>
      <c r="I16" t="s">
        <v>2852</v>
      </c>
      <c r="J16" t="s">
        <v>2853</v>
      </c>
      <c r="K16">
        <v>20</v>
      </c>
    </row>
    <row r="17" spans="1:14" x14ac:dyDescent="0.25">
      <c r="A17" t="s">
        <v>2830</v>
      </c>
      <c r="B17" s="1" t="s">
        <v>2851</v>
      </c>
      <c r="C17" t="s">
        <v>20</v>
      </c>
      <c r="D17" s="1" t="s">
        <v>2851</v>
      </c>
      <c r="E17" s="1" t="s">
        <v>2851</v>
      </c>
      <c r="F17" s="1">
        <v>2</v>
      </c>
      <c r="G17" s="1">
        <v>2</v>
      </c>
      <c r="H17" t="s">
        <v>811</v>
      </c>
      <c r="I17" t="s">
        <v>2852</v>
      </c>
      <c r="J17" t="s">
        <v>2854</v>
      </c>
      <c r="K17">
        <v>20</v>
      </c>
      <c r="M17" t="b">
        <v>1</v>
      </c>
      <c r="N17" t="b">
        <v>1</v>
      </c>
    </row>
    <row r="18" spans="1:14" x14ac:dyDescent="0.25">
      <c r="A18" t="s">
        <v>2830</v>
      </c>
      <c r="B18" s="1" t="s">
        <v>2855</v>
      </c>
      <c r="C18" t="s">
        <v>65</v>
      </c>
      <c r="D18" s="1" t="s">
        <v>2855</v>
      </c>
      <c r="E18" s="1" t="s">
        <v>2855</v>
      </c>
      <c r="F18" s="1">
        <v>2</v>
      </c>
      <c r="G18" s="1">
        <v>2</v>
      </c>
      <c r="H18" t="s">
        <v>468</v>
      </c>
      <c r="I18" t="s">
        <v>2856</v>
      </c>
      <c r="J18" t="s">
        <v>2857</v>
      </c>
      <c r="K18">
        <v>50</v>
      </c>
    </row>
    <row r="19" spans="1:14" x14ac:dyDescent="0.25">
      <c r="A19" t="s">
        <v>2830</v>
      </c>
      <c r="B19" s="1" t="s">
        <v>2858</v>
      </c>
      <c r="C19" t="s">
        <v>20</v>
      </c>
      <c r="D19" t="s">
        <v>2855</v>
      </c>
      <c r="E19" t="s">
        <v>21</v>
      </c>
      <c r="F19">
        <v>0</v>
      </c>
      <c r="G19">
        <v>0</v>
      </c>
      <c r="H19" t="s">
        <v>468</v>
      </c>
      <c r="I19" t="s">
        <v>2859</v>
      </c>
      <c r="J19" t="s">
        <v>17</v>
      </c>
      <c r="L19" t="s">
        <v>398</v>
      </c>
      <c r="M19" t="b">
        <v>1</v>
      </c>
      <c r="N19" t="b">
        <v>1</v>
      </c>
    </row>
    <row r="20" spans="1:14" x14ac:dyDescent="0.25">
      <c r="A20" t="s">
        <v>2830</v>
      </c>
      <c r="B20" s="1" t="s">
        <v>710</v>
      </c>
      <c r="C20" t="s">
        <v>65</v>
      </c>
      <c r="D20" s="1" t="s">
        <v>710</v>
      </c>
      <c r="E20" s="1" t="s">
        <v>710</v>
      </c>
      <c r="F20" s="1">
        <v>2</v>
      </c>
      <c r="G20" s="1">
        <v>2</v>
      </c>
      <c r="H20" t="s">
        <v>2860</v>
      </c>
      <c r="I20" t="s">
        <v>2861</v>
      </c>
      <c r="J20" t="s">
        <v>2862</v>
      </c>
      <c r="K20">
        <v>25</v>
      </c>
    </row>
    <row r="21" spans="1:14" x14ac:dyDescent="0.25">
      <c r="A21" t="s">
        <v>2830</v>
      </c>
      <c r="B21" s="1" t="s">
        <v>710</v>
      </c>
      <c r="C21" t="s">
        <v>20</v>
      </c>
      <c r="D21" s="1" t="s">
        <v>710</v>
      </c>
      <c r="E21" s="1" t="s">
        <v>710</v>
      </c>
      <c r="F21" s="1">
        <v>2</v>
      </c>
      <c r="G21" s="1">
        <v>2</v>
      </c>
      <c r="H21" t="s">
        <v>2860</v>
      </c>
      <c r="I21" t="s">
        <v>2861</v>
      </c>
      <c r="J21" t="s">
        <v>2863</v>
      </c>
      <c r="K21">
        <v>25</v>
      </c>
      <c r="M21" t="b">
        <v>1</v>
      </c>
      <c r="N21" t="b">
        <v>1</v>
      </c>
    </row>
    <row r="22" spans="1:14" x14ac:dyDescent="0.25">
      <c r="A22" t="s">
        <v>2830</v>
      </c>
      <c r="B22" s="1" t="s">
        <v>914</v>
      </c>
      <c r="C22" t="s">
        <v>65</v>
      </c>
      <c r="D22" s="1" t="s">
        <v>914</v>
      </c>
      <c r="E22" s="1" t="s">
        <v>914</v>
      </c>
      <c r="F22" s="1">
        <v>2</v>
      </c>
      <c r="G22" s="1">
        <v>2</v>
      </c>
      <c r="H22" t="s">
        <v>2843</v>
      </c>
      <c r="I22" t="s">
        <v>2864</v>
      </c>
      <c r="J22" t="s">
        <v>2865</v>
      </c>
      <c r="K22">
        <v>50</v>
      </c>
      <c r="L22" t="s">
        <v>2880</v>
      </c>
    </row>
    <row r="23" spans="1:14" x14ac:dyDescent="0.25">
      <c r="A23" t="s">
        <v>2830</v>
      </c>
      <c r="B23" s="1" t="s">
        <v>914</v>
      </c>
      <c r="C23" t="s">
        <v>20</v>
      </c>
      <c r="D23" s="1" t="s">
        <v>914</v>
      </c>
      <c r="E23" s="1" t="s">
        <v>914</v>
      </c>
      <c r="F23" s="1">
        <v>2</v>
      </c>
      <c r="G23" s="1">
        <v>2</v>
      </c>
      <c r="H23" t="s">
        <v>2843</v>
      </c>
      <c r="I23" t="s">
        <v>2866</v>
      </c>
      <c r="J23" t="s">
        <v>2867</v>
      </c>
      <c r="K23">
        <v>50</v>
      </c>
      <c r="M23" t="b">
        <v>1</v>
      </c>
      <c r="N23" t="b">
        <v>1</v>
      </c>
    </row>
    <row r="24" spans="1:14" x14ac:dyDescent="0.25">
      <c r="A24" t="s">
        <v>2830</v>
      </c>
      <c r="B24" s="1" t="s">
        <v>2868</v>
      </c>
      <c r="C24" t="s">
        <v>65</v>
      </c>
      <c r="D24" s="1" t="s">
        <v>2868</v>
      </c>
      <c r="E24" s="5" t="s">
        <v>21</v>
      </c>
      <c r="F24" s="1">
        <v>2</v>
      </c>
      <c r="G24" s="5">
        <v>-1</v>
      </c>
      <c r="H24" t="s">
        <v>408</v>
      </c>
      <c r="I24" t="s">
        <v>2869</v>
      </c>
      <c r="J24" t="s">
        <v>17</v>
      </c>
    </row>
    <row r="25" spans="1:14" x14ac:dyDescent="0.25">
      <c r="A25" t="s">
        <v>2830</v>
      </c>
      <c r="B25" s="1" t="s">
        <v>2870</v>
      </c>
      <c r="C25" t="s">
        <v>20</v>
      </c>
      <c r="D25" t="s">
        <v>2868</v>
      </c>
      <c r="E25" t="s">
        <v>21</v>
      </c>
      <c r="F25">
        <v>0</v>
      </c>
      <c r="G25">
        <v>0</v>
      </c>
      <c r="H25" t="s">
        <v>408</v>
      </c>
      <c r="I25" t="s">
        <v>2869</v>
      </c>
      <c r="J25" t="s">
        <v>17</v>
      </c>
      <c r="L25" t="s">
        <v>398</v>
      </c>
      <c r="M25" t="b">
        <v>1</v>
      </c>
      <c r="N25" t="b">
        <v>1</v>
      </c>
    </row>
    <row r="26" spans="1:14" x14ac:dyDescent="0.25">
      <c r="A26" t="s">
        <v>2830</v>
      </c>
      <c r="B26" s="1" t="s">
        <v>2871</v>
      </c>
      <c r="C26" t="s">
        <v>65</v>
      </c>
      <c r="D26" s="1" t="s">
        <v>2871</v>
      </c>
      <c r="E26" s="1" t="s">
        <v>2871</v>
      </c>
      <c r="F26" s="1">
        <v>2</v>
      </c>
      <c r="G26" s="1">
        <v>2</v>
      </c>
      <c r="H26" t="s">
        <v>2872</v>
      </c>
      <c r="I26" t="s">
        <v>2873</v>
      </c>
      <c r="J26" t="s">
        <v>2874</v>
      </c>
      <c r="K26">
        <v>25</v>
      </c>
    </row>
    <row r="27" spans="1:14" x14ac:dyDescent="0.25">
      <c r="A27" t="s">
        <v>2830</v>
      </c>
      <c r="B27" s="1" t="s">
        <v>2875</v>
      </c>
      <c r="C27" t="s">
        <v>20</v>
      </c>
      <c r="D27" t="s">
        <v>2871</v>
      </c>
      <c r="E27" t="s">
        <v>21</v>
      </c>
      <c r="F27">
        <v>0</v>
      </c>
      <c r="G27">
        <v>0</v>
      </c>
      <c r="H27" t="s">
        <v>2872</v>
      </c>
      <c r="I27" t="s">
        <v>2873</v>
      </c>
      <c r="J27" t="s">
        <v>17</v>
      </c>
      <c r="L27" t="s">
        <v>398</v>
      </c>
      <c r="M27" t="b">
        <v>1</v>
      </c>
      <c r="N27" t="b">
        <v>1</v>
      </c>
    </row>
    <row r="28" spans="1:14" x14ac:dyDescent="0.25">
      <c r="A28" t="s">
        <v>2830</v>
      </c>
      <c r="B28" s="1" t="s">
        <v>2876</v>
      </c>
      <c r="C28" t="s">
        <v>65</v>
      </c>
      <c r="D28" t="s">
        <v>2877</v>
      </c>
      <c r="E28" t="s">
        <v>21</v>
      </c>
      <c r="F28">
        <v>0</v>
      </c>
      <c r="G28">
        <v>0</v>
      </c>
      <c r="H28" t="s">
        <v>811</v>
      </c>
      <c r="I28" t="s">
        <v>2878</v>
      </c>
      <c r="J28" t="s">
        <v>17</v>
      </c>
      <c r="L28" t="s">
        <v>398</v>
      </c>
    </row>
    <row r="31" spans="1:14" ht="15.75" x14ac:dyDescent="0.25">
      <c r="A31" s="3" t="s">
        <v>26</v>
      </c>
      <c r="H31" s="3" t="s">
        <v>27</v>
      </c>
    </row>
    <row r="32" spans="1:14" x14ac:dyDescent="0.25">
      <c r="A32" s="4" t="s">
        <v>28</v>
      </c>
      <c r="F32">
        <f>COUNTIFS(B2:B28,"&lt;&gt;*_*",B2:B28,"&lt;&gt;")</f>
        <v>20</v>
      </c>
      <c r="H32" s="4" t="s">
        <v>28</v>
      </c>
      <c r="K32">
        <f>COUNTIFS(B2:B28,"&lt;&gt;*_*",B2:B28,"&lt;&gt;",M2:M28,"&lt;&gt;TRUE")</f>
        <v>15</v>
      </c>
    </row>
    <row r="33" spans="1:11" x14ac:dyDescent="0.25">
      <c r="A33" s="4" t="s">
        <v>29</v>
      </c>
      <c r="F33">
        <f>COUNTIFS(F2:F28,"&gt;0")</f>
        <v>20</v>
      </c>
      <c r="H33" s="4" t="s">
        <v>29</v>
      </c>
      <c r="K33">
        <f>COUNTIFS(F2:F28,"&gt;0",M2:M28,"&lt;&gt;TRUE")</f>
        <v>15</v>
      </c>
    </row>
    <row r="34" spans="1:11" x14ac:dyDescent="0.25">
      <c r="A34" s="4" t="s">
        <v>30</v>
      </c>
      <c r="F34">
        <f>COUNTIFS(G2:G28,"&gt;0")</f>
        <v>13</v>
      </c>
      <c r="H34" s="4" t="s">
        <v>30</v>
      </c>
      <c r="K34">
        <f>COUNTIFS(G2:G28,"&gt;0",N2:N28,"&lt;&gt;TRUE")</f>
        <v>9</v>
      </c>
    </row>
    <row r="35" spans="1:11" x14ac:dyDescent="0.25">
      <c r="A35" s="4" t="s">
        <v>31</v>
      </c>
      <c r="F35">
        <f>COUNTIFS(F2:F28,"&lt;&gt;-1",F2:F28,"&lt;&gt;0",F2:F28,"&lt;2")</f>
        <v>0</v>
      </c>
      <c r="H35" s="4" t="s">
        <v>31</v>
      </c>
      <c r="K35">
        <f>COUNTIFS(F2:F28,"&lt;&gt;-1",F2:F28,"&lt;&gt;0",F2:F28,"&lt;2",M2:M28,"&lt;&gt;TRUE")</f>
        <v>0</v>
      </c>
    </row>
    <row r="36" spans="1:11" x14ac:dyDescent="0.25">
      <c r="A36" s="4" t="s">
        <v>32</v>
      </c>
      <c r="F36">
        <f>COUNTIFS(G2:G28,"&lt;&gt;-1",G2:G28,"&lt;&gt;0",G2:G28,"&lt;2")</f>
        <v>0</v>
      </c>
      <c r="H36" s="4" t="s">
        <v>32</v>
      </c>
      <c r="K36">
        <f>COUNTIFS(G2:G28,"&lt;&gt;-1",G2:G28,"&lt;&gt;0",G2:G28,"&lt;2",N2:N28,"&lt;&gt;TRUE")</f>
        <v>0</v>
      </c>
    </row>
    <row r="37" spans="1:11" x14ac:dyDescent="0.25">
      <c r="A37" s="4" t="s">
        <v>33</v>
      </c>
      <c r="F37">
        <f>COUNTIFS(F2:F28,"=-1")+COUNTIFS(F2:F28,"=-3")</f>
        <v>0</v>
      </c>
      <c r="H37" s="4" t="s">
        <v>33</v>
      </c>
      <c r="K37">
        <f>COUNTIFS(F2:F28,"=-1",M2:M28,"&lt;&gt;TRUE")+COUNTIFS(F2:F28,"=-3",M2:M28,"&lt;&gt;TRUE")</f>
        <v>0</v>
      </c>
    </row>
    <row r="38" spans="1:11" x14ac:dyDescent="0.25">
      <c r="A38" s="4" t="s">
        <v>34</v>
      </c>
      <c r="F38">
        <f>COUNTIFS(G2:G28,"=-1")+COUNTIFS(G2:G28,"=-3")</f>
        <v>7</v>
      </c>
      <c r="H38" s="4" t="s">
        <v>34</v>
      </c>
      <c r="K38">
        <f>COUNTIFS(G2:G28,"=-1",N2:N28,"&lt;&gt;TRUE")+COUNTIFS(G2:G28,"=-3",N2:N28,"&lt;&gt;TRUE")</f>
        <v>6</v>
      </c>
    </row>
    <row r="39" spans="1:11" x14ac:dyDescent="0.25">
      <c r="A39" s="4" t="s">
        <v>35</v>
      </c>
      <c r="F39" s="8">
        <f>F33/F32</f>
        <v>1</v>
      </c>
      <c r="H39" s="4" t="s">
        <v>35</v>
      </c>
      <c r="K39" s="8">
        <f>K33/K32</f>
        <v>1</v>
      </c>
    </row>
    <row r="40" spans="1:11" x14ac:dyDescent="0.25">
      <c r="A40" s="4" t="s">
        <v>36</v>
      </c>
      <c r="F40" s="8">
        <f>F34/F32</f>
        <v>0.65</v>
      </c>
      <c r="H40" s="4" t="s">
        <v>37</v>
      </c>
      <c r="K40" s="8">
        <f>K34/K32</f>
        <v>0.6</v>
      </c>
    </row>
    <row r="41" spans="1:11" x14ac:dyDescent="0.25">
      <c r="A41" s="4" t="s">
        <v>38</v>
      </c>
      <c r="F41" s="8">
        <f>F33/(F33+F35)</f>
        <v>1</v>
      </c>
      <c r="H41" s="4" t="s">
        <v>38</v>
      </c>
      <c r="K41" s="8">
        <f>K33/(K33+K35)</f>
        <v>1</v>
      </c>
    </row>
    <row r="42" spans="1:11" x14ac:dyDescent="0.25">
      <c r="A42" s="4" t="s">
        <v>39</v>
      </c>
      <c r="F42" s="8">
        <f>F34/(F34+F36)</f>
        <v>1</v>
      </c>
      <c r="H42" s="4" t="s">
        <v>39</v>
      </c>
      <c r="K42" s="8">
        <f>K34/(K34+K36)</f>
        <v>1</v>
      </c>
    </row>
    <row r="45" spans="1:11" ht="15.75" x14ac:dyDescent="0.25">
      <c r="A45" s="3" t="s">
        <v>42</v>
      </c>
    </row>
    <row r="46" spans="1:11" x14ac:dyDescent="0.25">
      <c r="A46" s="1" t="s">
        <v>43</v>
      </c>
    </row>
    <row r="47" spans="1:11" x14ac:dyDescent="0.25">
      <c r="A47" s="5" t="s">
        <v>44</v>
      </c>
    </row>
    <row r="49" spans="1:1" x14ac:dyDescent="0.25">
      <c r="A49" s="1" t="s">
        <v>45</v>
      </c>
    </row>
    <row r="50" spans="1:1" x14ac:dyDescent="0.25">
      <c r="A50" s="6" t="s">
        <v>46</v>
      </c>
    </row>
    <row r="51" spans="1:1" x14ac:dyDescent="0.25">
      <c r="A51" s="7" t="s">
        <v>47</v>
      </c>
    </row>
    <row r="52" spans="1:1" x14ac:dyDescent="0.25">
      <c r="A52" s="5" t="s">
        <v>48</v>
      </c>
    </row>
    <row r="54" spans="1:1" x14ac:dyDescent="0.25">
      <c r="A54" s="4" t="s">
        <v>49</v>
      </c>
    </row>
    <row r="55" spans="1:1" x14ac:dyDescent="0.25">
      <c r="A55" t="s">
        <v>50</v>
      </c>
    </row>
    <row r="56" spans="1:1" x14ac:dyDescent="0.25">
      <c r="A56" t="s">
        <v>51</v>
      </c>
    </row>
    <row r="57" spans="1:1" x14ac:dyDescent="0.25">
      <c r="A57" t="s">
        <v>52</v>
      </c>
    </row>
    <row r="58" spans="1:1" x14ac:dyDescent="0.25">
      <c r="A58" t="s">
        <v>53</v>
      </c>
    </row>
    <row r="59" spans="1:1" x14ac:dyDescent="0.25">
      <c r="A59" t="s">
        <v>54</v>
      </c>
    </row>
    <row r="60" spans="1:1" x14ac:dyDescent="0.25">
      <c r="A60" t="s">
        <v>55</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workbookViewId="0"/>
  </sheetViews>
  <sheetFormatPr defaultColWidth="9.140625" defaultRowHeight="15" x14ac:dyDescent="0.25"/>
  <cols>
    <col min="2" max="2" width="11" customWidth="1"/>
    <col min="4" max="7" width="13" customWidth="1"/>
    <col min="8" max="11" width="10" customWidth="1"/>
    <col min="12" max="12" width="27" customWidth="1"/>
    <col min="13" max="14" width="17" customWidth="1"/>
  </cols>
  <sheetData>
    <row r="1" spans="1:14" ht="15.75" x14ac:dyDescent="0.25">
      <c r="A1" s="2" t="s">
        <v>0</v>
      </c>
      <c r="B1" s="2" t="s">
        <v>1</v>
      </c>
      <c r="C1" s="2" t="s">
        <v>2</v>
      </c>
      <c r="D1" s="2" t="s">
        <v>3</v>
      </c>
      <c r="E1" s="2" t="s">
        <v>4</v>
      </c>
      <c r="F1" s="2" t="s">
        <v>5</v>
      </c>
      <c r="G1" s="2" t="s">
        <v>6</v>
      </c>
      <c r="H1" s="2" t="s">
        <v>10</v>
      </c>
      <c r="I1" s="2" t="s">
        <v>11</v>
      </c>
      <c r="J1" s="2" t="s">
        <v>12</v>
      </c>
      <c r="K1" s="2" t="s">
        <v>13</v>
      </c>
      <c r="L1" s="2" t="s">
        <v>14</v>
      </c>
      <c r="M1" s="2" t="s">
        <v>15</v>
      </c>
      <c r="N1" s="2" t="s">
        <v>16</v>
      </c>
    </row>
    <row r="2" spans="1:14" x14ac:dyDescent="0.25">
      <c r="A2" t="s">
        <v>910</v>
      </c>
      <c r="B2" s="1" t="s">
        <v>911</v>
      </c>
      <c r="C2" t="s">
        <v>65</v>
      </c>
      <c r="D2" s="1" t="s">
        <v>911</v>
      </c>
      <c r="E2" s="5" t="s">
        <v>21</v>
      </c>
      <c r="F2" s="1">
        <v>2</v>
      </c>
      <c r="G2" s="5">
        <v>-1</v>
      </c>
      <c r="H2" t="s">
        <v>912</v>
      </c>
      <c r="I2" t="s">
        <v>913</v>
      </c>
      <c r="J2" t="s">
        <v>17</v>
      </c>
    </row>
    <row r="3" spans="1:14" x14ac:dyDescent="0.25">
      <c r="A3" t="s">
        <v>910</v>
      </c>
      <c r="B3" s="1" t="s">
        <v>914</v>
      </c>
      <c r="C3" t="s">
        <v>65</v>
      </c>
      <c r="D3" s="1" t="s">
        <v>914</v>
      </c>
      <c r="E3" s="5" t="s">
        <v>21</v>
      </c>
      <c r="F3" s="1">
        <v>2</v>
      </c>
      <c r="G3" s="5">
        <v>-1</v>
      </c>
      <c r="H3" t="s">
        <v>912</v>
      </c>
      <c r="I3" t="s">
        <v>915</v>
      </c>
      <c r="J3" t="s">
        <v>17</v>
      </c>
    </row>
    <row r="4" spans="1:14" x14ac:dyDescent="0.25">
      <c r="A4" t="s">
        <v>910</v>
      </c>
      <c r="B4" s="5" t="s">
        <v>916</v>
      </c>
      <c r="C4" t="s">
        <v>65</v>
      </c>
      <c r="D4" s="5" t="s">
        <v>917</v>
      </c>
      <c r="E4" t="s">
        <v>21</v>
      </c>
      <c r="F4" s="5">
        <v>-2</v>
      </c>
      <c r="G4">
        <v>0</v>
      </c>
      <c r="H4" t="s">
        <v>17</v>
      </c>
      <c r="I4" t="s">
        <v>17</v>
      </c>
      <c r="J4" t="s">
        <v>17</v>
      </c>
      <c r="L4" t="s">
        <v>2886</v>
      </c>
    </row>
    <row r="5" spans="1:14" x14ac:dyDescent="0.25">
      <c r="A5" t="s">
        <v>910</v>
      </c>
      <c r="B5" s="5" t="s">
        <v>918</v>
      </c>
      <c r="C5" t="s">
        <v>65</v>
      </c>
      <c r="D5" s="5" t="s">
        <v>919</v>
      </c>
      <c r="E5" t="s">
        <v>21</v>
      </c>
      <c r="F5" s="5">
        <v>-2</v>
      </c>
      <c r="G5">
        <v>0</v>
      </c>
      <c r="H5" t="s">
        <v>17</v>
      </c>
      <c r="I5" t="s">
        <v>17</v>
      </c>
      <c r="J5" t="s">
        <v>17</v>
      </c>
      <c r="L5" t="s">
        <v>2887</v>
      </c>
    </row>
    <row r="8" spans="1:14" ht="15.75" x14ac:dyDescent="0.25">
      <c r="A8" s="3" t="s">
        <v>26</v>
      </c>
      <c r="H8" s="3" t="s">
        <v>27</v>
      </c>
    </row>
    <row r="9" spans="1:14" x14ac:dyDescent="0.25">
      <c r="A9" s="4" t="s">
        <v>28</v>
      </c>
      <c r="F9">
        <f>COUNTIFS(B2:B5,"&lt;&gt;*_*",B2:B5,"&lt;&gt;")</f>
        <v>2</v>
      </c>
      <c r="H9" s="4" t="s">
        <v>28</v>
      </c>
      <c r="K9">
        <f>COUNTIFS(B2:B5,"&lt;&gt;*_*",B2:B5,"&lt;&gt;",M2:M5,"&lt;&gt;TRUE")</f>
        <v>2</v>
      </c>
    </row>
    <row r="10" spans="1:14" x14ac:dyDescent="0.25">
      <c r="A10" s="4" t="s">
        <v>29</v>
      </c>
      <c r="F10">
        <f>COUNTIFS(F2:F5,"&gt;0")</f>
        <v>2</v>
      </c>
      <c r="H10" s="4" t="s">
        <v>29</v>
      </c>
      <c r="K10">
        <f>COUNTIFS(F2:F5,"&gt;0",M2:M5,"&lt;&gt;TRUE")</f>
        <v>2</v>
      </c>
    </row>
    <row r="11" spans="1:14" x14ac:dyDescent="0.25">
      <c r="A11" s="4" t="s">
        <v>30</v>
      </c>
      <c r="F11">
        <f>COUNTIFS(G2:G5,"&gt;0")</f>
        <v>0</v>
      </c>
      <c r="H11" s="4" t="s">
        <v>30</v>
      </c>
      <c r="K11">
        <f>COUNTIFS(G2:G5,"&gt;0",N2:N5,"&lt;&gt;TRUE")</f>
        <v>0</v>
      </c>
    </row>
    <row r="12" spans="1:14" x14ac:dyDescent="0.25">
      <c r="A12" s="4" t="s">
        <v>31</v>
      </c>
      <c r="F12">
        <f>COUNTIFS(F2:F5,"&lt;&gt;-1",F2:F5,"&lt;&gt;0",F2:F5,"&lt;2")</f>
        <v>2</v>
      </c>
      <c r="H12" s="4" t="s">
        <v>31</v>
      </c>
      <c r="K12">
        <f>COUNTIFS(F2:F5,"&lt;&gt;-1",F2:F5,"&lt;&gt;0",F2:F5,"&lt;2",M2:M5,"&lt;&gt;TRUE")</f>
        <v>2</v>
      </c>
    </row>
    <row r="13" spans="1:14" x14ac:dyDescent="0.25">
      <c r="A13" s="4" t="s">
        <v>32</v>
      </c>
      <c r="F13">
        <f>COUNTIFS(G2:G5,"&lt;&gt;-1",G2:G5,"&lt;&gt;0",G2:G5,"&lt;2")</f>
        <v>0</v>
      </c>
      <c r="H13" s="4" t="s">
        <v>32</v>
      </c>
      <c r="K13">
        <f>COUNTIFS(G2:G5,"&lt;&gt;-1",G2:G5,"&lt;&gt;0",G2:G5,"&lt;2",N2:N5,"&lt;&gt;TRUE")</f>
        <v>0</v>
      </c>
    </row>
    <row r="14" spans="1:14" x14ac:dyDescent="0.25">
      <c r="A14" s="4" t="s">
        <v>33</v>
      </c>
      <c r="F14">
        <f>COUNTIFS(F2:F5,"=-1")+COUNTIFS(F2:F5,"=-3")</f>
        <v>0</v>
      </c>
      <c r="H14" s="4" t="s">
        <v>33</v>
      </c>
      <c r="K14">
        <f>COUNTIFS(F2:F5,"=-1",M2:M5,"&lt;&gt;TRUE")+COUNTIFS(F2:F5,"=-3",M2:M5,"&lt;&gt;TRUE")</f>
        <v>0</v>
      </c>
    </row>
    <row r="15" spans="1:14" x14ac:dyDescent="0.25">
      <c r="A15" s="4" t="s">
        <v>34</v>
      </c>
      <c r="F15">
        <f>COUNTIFS(G2:G5,"=-1")+COUNTIFS(G2:G5,"=-3")</f>
        <v>2</v>
      </c>
      <c r="H15" s="4" t="s">
        <v>34</v>
      </c>
      <c r="K15">
        <f>COUNTIFS(G2:G5,"=-1",N2:N5,"&lt;&gt;TRUE")+COUNTIFS(G2:G5,"=-3",N2:N5,"&lt;&gt;TRUE")</f>
        <v>2</v>
      </c>
    </row>
    <row r="16" spans="1:14" x14ac:dyDescent="0.25">
      <c r="A16" s="4" t="s">
        <v>35</v>
      </c>
      <c r="F16" s="8">
        <f>F10/F9</f>
        <v>1</v>
      </c>
      <c r="H16" s="4" t="s">
        <v>35</v>
      </c>
      <c r="K16" s="8">
        <f>K10/K9</f>
        <v>1</v>
      </c>
    </row>
    <row r="17" spans="1:11" x14ac:dyDescent="0.25">
      <c r="A17" s="4" t="s">
        <v>36</v>
      </c>
      <c r="F17" s="8">
        <f>F11/F9</f>
        <v>0</v>
      </c>
      <c r="H17" s="4" t="s">
        <v>37</v>
      </c>
      <c r="K17" s="8">
        <f>K11/K9</f>
        <v>0</v>
      </c>
    </row>
    <row r="18" spans="1:11" x14ac:dyDescent="0.25">
      <c r="A18" s="4" t="s">
        <v>38</v>
      </c>
      <c r="F18" s="8">
        <f>F10/(F10+F12)</f>
        <v>0.5</v>
      </c>
      <c r="H18" s="4" t="s">
        <v>38</v>
      </c>
      <c r="K18" s="8">
        <f>K10/(K10+K12)</f>
        <v>0.5</v>
      </c>
    </row>
    <row r="19" spans="1:11" x14ac:dyDescent="0.25">
      <c r="A19" s="4" t="s">
        <v>39</v>
      </c>
      <c r="F19" s="9" t="s">
        <v>2888</v>
      </c>
      <c r="H19" s="4" t="s">
        <v>39</v>
      </c>
      <c r="K19" s="9" t="s">
        <v>2888</v>
      </c>
    </row>
    <row r="22" spans="1:11" ht="15.75" x14ac:dyDescent="0.25">
      <c r="A22" s="3" t="s">
        <v>42</v>
      </c>
    </row>
    <row r="23" spans="1:11" x14ac:dyDescent="0.25">
      <c r="A23" s="1" t="s">
        <v>43</v>
      </c>
    </row>
    <row r="24" spans="1:11" x14ac:dyDescent="0.25">
      <c r="A24" s="5" t="s">
        <v>44</v>
      </c>
    </row>
    <row r="26" spans="1:11" x14ac:dyDescent="0.25">
      <c r="A26" s="1" t="s">
        <v>45</v>
      </c>
    </row>
    <row r="27" spans="1:11" x14ac:dyDescent="0.25">
      <c r="A27" s="6" t="s">
        <v>46</v>
      </c>
    </row>
    <row r="28" spans="1:11" x14ac:dyDescent="0.25">
      <c r="A28" s="7" t="s">
        <v>47</v>
      </c>
    </row>
    <row r="29" spans="1:11" x14ac:dyDescent="0.25">
      <c r="A29" s="5" t="s">
        <v>48</v>
      </c>
    </row>
    <row r="31" spans="1:11" x14ac:dyDescent="0.25">
      <c r="A31" s="4" t="s">
        <v>49</v>
      </c>
    </row>
    <row r="32" spans="1:11" x14ac:dyDescent="0.25">
      <c r="A32" t="s">
        <v>50</v>
      </c>
    </row>
    <row r="33" spans="1:1" x14ac:dyDescent="0.25">
      <c r="A33" t="s">
        <v>51</v>
      </c>
    </row>
    <row r="34" spans="1:1" x14ac:dyDescent="0.25">
      <c r="A34" t="s">
        <v>52</v>
      </c>
    </row>
    <row r="35" spans="1:1" x14ac:dyDescent="0.25">
      <c r="A35" t="s">
        <v>53</v>
      </c>
    </row>
    <row r="36" spans="1:1" x14ac:dyDescent="0.25">
      <c r="A36" t="s">
        <v>54</v>
      </c>
    </row>
    <row r="37" spans="1:1" x14ac:dyDescent="0.25">
      <c r="A37" t="s">
        <v>55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8"/>
  <sheetViews>
    <sheetView workbookViewId="0"/>
  </sheetViews>
  <sheetFormatPr defaultColWidth="8.85546875" defaultRowHeight="15" x14ac:dyDescent="0.25"/>
  <cols>
    <col min="2" max="2" width="11" customWidth="1"/>
    <col min="4" max="7" width="13" customWidth="1"/>
    <col min="8" max="8" width="23" customWidth="1"/>
    <col min="9" max="9" width="13" customWidth="1"/>
    <col min="10" max="10" width="23" customWidth="1"/>
    <col min="11" max="12" width="13" customWidth="1"/>
    <col min="13" max="16" width="10" customWidth="1"/>
    <col min="17" max="17" width="27" customWidth="1"/>
    <col min="18" max="21" width="17" customWidth="1"/>
  </cols>
  <sheetData>
    <row r="1" spans="1:21" ht="15.75" x14ac:dyDescent="0.25">
      <c r="A1" s="2" t="s">
        <v>0</v>
      </c>
      <c r="B1" s="2" t="s">
        <v>1</v>
      </c>
      <c r="C1" s="2" t="s">
        <v>2</v>
      </c>
      <c r="D1" s="2" t="s">
        <v>3</v>
      </c>
      <c r="E1" s="2" t="s">
        <v>4</v>
      </c>
      <c r="F1" s="2" t="s">
        <v>5</v>
      </c>
      <c r="G1" s="2" t="s">
        <v>6</v>
      </c>
      <c r="H1" s="2" t="s">
        <v>7</v>
      </c>
      <c r="I1" s="2" t="s">
        <v>3</v>
      </c>
      <c r="J1" s="2" t="s">
        <v>4</v>
      </c>
      <c r="K1" s="2" t="s">
        <v>5</v>
      </c>
      <c r="L1" s="2" t="s">
        <v>6</v>
      </c>
      <c r="M1" s="2" t="s">
        <v>10</v>
      </c>
      <c r="N1" s="2" t="s">
        <v>11</v>
      </c>
      <c r="O1" s="2" t="s">
        <v>12</v>
      </c>
      <c r="P1" s="2" t="s">
        <v>13</v>
      </c>
      <c r="Q1" s="2" t="s">
        <v>14</v>
      </c>
      <c r="R1" s="2" t="s">
        <v>15</v>
      </c>
      <c r="S1" s="2" t="s">
        <v>16</v>
      </c>
      <c r="T1" s="2" t="s">
        <v>8</v>
      </c>
      <c r="U1" s="2" t="s">
        <v>9</v>
      </c>
    </row>
    <row r="2" spans="1:21" x14ac:dyDescent="0.25">
      <c r="A2" t="s">
        <v>18</v>
      </c>
      <c r="B2" s="5" t="s">
        <v>19</v>
      </c>
      <c r="C2" t="s">
        <v>20</v>
      </c>
      <c r="D2" t="s">
        <v>21</v>
      </c>
      <c r="E2" s="5" t="s">
        <v>22</v>
      </c>
      <c r="F2">
        <v>0</v>
      </c>
      <c r="G2" s="5">
        <v>-2</v>
      </c>
      <c r="H2" s="5" t="s">
        <v>23</v>
      </c>
      <c r="I2" t="s">
        <v>21</v>
      </c>
      <c r="J2" s="5" t="s">
        <v>24</v>
      </c>
      <c r="K2">
        <v>0</v>
      </c>
      <c r="L2" s="5">
        <v>-2</v>
      </c>
      <c r="M2" t="s">
        <v>17</v>
      </c>
      <c r="N2" t="s">
        <v>17</v>
      </c>
      <c r="O2" t="s">
        <v>25</v>
      </c>
      <c r="P2">
        <v>6.7</v>
      </c>
    </row>
    <row r="5" spans="1:21" ht="15.75" x14ac:dyDescent="0.25">
      <c r="A5" s="3" t="s">
        <v>26</v>
      </c>
      <c r="H5" s="3" t="s">
        <v>27</v>
      </c>
    </row>
    <row r="6" spans="1:21" x14ac:dyDescent="0.25">
      <c r="A6" s="4" t="s">
        <v>28</v>
      </c>
      <c r="F6">
        <f>COUNTIFS(B2:B2,"&lt;&gt;*_*",B2:B2,"&lt;&gt;")</f>
        <v>0</v>
      </c>
      <c r="H6" s="4" t="s">
        <v>28</v>
      </c>
      <c r="K6">
        <f>COUNTIFS(B2:B2,"&lt;&gt;*_*",B2:B2,"&lt;&gt;",R2:R2,"&lt;&gt;TRUE")</f>
        <v>0</v>
      </c>
    </row>
    <row r="7" spans="1:21" x14ac:dyDescent="0.25">
      <c r="A7" s="4" t="s">
        <v>29</v>
      </c>
      <c r="F7">
        <f>COUNTIFS(F2:F2,"&gt;0")</f>
        <v>0</v>
      </c>
      <c r="H7" s="4" t="s">
        <v>29</v>
      </c>
      <c r="K7">
        <f>COUNTIFS(F2:F2,"&gt;0",R2:R2,"&lt;&gt;TRUE")</f>
        <v>0</v>
      </c>
    </row>
    <row r="8" spans="1:21" x14ac:dyDescent="0.25">
      <c r="A8" s="4" t="s">
        <v>30</v>
      </c>
      <c r="F8">
        <f>COUNTIFS(G2:G2,"&gt;0")</f>
        <v>0</v>
      </c>
      <c r="H8" s="4" t="s">
        <v>30</v>
      </c>
      <c r="K8">
        <f>COUNTIFS(G2:G2,"&gt;0",S2:S2,"&lt;&gt;TRUE")</f>
        <v>0</v>
      </c>
    </row>
    <row r="9" spans="1:21" x14ac:dyDescent="0.25">
      <c r="A9" s="4" t="s">
        <v>31</v>
      </c>
      <c r="F9">
        <f>COUNTIFS(F2:F2,"&lt;&gt;-1",F2:F2,"&lt;&gt;0",F2:F2,"&lt;2")</f>
        <v>0</v>
      </c>
      <c r="H9" s="4" t="s">
        <v>31</v>
      </c>
      <c r="K9">
        <f>COUNTIFS(F2:F2,"&lt;&gt;-1",F2:F2,"&lt;&gt;0",F2:F2,"&lt;2",R2:R2,"&lt;&gt;TRUE")</f>
        <v>0</v>
      </c>
    </row>
    <row r="10" spans="1:21" x14ac:dyDescent="0.25">
      <c r="A10" s="4" t="s">
        <v>32</v>
      </c>
      <c r="F10">
        <f>COUNTIFS(G2:G2,"&lt;&gt;-1",G2:G2,"&lt;&gt;0",G2:G2,"&lt;2")</f>
        <v>1</v>
      </c>
      <c r="H10" s="4" t="s">
        <v>32</v>
      </c>
      <c r="K10">
        <f>COUNTIFS(G2:G2,"&lt;&gt;-1",G2:G2,"&lt;&gt;0",G2:G2,"&lt;2",S2:S2,"&lt;&gt;TRUE")</f>
        <v>1</v>
      </c>
    </row>
    <row r="11" spans="1:21" x14ac:dyDescent="0.25">
      <c r="A11" s="4" t="s">
        <v>33</v>
      </c>
      <c r="F11">
        <f>COUNTIFS(F2:F2,"=-1")+COUNTIFS(F2:F2,"=-3")</f>
        <v>0</v>
      </c>
      <c r="H11" s="4" t="s">
        <v>33</v>
      </c>
      <c r="K11">
        <f>COUNTIFS(F2:F2,"=-1",R2:R2,"&lt;&gt;TRUE")+COUNTIFS(F2:F2,"=-3",R2:R2,"&lt;&gt;TRUE")</f>
        <v>0</v>
      </c>
    </row>
    <row r="12" spans="1:21" x14ac:dyDescent="0.25">
      <c r="A12" s="4" t="s">
        <v>34</v>
      </c>
      <c r="F12">
        <f>COUNTIFS(G2:G2,"=-1")+COUNTIFS(G2:G2,"=-3")</f>
        <v>0</v>
      </c>
      <c r="H12" s="4" t="s">
        <v>34</v>
      </c>
      <c r="K12">
        <f>COUNTIFS(G2:G2,"=-1",S2:S2,"&lt;&gt;TRUE")+COUNTIFS(G2:G2,"=-3",S2:S2,"&lt;&gt;TRUE")</f>
        <v>0</v>
      </c>
    </row>
    <row r="13" spans="1:21" x14ac:dyDescent="0.25">
      <c r="A13" s="4" t="s">
        <v>35</v>
      </c>
      <c r="F13" s="9" t="s">
        <v>2888</v>
      </c>
      <c r="H13" s="4" t="s">
        <v>35</v>
      </c>
      <c r="K13" s="9" t="s">
        <v>2888</v>
      </c>
    </row>
    <row r="14" spans="1:21" x14ac:dyDescent="0.25">
      <c r="A14" s="4" t="s">
        <v>36</v>
      </c>
      <c r="F14" s="9" t="s">
        <v>2888</v>
      </c>
      <c r="H14" s="4" t="s">
        <v>37</v>
      </c>
      <c r="K14" s="9" t="s">
        <v>2888</v>
      </c>
    </row>
    <row r="15" spans="1:21" x14ac:dyDescent="0.25">
      <c r="A15" s="4" t="s">
        <v>38</v>
      </c>
      <c r="F15" s="9" t="s">
        <v>2888</v>
      </c>
      <c r="H15" s="4" t="s">
        <v>38</v>
      </c>
      <c r="K15" s="9" t="s">
        <v>2888</v>
      </c>
    </row>
    <row r="16" spans="1:21" x14ac:dyDescent="0.25">
      <c r="A16" s="4" t="s">
        <v>39</v>
      </c>
      <c r="F16" s="9" t="s">
        <v>2888</v>
      </c>
      <c r="H16" s="4" t="s">
        <v>39</v>
      </c>
      <c r="K16" s="9" t="s">
        <v>2888</v>
      </c>
    </row>
    <row r="19" spans="1:11" ht="15.75" x14ac:dyDescent="0.25">
      <c r="A19" s="3" t="s">
        <v>40</v>
      </c>
      <c r="H19" s="3" t="s">
        <v>41</v>
      </c>
    </row>
    <row r="20" spans="1:11" x14ac:dyDescent="0.25">
      <c r="A20" s="4" t="s">
        <v>28</v>
      </c>
      <c r="F20">
        <f>COUNTIFS(H2:H2,"&lt;&gt;*_FP",H2:H2,"&lt;&gt;",H2:H2,"&lt;&gt;no structure")</f>
        <v>0</v>
      </c>
      <c r="H20" s="4" t="s">
        <v>28</v>
      </c>
      <c r="K20">
        <f>COUNTIFS(H2:H2,"&lt;&gt;*_FP",H2:H2,"&lt;&gt;",H2:H2,"&lt;&gt;no structure",T2:T2,"&lt;&gt;TRUE")</f>
        <v>0</v>
      </c>
    </row>
    <row r="21" spans="1:11" x14ac:dyDescent="0.25">
      <c r="A21" s="4" t="s">
        <v>29</v>
      </c>
      <c r="F21">
        <f>COUNTIFS(K2:K2,"&gt;0")</f>
        <v>0</v>
      </c>
      <c r="H21" s="4" t="s">
        <v>29</v>
      </c>
      <c r="K21">
        <f>COUNTIFS(K2:K2,"&gt;0",T2:T2,"&lt;&gt;TRUE")</f>
        <v>0</v>
      </c>
    </row>
    <row r="22" spans="1:11" x14ac:dyDescent="0.25">
      <c r="A22" s="4" t="s">
        <v>30</v>
      </c>
      <c r="F22">
        <f>COUNTIFS(L2:L2,"&gt;0")</f>
        <v>0</v>
      </c>
      <c r="H22" s="4" t="s">
        <v>30</v>
      </c>
      <c r="K22">
        <f>COUNTIFS(L2:L2,"&gt;0",U2:U2,"&lt;&gt;TRUE")</f>
        <v>0</v>
      </c>
    </row>
    <row r="23" spans="1:11" x14ac:dyDescent="0.25">
      <c r="A23" s="4" t="s">
        <v>31</v>
      </c>
      <c r="F23">
        <f>COUNTIFS(K2:K2,"&lt;&gt;-1",K2:K2,"&lt;&gt;0",K2:K2,"&lt;2")</f>
        <v>0</v>
      </c>
      <c r="H23" s="4" t="s">
        <v>31</v>
      </c>
      <c r="K23">
        <f>COUNTIFS(K2:K2,"&lt;&gt;-1",K2:K2,"&lt;&gt;0",K2:K2,"&lt;2",T2:T2,"&lt;&gt;TRUE")</f>
        <v>0</v>
      </c>
    </row>
    <row r="24" spans="1:11" x14ac:dyDescent="0.25">
      <c r="A24" s="4" t="s">
        <v>32</v>
      </c>
      <c r="F24">
        <f>COUNTIFS(L2:L2,"&lt;&gt;-1",L2:L2,"&lt;&gt;0",L2:L2,"&lt;2")</f>
        <v>1</v>
      </c>
      <c r="H24" s="4" t="s">
        <v>32</v>
      </c>
      <c r="K24">
        <f>COUNTIFS(L2:L2,"&lt;&gt;-1",L2:L2,"&lt;&gt;0",L2:L2,"&lt;2",U2:U2,"&lt;&gt;TRUE")</f>
        <v>1</v>
      </c>
    </row>
    <row r="25" spans="1:11" x14ac:dyDescent="0.25">
      <c r="A25" s="4" t="s">
        <v>33</v>
      </c>
      <c r="F25">
        <f>COUNTIFS(K2:K2,"=-1")+COUNTIFS(K2:K2,"=-3")</f>
        <v>0</v>
      </c>
      <c r="H25" s="4" t="s">
        <v>33</v>
      </c>
      <c r="K25">
        <f>COUNTIFS(K2:K2,"=-1",T2:T2,"&lt;&gt;TRUE")+COUNTIFS(K2:K2,"=-3",T2:T2,"&lt;&gt;TRUE")</f>
        <v>0</v>
      </c>
    </row>
    <row r="26" spans="1:11" x14ac:dyDescent="0.25">
      <c r="A26" s="4" t="s">
        <v>34</v>
      </c>
      <c r="F26">
        <f>COUNTIFS(L2:L2,"=-1")+COUNTIFS(L2:L2,"=-3")</f>
        <v>0</v>
      </c>
      <c r="H26" s="4" t="s">
        <v>34</v>
      </c>
      <c r="K26">
        <f>COUNTIFS(L2:L2,"=-1",U2:U2,"&lt;&gt;TRUE")+COUNTIFS(L2:L2,"=-3",U2:U2,"&lt;&gt;TRUE")</f>
        <v>0</v>
      </c>
    </row>
    <row r="27" spans="1:11" x14ac:dyDescent="0.25">
      <c r="A27" s="4" t="s">
        <v>35</v>
      </c>
      <c r="F27" s="9" t="s">
        <v>2888</v>
      </c>
      <c r="H27" s="4" t="s">
        <v>35</v>
      </c>
      <c r="K27" s="9" t="s">
        <v>2888</v>
      </c>
    </row>
    <row r="28" spans="1:11" x14ac:dyDescent="0.25">
      <c r="A28" s="4" t="s">
        <v>36</v>
      </c>
      <c r="F28" s="9" t="s">
        <v>2888</v>
      </c>
      <c r="H28" s="4" t="s">
        <v>37</v>
      </c>
      <c r="K28" s="9" t="s">
        <v>2888</v>
      </c>
    </row>
    <row r="29" spans="1:11" x14ac:dyDescent="0.25">
      <c r="A29" s="4" t="s">
        <v>38</v>
      </c>
      <c r="F29" s="9" t="s">
        <v>2888</v>
      </c>
      <c r="H29" s="4" t="s">
        <v>38</v>
      </c>
      <c r="K29" s="9" t="s">
        <v>2888</v>
      </c>
    </row>
    <row r="30" spans="1:11" x14ac:dyDescent="0.25">
      <c r="A30" s="4" t="s">
        <v>39</v>
      </c>
      <c r="F30" s="9" t="s">
        <v>2888</v>
      </c>
      <c r="H30" s="4" t="s">
        <v>39</v>
      </c>
      <c r="K30" s="9" t="s">
        <v>2888</v>
      </c>
    </row>
    <row r="33" spans="1:1" ht="15.75" x14ac:dyDescent="0.25">
      <c r="A33" s="3" t="s">
        <v>42</v>
      </c>
    </row>
    <row r="34" spans="1:1" x14ac:dyDescent="0.25">
      <c r="A34" s="1" t="s">
        <v>43</v>
      </c>
    </row>
    <row r="35" spans="1:1" x14ac:dyDescent="0.25">
      <c r="A35" s="5" t="s">
        <v>44</v>
      </c>
    </row>
    <row r="37" spans="1:1" x14ac:dyDescent="0.25">
      <c r="A37" s="1" t="s">
        <v>45</v>
      </c>
    </row>
    <row r="38" spans="1:1" x14ac:dyDescent="0.25">
      <c r="A38" s="6" t="s">
        <v>46</v>
      </c>
    </row>
    <row r="39" spans="1:1" x14ac:dyDescent="0.25">
      <c r="A39" s="7" t="s">
        <v>47</v>
      </c>
    </row>
    <row r="40" spans="1:1" x14ac:dyDescent="0.25">
      <c r="A40" s="5" t="s">
        <v>48</v>
      </c>
    </row>
    <row r="42" spans="1:1" x14ac:dyDescent="0.25">
      <c r="A42" s="4" t="s">
        <v>49</v>
      </c>
    </row>
    <row r="43" spans="1:1" x14ac:dyDescent="0.25">
      <c r="A43" t="s">
        <v>50</v>
      </c>
    </row>
    <row r="44" spans="1:1" x14ac:dyDescent="0.25">
      <c r="A44" t="s">
        <v>51</v>
      </c>
    </row>
    <row r="45" spans="1:1" x14ac:dyDescent="0.25">
      <c r="A45" t="s">
        <v>52</v>
      </c>
    </row>
    <row r="46" spans="1:1" x14ac:dyDescent="0.25">
      <c r="A46" t="s">
        <v>53</v>
      </c>
    </row>
    <row r="47" spans="1:1" x14ac:dyDescent="0.25">
      <c r="A47" t="s">
        <v>54</v>
      </c>
    </row>
    <row r="48" spans="1:1" x14ac:dyDescent="0.25">
      <c r="A48" t="s">
        <v>55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1"/>
  <sheetViews>
    <sheetView workbookViewId="0"/>
  </sheetViews>
  <sheetFormatPr defaultColWidth="9.140625" defaultRowHeight="15" x14ac:dyDescent="0.25"/>
  <cols>
    <col min="2" max="2" width="11" customWidth="1"/>
    <col min="4" max="7" width="13" customWidth="1"/>
    <col min="8" max="8" width="23" customWidth="1"/>
    <col min="9" max="9" width="13" customWidth="1"/>
    <col min="10" max="10" width="23" customWidth="1"/>
    <col min="11" max="12" width="13" customWidth="1"/>
    <col min="13" max="16" width="10" customWidth="1"/>
    <col min="17" max="17" width="27" customWidth="1"/>
    <col min="18" max="21" width="17" customWidth="1"/>
  </cols>
  <sheetData>
    <row r="1" spans="1:21" ht="15.75" x14ac:dyDescent="0.25">
      <c r="A1" s="2" t="s">
        <v>0</v>
      </c>
      <c r="B1" s="2" t="s">
        <v>1</v>
      </c>
      <c r="C1" s="2" t="s">
        <v>2</v>
      </c>
      <c r="D1" s="2" t="s">
        <v>3</v>
      </c>
      <c r="E1" s="2" t="s">
        <v>4</v>
      </c>
      <c r="F1" s="2" t="s">
        <v>5</v>
      </c>
      <c r="G1" s="2" t="s">
        <v>6</v>
      </c>
      <c r="H1" s="2" t="s">
        <v>7</v>
      </c>
      <c r="I1" s="2" t="s">
        <v>3</v>
      </c>
      <c r="J1" s="2" t="s">
        <v>4</v>
      </c>
      <c r="K1" s="2" t="s">
        <v>5</v>
      </c>
      <c r="L1" s="2" t="s">
        <v>6</v>
      </c>
      <c r="M1" s="2" t="s">
        <v>10</v>
      </c>
      <c r="N1" s="2" t="s">
        <v>11</v>
      </c>
      <c r="O1" s="2" t="s">
        <v>12</v>
      </c>
      <c r="P1" s="2" t="s">
        <v>13</v>
      </c>
      <c r="Q1" s="2" t="s">
        <v>14</v>
      </c>
      <c r="R1" s="2" t="s">
        <v>15</v>
      </c>
      <c r="S1" s="2" t="s">
        <v>16</v>
      </c>
      <c r="T1" s="2" t="s">
        <v>8</v>
      </c>
      <c r="U1" s="2" t="s">
        <v>9</v>
      </c>
    </row>
    <row r="2" spans="1:21" x14ac:dyDescent="0.25">
      <c r="A2" t="s">
        <v>56</v>
      </c>
      <c r="B2" s="1" t="s">
        <v>57</v>
      </c>
      <c r="C2" t="s">
        <v>20</v>
      </c>
      <c r="D2" t="s">
        <v>21</v>
      </c>
      <c r="E2" s="5" t="s">
        <v>58</v>
      </c>
      <c r="F2">
        <v>0</v>
      </c>
      <c r="G2" s="5">
        <v>-2</v>
      </c>
      <c r="H2" s="5" t="s">
        <v>59</v>
      </c>
      <c r="I2" t="s">
        <v>21</v>
      </c>
      <c r="J2" s="5" t="s">
        <v>60</v>
      </c>
      <c r="K2">
        <v>0</v>
      </c>
      <c r="L2" s="5">
        <v>-2</v>
      </c>
      <c r="M2" t="s">
        <v>17</v>
      </c>
      <c r="N2" t="s">
        <v>17</v>
      </c>
      <c r="O2" t="s">
        <v>61</v>
      </c>
      <c r="P2">
        <v>12.5</v>
      </c>
      <c r="Q2" t="s">
        <v>2889</v>
      </c>
    </row>
    <row r="3" spans="1:21" x14ac:dyDescent="0.25">
      <c r="H3" s="5" t="s">
        <v>62</v>
      </c>
      <c r="I3" t="s">
        <v>21</v>
      </c>
      <c r="J3" s="5" t="s">
        <v>63</v>
      </c>
      <c r="K3">
        <v>0</v>
      </c>
      <c r="L3" s="5">
        <v>-2</v>
      </c>
      <c r="M3" t="s">
        <v>17</v>
      </c>
      <c r="N3" t="s">
        <v>17</v>
      </c>
      <c r="O3" t="s">
        <v>61</v>
      </c>
      <c r="P3">
        <v>12.5</v>
      </c>
      <c r="Q3" t="s">
        <v>2889</v>
      </c>
    </row>
    <row r="4" spans="1:21" x14ac:dyDescent="0.25">
      <c r="A4" t="s">
        <v>56</v>
      </c>
      <c r="B4" s="1" t="s">
        <v>64</v>
      </c>
      <c r="C4" t="s">
        <v>65</v>
      </c>
      <c r="D4" s="1" t="s">
        <v>64</v>
      </c>
      <c r="E4" s="1" t="s">
        <v>64</v>
      </c>
      <c r="F4" s="1">
        <v>2</v>
      </c>
      <c r="G4" s="1">
        <v>2</v>
      </c>
      <c r="H4" s="1" t="s">
        <v>66</v>
      </c>
      <c r="I4" s="1" t="s">
        <v>66</v>
      </c>
      <c r="J4" s="1" t="s">
        <v>66</v>
      </c>
      <c r="K4" s="1">
        <v>2</v>
      </c>
      <c r="L4" s="1">
        <v>2</v>
      </c>
      <c r="M4" t="s">
        <v>67</v>
      </c>
      <c r="N4" t="s">
        <v>68</v>
      </c>
      <c r="O4" t="s">
        <v>69</v>
      </c>
      <c r="P4">
        <v>33.299999999999997</v>
      </c>
    </row>
    <row r="5" spans="1:21" x14ac:dyDescent="0.25">
      <c r="A5" t="s">
        <v>56</v>
      </c>
      <c r="B5" s="5" t="s">
        <v>70</v>
      </c>
      <c r="C5" t="s">
        <v>20</v>
      </c>
      <c r="D5" t="s">
        <v>21</v>
      </c>
      <c r="E5" s="5" t="s">
        <v>71</v>
      </c>
      <c r="F5">
        <v>0</v>
      </c>
      <c r="G5" s="5">
        <v>-2</v>
      </c>
      <c r="H5" s="5" t="s">
        <v>72</v>
      </c>
      <c r="I5" t="s">
        <v>21</v>
      </c>
      <c r="J5" s="5" t="s">
        <v>73</v>
      </c>
      <c r="K5">
        <v>0</v>
      </c>
      <c r="L5" s="5">
        <v>-2</v>
      </c>
      <c r="M5" t="s">
        <v>17</v>
      </c>
      <c r="N5" t="s">
        <v>17</v>
      </c>
      <c r="O5" t="s">
        <v>74</v>
      </c>
      <c r="P5">
        <v>31.9</v>
      </c>
      <c r="Q5" t="s">
        <v>2889</v>
      </c>
    </row>
    <row r="6" spans="1:21" x14ac:dyDescent="0.25">
      <c r="H6" s="5" t="s">
        <v>75</v>
      </c>
      <c r="I6" t="s">
        <v>21</v>
      </c>
      <c r="J6" s="5" t="s">
        <v>76</v>
      </c>
      <c r="K6">
        <v>0</v>
      </c>
      <c r="L6" s="5">
        <v>-2</v>
      </c>
      <c r="M6" t="s">
        <v>17</v>
      </c>
      <c r="N6" t="s">
        <v>17</v>
      </c>
      <c r="O6" t="s">
        <v>74</v>
      </c>
      <c r="P6">
        <v>36.1</v>
      </c>
      <c r="Q6" t="s">
        <v>2889</v>
      </c>
    </row>
    <row r="7" spans="1:21" x14ac:dyDescent="0.25">
      <c r="H7" s="5" t="s">
        <v>77</v>
      </c>
      <c r="I7" t="s">
        <v>21</v>
      </c>
      <c r="J7" s="5" t="s">
        <v>78</v>
      </c>
      <c r="K7">
        <v>0</v>
      </c>
      <c r="L7" s="5">
        <v>-2</v>
      </c>
      <c r="M7" t="s">
        <v>17</v>
      </c>
      <c r="N7" t="s">
        <v>17</v>
      </c>
      <c r="O7" t="s">
        <v>74</v>
      </c>
      <c r="P7">
        <v>31.9</v>
      </c>
      <c r="Q7" t="s">
        <v>2889</v>
      </c>
    </row>
    <row r="8" spans="1:21" x14ac:dyDescent="0.25">
      <c r="A8" t="s">
        <v>56</v>
      </c>
      <c r="B8" s="1" t="s">
        <v>79</v>
      </c>
      <c r="C8" t="s">
        <v>65</v>
      </c>
      <c r="D8" s="1" t="s">
        <v>79</v>
      </c>
      <c r="E8" s="1" t="s">
        <v>79</v>
      </c>
      <c r="F8" s="1">
        <v>2</v>
      </c>
      <c r="G8" s="1">
        <v>2</v>
      </c>
      <c r="H8" s="1" t="s">
        <v>80</v>
      </c>
      <c r="I8" s="1" t="s">
        <v>80</v>
      </c>
      <c r="J8" s="1" t="s">
        <v>80</v>
      </c>
      <c r="K8" s="1">
        <v>2</v>
      </c>
      <c r="L8" s="1">
        <v>2</v>
      </c>
      <c r="M8" t="s">
        <v>81</v>
      </c>
      <c r="N8" t="s">
        <v>82</v>
      </c>
      <c r="O8" t="s">
        <v>83</v>
      </c>
      <c r="P8">
        <v>33.299999999999997</v>
      </c>
    </row>
    <row r="9" spans="1:21" x14ac:dyDescent="0.25">
      <c r="H9" s="1" t="s">
        <v>84</v>
      </c>
      <c r="I9" s="1" t="s">
        <v>84</v>
      </c>
      <c r="J9" s="1" t="s">
        <v>84</v>
      </c>
      <c r="K9" s="1">
        <v>2</v>
      </c>
      <c r="L9" s="1">
        <v>2</v>
      </c>
      <c r="M9" t="s">
        <v>85</v>
      </c>
      <c r="N9" t="s">
        <v>86</v>
      </c>
      <c r="O9" t="s">
        <v>87</v>
      </c>
      <c r="P9">
        <v>100</v>
      </c>
    </row>
    <row r="10" spans="1:21" x14ac:dyDescent="0.25">
      <c r="A10" t="s">
        <v>56</v>
      </c>
      <c r="B10" s="1" t="s">
        <v>88</v>
      </c>
      <c r="C10" t="s">
        <v>65</v>
      </c>
      <c r="D10" s="1" t="s">
        <v>88</v>
      </c>
      <c r="E10" s="1" t="s">
        <v>88</v>
      </c>
      <c r="F10" s="1">
        <v>2</v>
      </c>
      <c r="G10" s="1">
        <v>2</v>
      </c>
      <c r="H10" s="1" t="s">
        <v>89</v>
      </c>
      <c r="I10" s="1" t="s">
        <v>89</v>
      </c>
      <c r="J10" s="5" t="s">
        <v>21</v>
      </c>
      <c r="K10" s="1">
        <v>2</v>
      </c>
      <c r="L10" s="5">
        <v>-1</v>
      </c>
      <c r="M10" t="s">
        <v>90</v>
      </c>
      <c r="N10" t="s">
        <v>91</v>
      </c>
      <c r="O10" t="s">
        <v>17</v>
      </c>
    </row>
    <row r="11" spans="1:21" x14ac:dyDescent="0.25">
      <c r="H11" s="1" t="s">
        <v>92</v>
      </c>
      <c r="I11" s="1" t="s">
        <v>92</v>
      </c>
      <c r="J11" s="1" t="s">
        <v>92</v>
      </c>
      <c r="K11" s="1">
        <v>2</v>
      </c>
      <c r="L11" s="1">
        <v>2</v>
      </c>
      <c r="M11" t="s">
        <v>67</v>
      </c>
      <c r="N11" t="s">
        <v>91</v>
      </c>
      <c r="O11" t="s">
        <v>93</v>
      </c>
      <c r="P11">
        <v>50</v>
      </c>
    </row>
    <row r="12" spans="1:21" x14ac:dyDescent="0.25">
      <c r="A12" t="s">
        <v>56</v>
      </c>
      <c r="B12" s="1" t="s">
        <v>94</v>
      </c>
      <c r="C12" t="s">
        <v>65</v>
      </c>
      <c r="D12" s="1" t="s">
        <v>94</v>
      </c>
      <c r="E12" s="1" t="s">
        <v>94</v>
      </c>
      <c r="F12" s="1">
        <v>2</v>
      </c>
      <c r="G12" s="1">
        <v>2</v>
      </c>
      <c r="H12" s="1" t="s">
        <v>95</v>
      </c>
      <c r="I12" s="1" t="s">
        <v>95</v>
      </c>
      <c r="J12" s="1" t="s">
        <v>95</v>
      </c>
      <c r="K12" s="1">
        <v>2</v>
      </c>
      <c r="L12" s="1">
        <v>2</v>
      </c>
      <c r="M12" t="s">
        <v>96</v>
      </c>
      <c r="N12" t="s">
        <v>97</v>
      </c>
      <c r="O12" t="s">
        <v>98</v>
      </c>
      <c r="P12">
        <v>100</v>
      </c>
    </row>
    <row r="13" spans="1:21" x14ac:dyDescent="0.25">
      <c r="A13" t="s">
        <v>56</v>
      </c>
      <c r="B13" s="5" t="s">
        <v>99</v>
      </c>
      <c r="C13" t="s">
        <v>20</v>
      </c>
      <c r="D13" t="s">
        <v>21</v>
      </c>
      <c r="E13" s="5" t="s">
        <v>100</v>
      </c>
      <c r="F13">
        <v>0</v>
      </c>
      <c r="G13" s="5">
        <v>-2</v>
      </c>
      <c r="H13" s="5" t="s">
        <v>101</v>
      </c>
      <c r="I13" t="s">
        <v>21</v>
      </c>
      <c r="J13" s="5" t="s">
        <v>102</v>
      </c>
      <c r="K13">
        <v>0</v>
      </c>
      <c r="L13" s="5">
        <v>-2</v>
      </c>
      <c r="M13" t="s">
        <v>17</v>
      </c>
      <c r="N13" t="s">
        <v>17</v>
      </c>
      <c r="O13" t="s">
        <v>103</v>
      </c>
      <c r="P13">
        <v>33.299999999999997</v>
      </c>
      <c r="Q13" t="s">
        <v>2889</v>
      </c>
    </row>
    <row r="14" spans="1:21" x14ac:dyDescent="0.25">
      <c r="H14" s="5" t="s">
        <v>104</v>
      </c>
      <c r="I14" t="s">
        <v>21</v>
      </c>
      <c r="J14" s="5" t="s">
        <v>105</v>
      </c>
      <c r="K14">
        <v>0</v>
      </c>
      <c r="L14" s="5">
        <v>-2</v>
      </c>
      <c r="M14" t="s">
        <v>17</v>
      </c>
      <c r="N14" t="s">
        <v>17</v>
      </c>
      <c r="O14" t="s">
        <v>103</v>
      </c>
      <c r="P14">
        <v>33.299999999999997</v>
      </c>
      <c r="Q14" t="s">
        <v>2889</v>
      </c>
    </row>
    <row r="15" spans="1:21" x14ac:dyDescent="0.25">
      <c r="H15" s="5" t="s">
        <v>106</v>
      </c>
      <c r="I15" t="s">
        <v>21</v>
      </c>
      <c r="J15" s="5" t="s">
        <v>107</v>
      </c>
      <c r="K15">
        <v>0</v>
      </c>
      <c r="L15" s="5">
        <v>-2</v>
      </c>
      <c r="M15" t="s">
        <v>17</v>
      </c>
      <c r="N15" t="s">
        <v>17</v>
      </c>
      <c r="O15" t="s">
        <v>103</v>
      </c>
      <c r="P15">
        <v>33.299999999999997</v>
      </c>
      <c r="Q15" t="s">
        <v>2889</v>
      </c>
    </row>
    <row r="18" spans="1:11" ht="15.75" x14ac:dyDescent="0.25">
      <c r="A18" s="3" t="s">
        <v>26</v>
      </c>
      <c r="H18" s="3" t="s">
        <v>27</v>
      </c>
    </row>
    <row r="19" spans="1:11" x14ac:dyDescent="0.25">
      <c r="A19" s="4" t="s">
        <v>28</v>
      </c>
      <c r="F19">
        <f>COUNTIFS(B2:B15,"&lt;&gt;*_*",B2:B15,"&lt;&gt;")</f>
        <v>4</v>
      </c>
      <c r="H19" s="4" t="s">
        <v>28</v>
      </c>
      <c r="K19">
        <f>COUNTIFS(B2:B15,"&lt;&gt;*_*",B2:B15,"&lt;&gt;",R2:R15,"&lt;&gt;TRUE")</f>
        <v>4</v>
      </c>
    </row>
    <row r="20" spans="1:11" x14ac:dyDescent="0.25">
      <c r="A20" s="4" t="s">
        <v>29</v>
      </c>
      <c r="F20">
        <f>COUNTIFS(F2:F15,"&gt;0")</f>
        <v>4</v>
      </c>
      <c r="H20" s="4" t="s">
        <v>29</v>
      </c>
      <c r="K20">
        <f>COUNTIFS(F2:F15,"&gt;0",R2:R15,"&lt;&gt;TRUE")</f>
        <v>4</v>
      </c>
    </row>
    <row r="21" spans="1:11" x14ac:dyDescent="0.25">
      <c r="A21" s="4" t="s">
        <v>30</v>
      </c>
      <c r="F21">
        <f>COUNTIFS(G2:G15,"&gt;0")</f>
        <v>4</v>
      </c>
      <c r="H21" s="4" t="s">
        <v>30</v>
      </c>
      <c r="K21">
        <f>COUNTIFS(G2:G15,"&gt;0",S2:S15,"&lt;&gt;TRUE")</f>
        <v>4</v>
      </c>
    </row>
    <row r="22" spans="1:11" x14ac:dyDescent="0.25">
      <c r="A22" s="4" t="s">
        <v>31</v>
      </c>
      <c r="F22">
        <f>COUNTIFS(F2:F15,"&lt;&gt;-1",F2:F15,"&lt;&gt;0",F2:F15,"&lt;2")</f>
        <v>0</v>
      </c>
      <c r="H22" s="4" t="s">
        <v>31</v>
      </c>
      <c r="K22">
        <f>COUNTIFS(F2:F15,"&lt;&gt;-1",F2:F15,"&lt;&gt;0",F2:F15,"&lt;2",R2:R15,"&lt;&gt;TRUE")</f>
        <v>0</v>
      </c>
    </row>
    <row r="23" spans="1:11" x14ac:dyDescent="0.25">
      <c r="A23" s="4" t="s">
        <v>32</v>
      </c>
      <c r="F23">
        <f>COUNTIFS(G2:G15,"&lt;&gt;-1",G2:G15,"&lt;&gt;0",G2:G15,"&lt;2")</f>
        <v>3</v>
      </c>
      <c r="H23" s="4" t="s">
        <v>32</v>
      </c>
      <c r="K23">
        <f>COUNTIFS(G2:G15,"&lt;&gt;-1",G2:G15,"&lt;&gt;0",G2:G15,"&lt;2",S2:S15,"&lt;&gt;TRUE")</f>
        <v>3</v>
      </c>
    </row>
    <row r="24" spans="1:11" x14ac:dyDescent="0.25">
      <c r="A24" s="4" t="s">
        <v>33</v>
      </c>
      <c r="F24">
        <f>COUNTIFS(F2:F15,"=-1")+COUNTIFS(F2:F15,"=-3")</f>
        <v>0</v>
      </c>
      <c r="H24" s="4" t="s">
        <v>33</v>
      </c>
      <c r="K24">
        <f>COUNTIFS(F2:F15,"=-1",R2:R15,"&lt;&gt;TRUE")+COUNTIFS(F2:F15,"=-3",R2:R15,"&lt;&gt;TRUE")</f>
        <v>0</v>
      </c>
    </row>
    <row r="25" spans="1:11" x14ac:dyDescent="0.25">
      <c r="A25" s="4" t="s">
        <v>34</v>
      </c>
      <c r="F25">
        <f>COUNTIFS(G2:G15,"=-1")+COUNTIFS(G2:G15,"=-3")</f>
        <v>0</v>
      </c>
      <c r="H25" s="4" t="s">
        <v>34</v>
      </c>
      <c r="K25">
        <f>COUNTIFS(G2:G15,"=-1",S2:S15,"&lt;&gt;TRUE")+COUNTIFS(G2:G15,"=-3",S2:S15,"&lt;&gt;TRUE")</f>
        <v>0</v>
      </c>
    </row>
    <row r="26" spans="1:11" x14ac:dyDescent="0.25">
      <c r="A26" s="4" t="s">
        <v>35</v>
      </c>
      <c r="F26" s="8">
        <f>F20/F19</f>
        <v>1</v>
      </c>
      <c r="H26" s="4" t="s">
        <v>35</v>
      </c>
      <c r="K26" s="8">
        <f>K20/K19</f>
        <v>1</v>
      </c>
    </row>
    <row r="27" spans="1:11" x14ac:dyDescent="0.25">
      <c r="A27" s="4" t="s">
        <v>36</v>
      </c>
      <c r="F27" s="8">
        <f>F21/F19</f>
        <v>1</v>
      </c>
      <c r="H27" s="4" t="s">
        <v>37</v>
      </c>
      <c r="K27" s="8">
        <f>K21/K19</f>
        <v>1</v>
      </c>
    </row>
    <row r="28" spans="1:11" x14ac:dyDescent="0.25">
      <c r="A28" s="4" t="s">
        <v>38</v>
      </c>
      <c r="F28" s="8">
        <f>F20/(F20+F22)</f>
        <v>1</v>
      </c>
      <c r="H28" s="4" t="s">
        <v>38</v>
      </c>
      <c r="K28" s="8">
        <f>K20/(K20+K22)</f>
        <v>1</v>
      </c>
    </row>
    <row r="29" spans="1:11" x14ac:dyDescent="0.25">
      <c r="A29" s="4" t="s">
        <v>39</v>
      </c>
      <c r="F29" s="8">
        <f>F21/(F21+F23)</f>
        <v>0.5714285714285714</v>
      </c>
      <c r="H29" s="4" t="s">
        <v>39</v>
      </c>
      <c r="K29" s="8">
        <f>K21/(K21+K23)</f>
        <v>0.5714285714285714</v>
      </c>
    </row>
    <row r="32" spans="1:11" ht="15.75" x14ac:dyDescent="0.25">
      <c r="A32" s="3" t="s">
        <v>40</v>
      </c>
      <c r="H32" s="3" t="s">
        <v>41</v>
      </c>
    </row>
    <row r="33" spans="1:11" x14ac:dyDescent="0.25">
      <c r="A33" s="4" t="s">
        <v>28</v>
      </c>
      <c r="F33">
        <f>COUNTIFS(H2:H15,"&lt;&gt;*_FP",H2:H15,"&lt;&gt;",H2:H15,"&lt;&gt;no structure")</f>
        <v>6</v>
      </c>
      <c r="H33" s="4" t="s">
        <v>28</v>
      </c>
      <c r="K33">
        <f>COUNTIFS(H2:H15,"&lt;&gt;*_FP",H2:H15,"&lt;&gt;",H2:H15,"&lt;&gt;no structure",T2:T15,"&lt;&gt;TRUE")</f>
        <v>6</v>
      </c>
    </row>
    <row r="34" spans="1:11" x14ac:dyDescent="0.25">
      <c r="A34" s="4" t="s">
        <v>29</v>
      </c>
      <c r="F34">
        <f>COUNTIFS(K2:K15,"&gt;0")</f>
        <v>6</v>
      </c>
      <c r="H34" s="4" t="s">
        <v>29</v>
      </c>
      <c r="K34">
        <f>COUNTIFS(K2:K15,"&gt;0",T2:T15,"&lt;&gt;TRUE")</f>
        <v>6</v>
      </c>
    </row>
    <row r="35" spans="1:11" x14ac:dyDescent="0.25">
      <c r="A35" s="4" t="s">
        <v>30</v>
      </c>
      <c r="F35">
        <f>COUNTIFS(L2:L15,"&gt;0")</f>
        <v>5</v>
      </c>
      <c r="H35" s="4" t="s">
        <v>30</v>
      </c>
      <c r="K35">
        <f>COUNTIFS(L2:L15,"&gt;0",U2:U15,"&lt;&gt;TRUE")</f>
        <v>5</v>
      </c>
    </row>
    <row r="36" spans="1:11" x14ac:dyDescent="0.25">
      <c r="A36" s="4" t="s">
        <v>31</v>
      </c>
      <c r="F36">
        <f>COUNTIFS(K2:K15,"&lt;&gt;-1",K2:K15,"&lt;&gt;0",K2:K15,"&lt;2")</f>
        <v>0</v>
      </c>
      <c r="H36" s="4" t="s">
        <v>31</v>
      </c>
      <c r="K36">
        <f>COUNTIFS(K2:K15,"&lt;&gt;-1",K2:K15,"&lt;&gt;0",K2:K15,"&lt;2",T2:T15,"&lt;&gt;TRUE")</f>
        <v>0</v>
      </c>
    </row>
    <row r="37" spans="1:11" x14ac:dyDescent="0.25">
      <c r="A37" s="4" t="s">
        <v>32</v>
      </c>
      <c r="F37">
        <f>COUNTIFS(L2:L15,"&lt;&gt;-1",L2:L15,"&lt;&gt;0",L2:L15,"&lt;2")</f>
        <v>8</v>
      </c>
      <c r="H37" s="4" t="s">
        <v>32</v>
      </c>
      <c r="K37">
        <f>COUNTIFS(L2:L15,"&lt;&gt;-1",L2:L15,"&lt;&gt;0",L2:L15,"&lt;2",U2:U15,"&lt;&gt;TRUE")</f>
        <v>8</v>
      </c>
    </row>
    <row r="38" spans="1:11" x14ac:dyDescent="0.25">
      <c r="A38" s="4" t="s">
        <v>33</v>
      </c>
      <c r="F38">
        <f>COUNTIFS(K2:K15,"=-1")+COUNTIFS(K2:K15,"=-3")</f>
        <v>0</v>
      </c>
      <c r="H38" s="4" t="s">
        <v>33</v>
      </c>
      <c r="K38">
        <f>COUNTIFS(K2:K15,"=-1",T2:T15,"&lt;&gt;TRUE")+COUNTIFS(K2:K15,"=-3",T2:T15,"&lt;&gt;TRUE")</f>
        <v>0</v>
      </c>
    </row>
    <row r="39" spans="1:11" x14ac:dyDescent="0.25">
      <c r="A39" s="4" t="s">
        <v>34</v>
      </c>
      <c r="F39">
        <f>COUNTIFS(L2:L15,"=-1")+COUNTIFS(L2:L15,"=-3")</f>
        <v>1</v>
      </c>
      <c r="H39" s="4" t="s">
        <v>34</v>
      </c>
      <c r="K39">
        <f>COUNTIFS(L2:L15,"=-1",U2:U15,"&lt;&gt;TRUE")+COUNTIFS(L2:L15,"=-3",U2:U15,"&lt;&gt;TRUE")</f>
        <v>1</v>
      </c>
    </row>
    <row r="40" spans="1:11" x14ac:dyDescent="0.25">
      <c r="A40" s="4" t="s">
        <v>35</v>
      </c>
      <c r="F40" s="8">
        <f>F34/F33</f>
        <v>1</v>
      </c>
      <c r="H40" s="4" t="s">
        <v>35</v>
      </c>
      <c r="K40" s="8">
        <f>K34/K33</f>
        <v>1</v>
      </c>
    </row>
    <row r="41" spans="1:11" x14ac:dyDescent="0.25">
      <c r="A41" s="4" t="s">
        <v>36</v>
      </c>
      <c r="F41" s="8">
        <f>F35/F33</f>
        <v>0.83333333333333337</v>
      </c>
      <c r="H41" s="4" t="s">
        <v>37</v>
      </c>
      <c r="K41" s="8">
        <f>K35/K33</f>
        <v>0.83333333333333337</v>
      </c>
    </row>
    <row r="42" spans="1:11" x14ac:dyDescent="0.25">
      <c r="A42" s="4" t="s">
        <v>38</v>
      </c>
      <c r="F42" s="8">
        <f>F34/(F34+F36)</f>
        <v>1</v>
      </c>
      <c r="H42" s="4" t="s">
        <v>38</v>
      </c>
      <c r="K42" s="8">
        <f>K34/(K34+K36)</f>
        <v>1</v>
      </c>
    </row>
    <row r="43" spans="1:11" x14ac:dyDescent="0.25">
      <c r="A43" s="4" t="s">
        <v>39</v>
      </c>
      <c r="F43" s="8">
        <f>F35/(F35+F37)</f>
        <v>0.38461538461538464</v>
      </c>
      <c r="H43" s="4" t="s">
        <v>39</v>
      </c>
      <c r="K43" s="8">
        <f>K35/(K35+K37)</f>
        <v>0.38461538461538464</v>
      </c>
    </row>
    <row r="46" spans="1:11" ht="15.75" x14ac:dyDescent="0.25">
      <c r="A46" s="3" t="s">
        <v>42</v>
      </c>
    </row>
    <row r="47" spans="1:11" x14ac:dyDescent="0.25">
      <c r="A47" s="1" t="s">
        <v>43</v>
      </c>
    </row>
    <row r="48" spans="1:11" x14ac:dyDescent="0.25">
      <c r="A48" s="5" t="s">
        <v>44</v>
      </c>
    </row>
    <row r="50" spans="1:1" x14ac:dyDescent="0.25">
      <c r="A50" s="1" t="s">
        <v>45</v>
      </c>
    </row>
    <row r="51" spans="1:1" x14ac:dyDescent="0.25">
      <c r="A51" s="6" t="s">
        <v>46</v>
      </c>
    </row>
    <row r="52" spans="1:1" x14ac:dyDescent="0.25">
      <c r="A52" s="7" t="s">
        <v>47</v>
      </c>
    </row>
    <row r="53" spans="1:1" x14ac:dyDescent="0.25">
      <c r="A53" s="5" t="s">
        <v>48</v>
      </c>
    </row>
    <row r="55" spans="1:1" x14ac:dyDescent="0.25">
      <c r="A55" s="4" t="s">
        <v>49</v>
      </c>
    </row>
    <row r="56" spans="1:1" x14ac:dyDescent="0.25">
      <c r="A56" t="s">
        <v>50</v>
      </c>
    </row>
    <row r="57" spans="1:1" x14ac:dyDescent="0.25">
      <c r="A57" t="s">
        <v>51</v>
      </c>
    </row>
    <row r="58" spans="1:1" x14ac:dyDescent="0.25">
      <c r="A58" t="s">
        <v>52</v>
      </c>
    </row>
    <row r="59" spans="1:1" x14ac:dyDescent="0.25">
      <c r="A59" t="s">
        <v>53</v>
      </c>
    </row>
    <row r="60" spans="1:1" x14ac:dyDescent="0.25">
      <c r="A60" t="s">
        <v>54</v>
      </c>
    </row>
    <row r="61" spans="1:1" x14ac:dyDescent="0.25">
      <c r="A61" t="s">
        <v>55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workbookViewId="0"/>
  </sheetViews>
  <sheetFormatPr defaultColWidth="9.140625" defaultRowHeight="15" x14ac:dyDescent="0.25"/>
  <cols>
    <col min="2" max="2" width="11" customWidth="1"/>
    <col min="4" max="7" width="13" customWidth="1"/>
    <col min="8" max="11" width="10" customWidth="1"/>
    <col min="12" max="12" width="27" customWidth="1"/>
    <col min="13" max="14" width="17" customWidth="1"/>
  </cols>
  <sheetData>
    <row r="1" spans="1:14" ht="15.75" x14ac:dyDescent="0.25">
      <c r="A1" s="2" t="s">
        <v>0</v>
      </c>
      <c r="B1" s="2" t="s">
        <v>1</v>
      </c>
      <c r="C1" s="2" t="s">
        <v>2</v>
      </c>
      <c r="D1" s="2" t="s">
        <v>3</v>
      </c>
      <c r="E1" s="2" t="s">
        <v>4</v>
      </c>
      <c r="F1" s="2" t="s">
        <v>5</v>
      </c>
      <c r="G1" s="2" t="s">
        <v>6</v>
      </c>
      <c r="H1" s="2" t="s">
        <v>10</v>
      </c>
      <c r="I1" s="2" t="s">
        <v>11</v>
      </c>
      <c r="J1" s="2" t="s">
        <v>12</v>
      </c>
      <c r="K1" s="2" t="s">
        <v>13</v>
      </c>
      <c r="L1" s="2" t="s">
        <v>14</v>
      </c>
      <c r="M1" s="2" t="s">
        <v>15</v>
      </c>
      <c r="N1" s="2" t="s">
        <v>16</v>
      </c>
    </row>
    <row r="2" spans="1:14" x14ac:dyDescent="0.25">
      <c r="A2" t="s">
        <v>920</v>
      </c>
      <c r="B2" s="5" t="s">
        <v>921</v>
      </c>
      <c r="C2" t="s">
        <v>65</v>
      </c>
      <c r="D2" t="s">
        <v>21</v>
      </c>
      <c r="E2" s="5" t="s">
        <v>922</v>
      </c>
      <c r="F2">
        <v>0</v>
      </c>
      <c r="G2" s="5">
        <v>-2</v>
      </c>
      <c r="H2" t="s">
        <v>17</v>
      </c>
      <c r="I2" t="s">
        <v>17</v>
      </c>
      <c r="J2" t="s">
        <v>112</v>
      </c>
      <c r="K2">
        <v>1</v>
      </c>
      <c r="L2" t="s">
        <v>2879</v>
      </c>
    </row>
    <row r="3" spans="1:14" x14ac:dyDescent="0.25">
      <c r="A3" t="s">
        <v>920</v>
      </c>
      <c r="B3" s="5" t="s">
        <v>923</v>
      </c>
      <c r="C3" t="s">
        <v>65</v>
      </c>
      <c r="D3" t="s">
        <v>21</v>
      </c>
      <c r="E3" s="5" t="s">
        <v>924</v>
      </c>
      <c r="F3">
        <v>0</v>
      </c>
      <c r="G3" s="5">
        <v>-2</v>
      </c>
      <c r="H3" t="s">
        <v>17</v>
      </c>
      <c r="I3" t="s">
        <v>17</v>
      </c>
      <c r="J3" t="s">
        <v>116</v>
      </c>
      <c r="K3">
        <v>1</v>
      </c>
      <c r="L3" t="s">
        <v>2879</v>
      </c>
    </row>
    <row r="4" spans="1:14" x14ac:dyDescent="0.25">
      <c r="A4" t="s">
        <v>920</v>
      </c>
      <c r="B4" s="1" t="s">
        <v>109</v>
      </c>
      <c r="C4" t="s">
        <v>65</v>
      </c>
      <c r="D4" s="1" t="s">
        <v>109</v>
      </c>
      <c r="E4" s="1" t="s">
        <v>109</v>
      </c>
      <c r="F4" s="1">
        <v>2</v>
      </c>
      <c r="G4" s="1">
        <v>2</v>
      </c>
      <c r="H4" t="s">
        <v>110</v>
      </c>
      <c r="I4" t="s">
        <v>925</v>
      </c>
      <c r="J4" t="s">
        <v>926</v>
      </c>
      <c r="K4">
        <v>99</v>
      </c>
      <c r="L4" t="s">
        <v>2880</v>
      </c>
    </row>
    <row r="5" spans="1:14" x14ac:dyDescent="0.25">
      <c r="A5" t="s">
        <v>920</v>
      </c>
      <c r="B5" s="1" t="s">
        <v>109</v>
      </c>
      <c r="C5" t="s">
        <v>20</v>
      </c>
      <c r="D5" s="1" t="s">
        <v>109</v>
      </c>
      <c r="E5" s="1" t="s">
        <v>109</v>
      </c>
      <c r="F5" s="1">
        <v>2</v>
      </c>
      <c r="G5" s="1">
        <v>2</v>
      </c>
      <c r="H5" t="s">
        <v>110</v>
      </c>
      <c r="I5" t="s">
        <v>925</v>
      </c>
      <c r="J5" t="s">
        <v>927</v>
      </c>
      <c r="K5">
        <v>100</v>
      </c>
      <c r="M5" t="b">
        <v>1</v>
      </c>
      <c r="N5" t="b">
        <v>1</v>
      </c>
    </row>
    <row r="6" spans="1:14" x14ac:dyDescent="0.25">
      <c r="A6" t="s">
        <v>920</v>
      </c>
      <c r="B6" s="1" t="s">
        <v>928</v>
      </c>
      <c r="C6" t="s">
        <v>65</v>
      </c>
      <c r="D6" s="1" t="s">
        <v>928</v>
      </c>
      <c r="E6" s="1" t="s">
        <v>928</v>
      </c>
      <c r="F6" s="1">
        <v>2</v>
      </c>
      <c r="G6" s="1">
        <v>2</v>
      </c>
      <c r="H6" t="s">
        <v>929</v>
      </c>
      <c r="I6" t="s">
        <v>930</v>
      </c>
      <c r="J6" t="s">
        <v>931</v>
      </c>
      <c r="K6">
        <v>50</v>
      </c>
    </row>
    <row r="7" spans="1:14" x14ac:dyDescent="0.25">
      <c r="A7" t="s">
        <v>920</v>
      </c>
      <c r="B7" s="1" t="s">
        <v>932</v>
      </c>
      <c r="C7" t="s">
        <v>65</v>
      </c>
      <c r="D7" s="1" t="s">
        <v>932</v>
      </c>
      <c r="E7" s="1" t="s">
        <v>932</v>
      </c>
      <c r="F7" s="1">
        <v>2</v>
      </c>
      <c r="G7" s="1">
        <v>2</v>
      </c>
      <c r="H7" t="s">
        <v>933</v>
      </c>
      <c r="I7" t="s">
        <v>934</v>
      </c>
      <c r="J7" t="s">
        <v>126</v>
      </c>
      <c r="K7">
        <v>99</v>
      </c>
    </row>
    <row r="8" spans="1:14" x14ac:dyDescent="0.25">
      <c r="A8" t="s">
        <v>920</v>
      </c>
      <c r="B8" s="1" t="s">
        <v>113</v>
      </c>
      <c r="C8" t="s">
        <v>65</v>
      </c>
      <c r="D8" s="1" t="s">
        <v>113</v>
      </c>
      <c r="E8" s="1" t="s">
        <v>113</v>
      </c>
      <c r="F8" s="1">
        <v>2</v>
      </c>
      <c r="G8" s="1">
        <v>2</v>
      </c>
      <c r="H8" t="s">
        <v>935</v>
      </c>
      <c r="I8" t="s">
        <v>936</v>
      </c>
      <c r="J8" t="s">
        <v>937</v>
      </c>
      <c r="K8">
        <v>99</v>
      </c>
      <c r="L8" t="s">
        <v>2880</v>
      </c>
    </row>
    <row r="9" spans="1:14" x14ac:dyDescent="0.25">
      <c r="A9" t="s">
        <v>920</v>
      </c>
      <c r="B9" s="1" t="s">
        <v>113</v>
      </c>
      <c r="C9" t="s">
        <v>20</v>
      </c>
      <c r="D9" s="1" t="s">
        <v>113</v>
      </c>
      <c r="E9" s="1" t="s">
        <v>113</v>
      </c>
      <c r="F9" s="1">
        <v>2</v>
      </c>
      <c r="G9" s="1">
        <v>2</v>
      </c>
      <c r="H9" t="s">
        <v>935</v>
      </c>
      <c r="I9" t="s">
        <v>936</v>
      </c>
      <c r="J9" t="s">
        <v>938</v>
      </c>
      <c r="K9">
        <v>100</v>
      </c>
      <c r="M9" t="b">
        <v>1</v>
      </c>
      <c r="N9" t="b">
        <v>1</v>
      </c>
    </row>
    <row r="10" spans="1:14" x14ac:dyDescent="0.25">
      <c r="A10" t="s">
        <v>920</v>
      </c>
      <c r="B10" s="1" t="s">
        <v>117</v>
      </c>
      <c r="C10" t="s">
        <v>65</v>
      </c>
      <c r="D10" s="1" t="s">
        <v>117</v>
      </c>
      <c r="E10" s="6" t="s">
        <v>117</v>
      </c>
      <c r="F10" s="1">
        <v>2</v>
      </c>
      <c r="G10" s="6">
        <v>1</v>
      </c>
      <c r="H10" t="s">
        <v>118</v>
      </c>
      <c r="I10" t="s">
        <v>939</v>
      </c>
      <c r="J10" t="s">
        <v>940</v>
      </c>
      <c r="K10">
        <v>11.1</v>
      </c>
      <c r="L10" t="s">
        <v>2881</v>
      </c>
    </row>
    <row r="11" spans="1:14" x14ac:dyDescent="0.25">
      <c r="A11" t="s">
        <v>920</v>
      </c>
      <c r="B11" s="1" t="s">
        <v>941</v>
      </c>
      <c r="C11" t="s">
        <v>65</v>
      </c>
      <c r="D11" s="1" t="s">
        <v>941</v>
      </c>
      <c r="E11" s="6" t="s">
        <v>941</v>
      </c>
      <c r="F11" s="1">
        <v>2</v>
      </c>
      <c r="G11" s="6">
        <v>1</v>
      </c>
      <c r="H11" t="s">
        <v>942</v>
      </c>
      <c r="I11" t="s">
        <v>943</v>
      </c>
      <c r="J11" t="s">
        <v>944</v>
      </c>
      <c r="K11">
        <v>16.7</v>
      </c>
      <c r="L11" t="s">
        <v>2882</v>
      </c>
    </row>
    <row r="12" spans="1:14" x14ac:dyDescent="0.25">
      <c r="A12" t="s">
        <v>920</v>
      </c>
      <c r="B12" s="1" t="s">
        <v>945</v>
      </c>
      <c r="C12" t="s">
        <v>20</v>
      </c>
      <c r="D12" t="s">
        <v>941</v>
      </c>
      <c r="E12" t="s">
        <v>21</v>
      </c>
      <c r="F12">
        <v>0</v>
      </c>
      <c r="G12">
        <v>0</v>
      </c>
      <c r="H12" t="s">
        <v>942</v>
      </c>
      <c r="I12" t="s">
        <v>943</v>
      </c>
      <c r="J12" t="s">
        <v>17</v>
      </c>
      <c r="L12" t="s">
        <v>398</v>
      </c>
      <c r="M12" t="b">
        <v>1</v>
      </c>
      <c r="N12" t="b">
        <v>1</v>
      </c>
    </row>
    <row r="13" spans="1:14" x14ac:dyDescent="0.25">
      <c r="A13" t="s">
        <v>920</v>
      </c>
      <c r="B13" s="1" t="s">
        <v>946</v>
      </c>
      <c r="C13" t="s">
        <v>65</v>
      </c>
      <c r="D13" s="1" t="s">
        <v>946</v>
      </c>
      <c r="E13" s="1" t="s">
        <v>946</v>
      </c>
      <c r="F13" s="1">
        <v>2</v>
      </c>
      <c r="G13" s="1">
        <v>2</v>
      </c>
      <c r="H13" t="s">
        <v>947</v>
      </c>
      <c r="I13" t="s">
        <v>948</v>
      </c>
      <c r="J13" t="s">
        <v>949</v>
      </c>
      <c r="K13">
        <v>50</v>
      </c>
    </row>
    <row r="14" spans="1:14" x14ac:dyDescent="0.25">
      <c r="A14" t="s">
        <v>920</v>
      </c>
      <c r="B14" s="1" t="s">
        <v>127</v>
      </c>
      <c r="C14" t="s">
        <v>65</v>
      </c>
      <c r="D14" s="1" t="s">
        <v>127</v>
      </c>
      <c r="E14" s="1" t="s">
        <v>127</v>
      </c>
      <c r="F14" s="1">
        <v>2</v>
      </c>
      <c r="G14" s="1">
        <v>2</v>
      </c>
      <c r="H14" t="s">
        <v>128</v>
      </c>
      <c r="I14" t="s">
        <v>950</v>
      </c>
      <c r="J14" t="s">
        <v>951</v>
      </c>
      <c r="K14">
        <v>33.299999999999997</v>
      </c>
      <c r="L14" t="s">
        <v>2880</v>
      </c>
    </row>
    <row r="15" spans="1:14" x14ac:dyDescent="0.25">
      <c r="A15" t="s">
        <v>920</v>
      </c>
      <c r="B15" s="1" t="s">
        <v>952</v>
      </c>
      <c r="C15" t="s">
        <v>20</v>
      </c>
      <c r="D15" t="s">
        <v>127</v>
      </c>
      <c r="E15" t="s">
        <v>21</v>
      </c>
      <c r="F15">
        <v>0</v>
      </c>
      <c r="G15">
        <v>0</v>
      </c>
      <c r="H15" t="s">
        <v>128</v>
      </c>
      <c r="I15" t="s">
        <v>953</v>
      </c>
      <c r="J15" t="s">
        <v>17</v>
      </c>
      <c r="L15" t="s">
        <v>398</v>
      </c>
      <c r="M15" t="b">
        <v>1</v>
      </c>
      <c r="N15" t="b">
        <v>1</v>
      </c>
    </row>
    <row r="16" spans="1:14" x14ac:dyDescent="0.25">
      <c r="A16" t="s">
        <v>920</v>
      </c>
      <c r="B16" s="1" t="s">
        <v>134</v>
      </c>
      <c r="C16" t="s">
        <v>65</v>
      </c>
      <c r="D16" s="1" t="s">
        <v>134</v>
      </c>
      <c r="E16" s="1" t="s">
        <v>134</v>
      </c>
      <c r="F16" s="1">
        <v>2</v>
      </c>
      <c r="G16" s="1">
        <v>2</v>
      </c>
      <c r="H16" t="s">
        <v>135</v>
      </c>
      <c r="I16" t="s">
        <v>943</v>
      </c>
      <c r="J16" t="s">
        <v>954</v>
      </c>
      <c r="K16">
        <v>100</v>
      </c>
      <c r="L16" t="s">
        <v>2880</v>
      </c>
    </row>
    <row r="19" spans="1:11" ht="15.75" x14ac:dyDescent="0.25">
      <c r="A19" s="3" t="s">
        <v>26</v>
      </c>
      <c r="H19" s="3" t="s">
        <v>27</v>
      </c>
    </row>
    <row r="20" spans="1:11" x14ac:dyDescent="0.25">
      <c r="A20" s="4" t="s">
        <v>28</v>
      </c>
      <c r="F20">
        <f>COUNTIFS(B2:B16,"&lt;&gt;*_*",B2:B16,"&lt;&gt;")</f>
        <v>11</v>
      </c>
      <c r="H20" s="4" t="s">
        <v>28</v>
      </c>
      <c r="K20">
        <f>COUNTIFS(B2:B16,"&lt;&gt;*_*",B2:B16,"&lt;&gt;",M2:M16,"&lt;&gt;TRUE")</f>
        <v>9</v>
      </c>
    </row>
    <row r="21" spans="1:11" x14ac:dyDescent="0.25">
      <c r="A21" s="4" t="s">
        <v>29</v>
      </c>
      <c r="F21">
        <f>COUNTIFS(F2:F16,"&gt;0")</f>
        <v>11</v>
      </c>
      <c r="H21" s="4" t="s">
        <v>29</v>
      </c>
      <c r="K21">
        <f>COUNTIFS(F2:F16,"&gt;0",M2:M16,"&lt;&gt;TRUE")</f>
        <v>9</v>
      </c>
    </row>
    <row r="22" spans="1:11" x14ac:dyDescent="0.25">
      <c r="A22" s="4" t="s">
        <v>30</v>
      </c>
      <c r="F22">
        <f>COUNTIFS(G2:G16,"&gt;0")</f>
        <v>11</v>
      </c>
      <c r="H22" s="4" t="s">
        <v>30</v>
      </c>
      <c r="K22">
        <f>COUNTIFS(G2:G16,"&gt;0",N2:N16,"&lt;&gt;TRUE")</f>
        <v>9</v>
      </c>
    </row>
    <row r="23" spans="1:11" x14ac:dyDescent="0.25">
      <c r="A23" s="4" t="s">
        <v>31</v>
      </c>
      <c r="F23">
        <f>COUNTIFS(F2:F16,"&lt;&gt;-1",F2:F16,"&lt;&gt;0",F2:F16,"&lt;2")</f>
        <v>0</v>
      </c>
      <c r="H23" s="4" t="s">
        <v>31</v>
      </c>
      <c r="K23">
        <f>COUNTIFS(F2:F16,"&lt;&gt;-1",F2:F16,"&lt;&gt;0",F2:F16,"&lt;2",M2:M16,"&lt;&gt;TRUE")</f>
        <v>0</v>
      </c>
    </row>
    <row r="24" spans="1:11" x14ac:dyDescent="0.25">
      <c r="A24" s="4" t="s">
        <v>32</v>
      </c>
      <c r="F24">
        <f>COUNTIFS(G2:G16,"&lt;&gt;-1",G2:G16,"&lt;&gt;0",G2:G16,"&lt;2")</f>
        <v>4</v>
      </c>
      <c r="H24" s="4" t="s">
        <v>32</v>
      </c>
      <c r="K24">
        <f>COUNTIFS(G2:G16,"&lt;&gt;-1",G2:G16,"&lt;&gt;0",G2:G16,"&lt;2",N2:N16,"&lt;&gt;TRUE")</f>
        <v>4</v>
      </c>
    </row>
    <row r="25" spans="1:11" x14ac:dyDescent="0.25">
      <c r="A25" s="4" t="s">
        <v>33</v>
      </c>
      <c r="F25">
        <f>COUNTIFS(F2:F16,"=-1")+COUNTIFS(F2:F16,"=-3")</f>
        <v>0</v>
      </c>
      <c r="H25" s="4" t="s">
        <v>33</v>
      </c>
      <c r="K25">
        <f>COUNTIFS(F2:F16,"=-1",M2:M16,"&lt;&gt;TRUE")+COUNTIFS(F2:F16,"=-3",M2:M16,"&lt;&gt;TRUE")</f>
        <v>0</v>
      </c>
    </row>
    <row r="26" spans="1:11" x14ac:dyDescent="0.25">
      <c r="A26" s="4" t="s">
        <v>34</v>
      </c>
      <c r="F26">
        <f>COUNTIFS(G2:G16,"=-1")+COUNTIFS(G2:G16,"=-3")</f>
        <v>0</v>
      </c>
      <c r="H26" s="4" t="s">
        <v>34</v>
      </c>
      <c r="K26">
        <f>COUNTIFS(G2:G16,"=-1",N2:N16,"&lt;&gt;TRUE")+COUNTIFS(G2:G16,"=-3",N2:N16,"&lt;&gt;TRUE")</f>
        <v>0</v>
      </c>
    </row>
    <row r="27" spans="1:11" x14ac:dyDescent="0.25">
      <c r="A27" s="4" t="s">
        <v>35</v>
      </c>
      <c r="F27" s="8">
        <f>F21/F20</f>
        <v>1</v>
      </c>
      <c r="H27" s="4" t="s">
        <v>35</v>
      </c>
      <c r="K27" s="8">
        <f>K21/K20</f>
        <v>1</v>
      </c>
    </row>
    <row r="28" spans="1:11" x14ac:dyDescent="0.25">
      <c r="A28" s="4" t="s">
        <v>36</v>
      </c>
      <c r="F28" s="8">
        <f>F22/F20</f>
        <v>1</v>
      </c>
      <c r="H28" s="4" t="s">
        <v>37</v>
      </c>
      <c r="K28" s="8">
        <f>K22/K20</f>
        <v>1</v>
      </c>
    </row>
    <row r="29" spans="1:11" x14ac:dyDescent="0.25">
      <c r="A29" s="4" t="s">
        <v>38</v>
      </c>
      <c r="F29" s="8">
        <f>F21/(F21+F23)</f>
        <v>1</v>
      </c>
      <c r="H29" s="4" t="s">
        <v>38</v>
      </c>
      <c r="K29" s="8">
        <f>K21/(K21+K23)</f>
        <v>1</v>
      </c>
    </row>
    <row r="30" spans="1:11" x14ac:dyDescent="0.25">
      <c r="A30" s="4" t="s">
        <v>39</v>
      </c>
      <c r="F30" s="8">
        <f>F22/(F22+F24)</f>
        <v>0.73333333333333328</v>
      </c>
      <c r="H30" s="4" t="s">
        <v>39</v>
      </c>
      <c r="K30" s="8">
        <f>K22/(K22+K24)</f>
        <v>0.69230769230769229</v>
      </c>
    </row>
    <row r="33" spans="1:1" ht="15.75" x14ac:dyDescent="0.25">
      <c r="A33" s="3" t="s">
        <v>42</v>
      </c>
    </row>
    <row r="34" spans="1:1" x14ac:dyDescent="0.25">
      <c r="A34" s="1" t="s">
        <v>43</v>
      </c>
    </row>
    <row r="35" spans="1:1" x14ac:dyDescent="0.25">
      <c r="A35" s="5" t="s">
        <v>44</v>
      </c>
    </row>
    <row r="37" spans="1:1" x14ac:dyDescent="0.25">
      <c r="A37" s="1" t="s">
        <v>45</v>
      </c>
    </row>
    <row r="38" spans="1:1" x14ac:dyDescent="0.25">
      <c r="A38" s="6" t="s">
        <v>46</v>
      </c>
    </row>
    <row r="39" spans="1:1" x14ac:dyDescent="0.25">
      <c r="A39" s="7" t="s">
        <v>47</v>
      </c>
    </row>
    <row r="40" spans="1:1" x14ac:dyDescent="0.25">
      <c r="A40" s="5" t="s">
        <v>48</v>
      </c>
    </row>
    <row r="42" spans="1:1" x14ac:dyDescent="0.25">
      <c r="A42" s="4" t="s">
        <v>49</v>
      </c>
    </row>
    <row r="43" spans="1:1" x14ac:dyDescent="0.25">
      <c r="A43" t="s">
        <v>50</v>
      </c>
    </row>
    <row r="44" spans="1:1" x14ac:dyDescent="0.25">
      <c r="A44" t="s">
        <v>51</v>
      </c>
    </row>
    <row r="45" spans="1:1" x14ac:dyDescent="0.25">
      <c r="A45" t="s">
        <v>52</v>
      </c>
    </row>
    <row r="46" spans="1:1" x14ac:dyDescent="0.25">
      <c r="A46" t="s">
        <v>53</v>
      </c>
    </row>
    <row r="47" spans="1:1" x14ac:dyDescent="0.25">
      <c r="A47" t="s">
        <v>54</v>
      </c>
    </row>
    <row r="48" spans="1:1" x14ac:dyDescent="0.25">
      <c r="A48" t="s">
        <v>55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workbookViewId="0"/>
  </sheetViews>
  <sheetFormatPr defaultColWidth="9.140625" defaultRowHeight="15" x14ac:dyDescent="0.25"/>
  <cols>
    <col min="2" max="2" width="11" customWidth="1"/>
    <col min="4" max="7" width="13" customWidth="1"/>
    <col min="8" max="11" width="10" customWidth="1"/>
    <col min="12" max="12" width="27" customWidth="1"/>
    <col min="13" max="14" width="17" customWidth="1"/>
  </cols>
  <sheetData>
    <row r="1" spans="1:14" ht="15.75" x14ac:dyDescent="0.25">
      <c r="A1" s="2" t="s">
        <v>0</v>
      </c>
      <c r="B1" s="2" t="s">
        <v>1</v>
      </c>
      <c r="C1" s="2" t="s">
        <v>2</v>
      </c>
      <c r="D1" s="2" t="s">
        <v>3</v>
      </c>
      <c r="E1" s="2" t="s">
        <v>4</v>
      </c>
      <c r="F1" s="2" t="s">
        <v>5</v>
      </c>
      <c r="G1" s="2" t="s">
        <v>6</v>
      </c>
      <c r="H1" s="2" t="s">
        <v>10</v>
      </c>
      <c r="I1" s="2" t="s">
        <v>11</v>
      </c>
      <c r="J1" s="2" t="s">
        <v>12</v>
      </c>
      <c r="K1" s="2" t="s">
        <v>13</v>
      </c>
      <c r="L1" s="2" t="s">
        <v>14</v>
      </c>
      <c r="M1" s="2" t="s">
        <v>15</v>
      </c>
      <c r="N1" s="2" t="s">
        <v>16</v>
      </c>
    </row>
    <row r="2" spans="1:14" x14ac:dyDescent="0.25">
      <c r="A2" t="s">
        <v>108</v>
      </c>
      <c r="B2" s="1" t="s">
        <v>109</v>
      </c>
      <c r="C2" t="s">
        <v>65</v>
      </c>
      <c r="D2" s="1" t="s">
        <v>109</v>
      </c>
      <c r="E2" s="1" t="s">
        <v>109</v>
      </c>
      <c r="F2" s="1">
        <v>2</v>
      </c>
      <c r="G2" s="1">
        <v>2</v>
      </c>
      <c r="H2" t="s">
        <v>110</v>
      </c>
      <c r="I2" t="s">
        <v>111</v>
      </c>
      <c r="J2" t="s">
        <v>112</v>
      </c>
      <c r="K2">
        <v>99</v>
      </c>
    </row>
    <row r="3" spans="1:14" x14ac:dyDescent="0.25">
      <c r="A3" t="s">
        <v>108</v>
      </c>
      <c r="B3" s="1" t="s">
        <v>113</v>
      </c>
      <c r="C3" t="s">
        <v>65</v>
      </c>
      <c r="D3" s="1" t="s">
        <v>113</v>
      </c>
      <c r="E3" s="1" t="s">
        <v>113</v>
      </c>
      <c r="F3" s="1">
        <v>2</v>
      </c>
      <c r="G3" s="1">
        <v>2</v>
      </c>
      <c r="H3" t="s">
        <v>114</v>
      </c>
      <c r="I3" t="s">
        <v>115</v>
      </c>
      <c r="J3" t="s">
        <v>116</v>
      </c>
      <c r="K3">
        <v>99</v>
      </c>
    </row>
    <row r="4" spans="1:14" x14ac:dyDescent="0.25">
      <c r="A4" t="s">
        <v>108</v>
      </c>
      <c r="B4" s="1" t="s">
        <v>117</v>
      </c>
      <c r="C4" t="s">
        <v>65</v>
      </c>
      <c r="D4" s="1" t="s">
        <v>117</v>
      </c>
      <c r="E4" s="1" t="s">
        <v>117</v>
      </c>
      <c r="F4" s="1">
        <v>2</v>
      </c>
      <c r="G4" s="1">
        <v>2</v>
      </c>
      <c r="H4" t="s">
        <v>118</v>
      </c>
      <c r="I4" t="s">
        <v>119</v>
      </c>
      <c r="J4" t="s">
        <v>120</v>
      </c>
      <c r="K4">
        <v>11.1</v>
      </c>
    </row>
    <row r="5" spans="1:14" x14ac:dyDescent="0.25">
      <c r="A5" t="s">
        <v>108</v>
      </c>
      <c r="B5" s="5" t="s">
        <v>121</v>
      </c>
      <c r="C5" t="s">
        <v>65</v>
      </c>
      <c r="D5" t="s">
        <v>21</v>
      </c>
      <c r="E5" s="5" t="s">
        <v>122</v>
      </c>
      <c r="F5">
        <v>0</v>
      </c>
      <c r="G5" s="5">
        <v>-2</v>
      </c>
      <c r="H5" t="s">
        <v>17</v>
      </c>
      <c r="I5" t="s">
        <v>17</v>
      </c>
      <c r="J5" t="s">
        <v>123</v>
      </c>
      <c r="K5">
        <v>1</v>
      </c>
      <c r="L5" t="s">
        <v>2883</v>
      </c>
    </row>
    <row r="6" spans="1:14" x14ac:dyDescent="0.25">
      <c r="A6" t="s">
        <v>108</v>
      </c>
      <c r="B6" s="5" t="s">
        <v>124</v>
      </c>
      <c r="C6" t="s">
        <v>65</v>
      </c>
      <c r="D6" t="s">
        <v>21</v>
      </c>
      <c r="E6" s="5" t="s">
        <v>125</v>
      </c>
      <c r="F6">
        <v>0</v>
      </c>
      <c r="G6" s="5">
        <v>-2</v>
      </c>
      <c r="H6" t="s">
        <v>17</v>
      </c>
      <c r="I6" t="s">
        <v>17</v>
      </c>
      <c r="J6" t="s">
        <v>126</v>
      </c>
      <c r="K6">
        <v>1</v>
      </c>
      <c r="L6" t="s">
        <v>2884</v>
      </c>
    </row>
    <row r="7" spans="1:14" x14ac:dyDescent="0.25">
      <c r="A7" t="s">
        <v>108</v>
      </c>
      <c r="B7" s="1" t="s">
        <v>127</v>
      </c>
      <c r="C7" t="s">
        <v>65</v>
      </c>
      <c r="D7" s="1" t="s">
        <v>127</v>
      </c>
      <c r="E7" s="1" t="s">
        <v>127</v>
      </c>
      <c r="F7" s="1">
        <v>2</v>
      </c>
      <c r="G7" s="1">
        <v>2</v>
      </c>
      <c r="H7" t="s">
        <v>128</v>
      </c>
      <c r="I7" t="s">
        <v>129</v>
      </c>
      <c r="J7" t="s">
        <v>130</v>
      </c>
      <c r="K7">
        <v>33.299999999999997</v>
      </c>
    </row>
    <row r="8" spans="1:14" x14ac:dyDescent="0.25">
      <c r="A8" t="s">
        <v>108</v>
      </c>
      <c r="B8" s="5" t="s">
        <v>131</v>
      </c>
      <c r="C8" t="s">
        <v>65</v>
      </c>
      <c r="D8" t="s">
        <v>21</v>
      </c>
      <c r="E8" s="5" t="s">
        <v>132</v>
      </c>
      <c r="F8">
        <v>0</v>
      </c>
      <c r="G8" s="5">
        <v>-2</v>
      </c>
      <c r="H8" t="s">
        <v>17</v>
      </c>
      <c r="I8" t="s">
        <v>17</v>
      </c>
      <c r="J8" t="s">
        <v>133</v>
      </c>
      <c r="K8">
        <v>1</v>
      </c>
      <c r="L8" t="s">
        <v>2885</v>
      </c>
    </row>
    <row r="9" spans="1:14" x14ac:dyDescent="0.25">
      <c r="A9" t="s">
        <v>108</v>
      </c>
      <c r="B9" s="1" t="s">
        <v>134</v>
      </c>
      <c r="C9" t="s">
        <v>65</v>
      </c>
      <c r="D9" s="1" t="s">
        <v>134</v>
      </c>
      <c r="E9" s="1" t="s">
        <v>134</v>
      </c>
      <c r="F9" s="1">
        <v>2</v>
      </c>
      <c r="G9" s="1">
        <v>2</v>
      </c>
      <c r="H9" t="s">
        <v>135</v>
      </c>
      <c r="I9" t="s">
        <v>136</v>
      </c>
      <c r="J9" t="s">
        <v>137</v>
      </c>
      <c r="K9">
        <v>100</v>
      </c>
    </row>
    <row r="12" spans="1:14" ht="15.75" x14ac:dyDescent="0.25">
      <c r="A12" s="3" t="s">
        <v>26</v>
      </c>
      <c r="H12" s="3" t="s">
        <v>27</v>
      </c>
    </row>
    <row r="13" spans="1:14" x14ac:dyDescent="0.25">
      <c r="A13" s="4" t="s">
        <v>28</v>
      </c>
      <c r="F13">
        <f>COUNTIFS(B2:B9,"&lt;&gt;*_*",B2:B9,"&lt;&gt;")</f>
        <v>5</v>
      </c>
      <c r="H13" s="4" t="s">
        <v>28</v>
      </c>
      <c r="K13">
        <f>COUNTIFS(B2:B9,"&lt;&gt;*_*",B2:B9,"&lt;&gt;",M2:M9,"&lt;&gt;TRUE")</f>
        <v>5</v>
      </c>
    </row>
    <row r="14" spans="1:14" x14ac:dyDescent="0.25">
      <c r="A14" s="4" t="s">
        <v>29</v>
      </c>
      <c r="F14">
        <f>COUNTIFS(F2:F9,"&gt;0")</f>
        <v>5</v>
      </c>
      <c r="H14" s="4" t="s">
        <v>29</v>
      </c>
      <c r="K14">
        <f>COUNTIFS(F2:F9,"&gt;0",M2:M9,"&lt;&gt;TRUE")</f>
        <v>5</v>
      </c>
    </row>
    <row r="15" spans="1:14" x14ac:dyDescent="0.25">
      <c r="A15" s="4" t="s">
        <v>30</v>
      </c>
      <c r="F15">
        <f>COUNTIFS(G2:G9,"&gt;0")</f>
        <v>5</v>
      </c>
      <c r="H15" s="4" t="s">
        <v>30</v>
      </c>
      <c r="K15">
        <f>COUNTIFS(G2:G9,"&gt;0",N2:N9,"&lt;&gt;TRUE")</f>
        <v>5</v>
      </c>
    </row>
    <row r="16" spans="1:14" x14ac:dyDescent="0.25">
      <c r="A16" s="4" t="s">
        <v>31</v>
      </c>
      <c r="F16">
        <f>COUNTIFS(F2:F9,"&lt;&gt;-1",F2:F9,"&lt;&gt;0",F2:F9,"&lt;2")</f>
        <v>0</v>
      </c>
      <c r="H16" s="4" t="s">
        <v>31</v>
      </c>
      <c r="K16">
        <f>COUNTIFS(F2:F9,"&lt;&gt;-1",F2:F9,"&lt;&gt;0",F2:F9,"&lt;2",M2:M9,"&lt;&gt;TRUE")</f>
        <v>0</v>
      </c>
    </row>
    <row r="17" spans="1:11" x14ac:dyDescent="0.25">
      <c r="A17" s="4" t="s">
        <v>32</v>
      </c>
      <c r="F17">
        <f>COUNTIFS(G2:G9,"&lt;&gt;-1",G2:G9,"&lt;&gt;0",G2:G9,"&lt;2")</f>
        <v>3</v>
      </c>
      <c r="H17" s="4" t="s">
        <v>32</v>
      </c>
      <c r="K17">
        <f>COUNTIFS(G2:G9,"&lt;&gt;-1",G2:G9,"&lt;&gt;0",G2:G9,"&lt;2",N2:N9,"&lt;&gt;TRUE")</f>
        <v>3</v>
      </c>
    </row>
    <row r="18" spans="1:11" x14ac:dyDescent="0.25">
      <c r="A18" s="4" t="s">
        <v>33</v>
      </c>
      <c r="F18">
        <f>COUNTIFS(F2:F9,"=-1")+COUNTIFS(F2:F9,"=-3")</f>
        <v>0</v>
      </c>
      <c r="H18" s="4" t="s">
        <v>33</v>
      </c>
      <c r="K18">
        <f>COUNTIFS(F2:F9,"=-1",M2:M9,"&lt;&gt;TRUE")+COUNTIFS(F2:F9,"=-3",M2:M9,"&lt;&gt;TRUE")</f>
        <v>0</v>
      </c>
    </row>
    <row r="19" spans="1:11" x14ac:dyDescent="0.25">
      <c r="A19" s="4" t="s">
        <v>34</v>
      </c>
      <c r="F19">
        <f>COUNTIFS(G2:G9,"=-1")+COUNTIFS(G2:G9,"=-3")</f>
        <v>0</v>
      </c>
      <c r="H19" s="4" t="s">
        <v>34</v>
      </c>
      <c r="K19">
        <f>COUNTIFS(G2:G9,"=-1",N2:N9,"&lt;&gt;TRUE")+COUNTIFS(G2:G9,"=-3",N2:N9,"&lt;&gt;TRUE")</f>
        <v>0</v>
      </c>
    </row>
    <row r="20" spans="1:11" x14ac:dyDescent="0.25">
      <c r="A20" s="4" t="s">
        <v>35</v>
      </c>
      <c r="F20" s="8">
        <f>F14/F13</f>
        <v>1</v>
      </c>
      <c r="H20" s="4" t="s">
        <v>35</v>
      </c>
      <c r="K20" s="8">
        <f>K14/K13</f>
        <v>1</v>
      </c>
    </row>
    <row r="21" spans="1:11" x14ac:dyDescent="0.25">
      <c r="A21" s="4" t="s">
        <v>36</v>
      </c>
      <c r="F21" s="8">
        <f>F15/F13</f>
        <v>1</v>
      </c>
      <c r="H21" s="4" t="s">
        <v>37</v>
      </c>
      <c r="K21" s="8">
        <f>K15/K13</f>
        <v>1</v>
      </c>
    </row>
    <row r="22" spans="1:11" x14ac:dyDescent="0.25">
      <c r="A22" s="4" t="s">
        <v>38</v>
      </c>
      <c r="F22" s="8">
        <f>F14/(F14+F16)</f>
        <v>1</v>
      </c>
      <c r="H22" s="4" t="s">
        <v>38</v>
      </c>
      <c r="K22" s="8">
        <f>K14/(K14+K16)</f>
        <v>1</v>
      </c>
    </row>
    <row r="23" spans="1:11" x14ac:dyDescent="0.25">
      <c r="A23" s="4" t="s">
        <v>39</v>
      </c>
      <c r="F23" s="8">
        <f>F15/(F15+F17)</f>
        <v>0.625</v>
      </c>
      <c r="H23" s="4" t="s">
        <v>39</v>
      </c>
      <c r="K23" s="8">
        <f>K15/(K15+K17)</f>
        <v>0.625</v>
      </c>
    </row>
    <row r="26" spans="1:11" ht="15.75" x14ac:dyDescent="0.25">
      <c r="A26" s="3" t="s">
        <v>42</v>
      </c>
    </row>
    <row r="27" spans="1:11" x14ac:dyDescent="0.25">
      <c r="A27" s="1" t="s">
        <v>43</v>
      </c>
    </row>
    <row r="28" spans="1:11" x14ac:dyDescent="0.25">
      <c r="A28" s="5" t="s">
        <v>44</v>
      </c>
    </row>
    <row r="30" spans="1:11" x14ac:dyDescent="0.25">
      <c r="A30" s="1" t="s">
        <v>45</v>
      </c>
    </row>
    <row r="31" spans="1:11" x14ac:dyDescent="0.25">
      <c r="A31" s="6" t="s">
        <v>46</v>
      </c>
    </row>
    <row r="32" spans="1:11" x14ac:dyDescent="0.25">
      <c r="A32" s="7" t="s">
        <v>47</v>
      </c>
    </row>
    <row r="33" spans="1:1" x14ac:dyDescent="0.25">
      <c r="A33" s="5" t="s">
        <v>48</v>
      </c>
    </row>
    <row r="35" spans="1:1" x14ac:dyDescent="0.25">
      <c r="A35" s="4" t="s">
        <v>49</v>
      </c>
    </row>
    <row r="36" spans="1:1" x14ac:dyDescent="0.25">
      <c r="A36" t="s">
        <v>50</v>
      </c>
    </row>
    <row r="37" spans="1:1" x14ac:dyDescent="0.25">
      <c r="A37" t="s">
        <v>51</v>
      </c>
    </row>
    <row r="38" spans="1:1" x14ac:dyDescent="0.25">
      <c r="A38" t="s">
        <v>52</v>
      </c>
    </row>
    <row r="39" spans="1:1" x14ac:dyDescent="0.25">
      <c r="A39" t="s">
        <v>53</v>
      </c>
    </row>
    <row r="40" spans="1:1" x14ac:dyDescent="0.25">
      <c r="A40" t="s">
        <v>54</v>
      </c>
    </row>
    <row r="41" spans="1:1" x14ac:dyDescent="0.25">
      <c r="A41" t="s">
        <v>55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0"/>
  <sheetViews>
    <sheetView workbookViewId="0"/>
  </sheetViews>
  <sheetFormatPr defaultColWidth="8.85546875" defaultRowHeight="15" x14ac:dyDescent="0.25"/>
  <cols>
    <col min="2" max="2" width="11" customWidth="1"/>
    <col min="4" max="7" width="13" customWidth="1"/>
    <col min="8" max="8" width="23" customWidth="1"/>
    <col min="9" max="9" width="13" customWidth="1"/>
    <col min="10" max="10" width="23" customWidth="1"/>
    <col min="11" max="12" width="13" customWidth="1"/>
    <col min="13" max="16" width="10" customWidth="1"/>
    <col min="17" max="17" width="27" customWidth="1"/>
    <col min="18" max="21" width="17" customWidth="1"/>
  </cols>
  <sheetData>
    <row r="1" spans="1:21" ht="15.75" x14ac:dyDescent="0.25">
      <c r="A1" s="2" t="s">
        <v>0</v>
      </c>
      <c r="B1" s="2" t="s">
        <v>1</v>
      </c>
      <c r="C1" s="2" t="s">
        <v>2</v>
      </c>
      <c r="D1" s="2" t="s">
        <v>3</v>
      </c>
      <c r="E1" s="2" t="s">
        <v>4</v>
      </c>
      <c r="F1" s="2" t="s">
        <v>5</v>
      </c>
      <c r="G1" s="2" t="s">
        <v>6</v>
      </c>
      <c r="H1" s="2" t="s">
        <v>7</v>
      </c>
      <c r="I1" s="2" t="s">
        <v>3</v>
      </c>
      <c r="J1" s="2" t="s">
        <v>4</v>
      </c>
      <c r="K1" s="2" t="s">
        <v>5</v>
      </c>
      <c r="L1" s="2" t="s">
        <v>6</v>
      </c>
      <c r="M1" s="2" t="s">
        <v>10</v>
      </c>
      <c r="N1" s="2" t="s">
        <v>11</v>
      </c>
      <c r="O1" s="2" t="s">
        <v>12</v>
      </c>
      <c r="P1" s="2" t="s">
        <v>13</v>
      </c>
      <c r="Q1" s="2" t="s">
        <v>14</v>
      </c>
      <c r="R1" s="2" t="s">
        <v>15</v>
      </c>
      <c r="S1" s="2" t="s">
        <v>16</v>
      </c>
      <c r="T1" s="2" t="s">
        <v>8</v>
      </c>
      <c r="U1" s="2" t="s">
        <v>9</v>
      </c>
    </row>
    <row r="2" spans="1:21" x14ac:dyDescent="0.25">
      <c r="A2" t="s">
        <v>138</v>
      </c>
      <c r="B2" s="1" t="s">
        <v>79</v>
      </c>
      <c r="C2" t="s">
        <v>65</v>
      </c>
      <c r="D2" s="1" t="s">
        <v>79</v>
      </c>
      <c r="E2" s="1" t="s">
        <v>79</v>
      </c>
      <c r="F2" s="1">
        <v>2</v>
      </c>
      <c r="G2" s="1">
        <v>2</v>
      </c>
      <c r="H2" s="1" t="s">
        <v>139</v>
      </c>
      <c r="I2" s="1" t="s">
        <v>139</v>
      </c>
      <c r="J2" s="1" t="s">
        <v>139</v>
      </c>
      <c r="K2" s="1">
        <v>2</v>
      </c>
      <c r="L2" s="1">
        <v>2</v>
      </c>
      <c r="M2" t="s">
        <v>90</v>
      </c>
      <c r="N2" t="s">
        <v>140</v>
      </c>
      <c r="O2" t="s">
        <v>141</v>
      </c>
      <c r="P2">
        <v>16.7</v>
      </c>
    </row>
    <row r="3" spans="1:21" x14ac:dyDescent="0.25">
      <c r="H3" s="1" t="s">
        <v>3196</v>
      </c>
      <c r="I3" s="5" t="s">
        <v>21</v>
      </c>
      <c r="J3" s="1" t="s">
        <v>142</v>
      </c>
      <c r="K3" s="5">
        <v>-1</v>
      </c>
      <c r="L3" s="1">
        <v>2</v>
      </c>
      <c r="M3" t="s">
        <v>17</v>
      </c>
      <c r="N3" t="s">
        <v>17</v>
      </c>
      <c r="O3" t="s">
        <v>3197</v>
      </c>
      <c r="P3">
        <v>2.8</v>
      </c>
      <c r="Q3" t="s">
        <v>3199</v>
      </c>
    </row>
    <row r="4" spans="1:21" x14ac:dyDescent="0.25">
      <c r="A4" t="s">
        <v>138</v>
      </c>
      <c r="B4" s="1" t="s">
        <v>143</v>
      </c>
      <c r="C4" t="s">
        <v>65</v>
      </c>
      <c r="D4" s="1" t="s">
        <v>143</v>
      </c>
      <c r="E4" s="1" t="s">
        <v>143</v>
      </c>
      <c r="F4" s="1">
        <v>2</v>
      </c>
      <c r="G4" s="1">
        <v>2</v>
      </c>
      <c r="H4" s="1" t="s">
        <v>144</v>
      </c>
      <c r="I4" s="5" t="s">
        <v>21</v>
      </c>
      <c r="J4" s="1" t="s">
        <v>145</v>
      </c>
      <c r="K4" s="5">
        <v>-1</v>
      </c>
      <c r="L4" s="1">
        <v>2</v>
      </c>
      <c r="M4" t="s">
        <v>146</v>
      </c>
      <c r="N4" t="s">
        <v>17</v>
      </c>
      <c r="O4" t="s">
        <v>147</v>
      </c>
      <c r="P4">
        <v>8.3000000000000007</v>
      </c>
      <c r="Q4" t="s">
        <v>3198</v>
      </c>
    </row>
    <row r="7" spans="1:21" ht="15.75" x14ac:dyDescent="0.25">
      <c r="A7" s="3" t="s">
        <v>26</v>
      </c>
      <c r="H7" s="3" t="s">
        <v>27</v>
      </c>
    </row>
    <row r="8" spans="1:21" x14ac:dyDescent="0.25">
      <c r="A8" s="4" t="s">
        <v>28</v>
      </c>
      <c r="F8">
        <f>COUNTIFS(B2:B4,"&lt;&gt;*_*",B2:B4,"&lt;&gt;")</f>
        <v>2</v>
      </c>
      <c r="H8" s="4" t="s">
        <v>28</v>
      </c>
      <c r="K8">
        <f>COUNTIFS(B2:B4,"&lt;&gt;*_*",B2:B4,"&lt;&gt;",R2:R4,"&lt;&gt;TRUE")</f>
        <v>2</v>
      </c>
    </row>
    <row r="9" spans="1:21" x14ac:dyDescent="0.25">
      <c r="A9" s="4" t="s">
        <v>29</v>
      </c>
      <c r="F9">
        <f>COUNTIFS(F2:F4,"&gt;0")</f>
        <v>2</v>
      </c>
      <c r="H9" s="4" t="s">
        <v>29</v>
      </c>
      <c r="K9">
        <f>COUNTIFS(F2:F4,"&gt;0",R2:R4,"&lt;&gt;TRUE")</f>
        <v>2</v>
      </c>
    </row>
    <row r="10" spans="1:21" x14ac:dyDescent="0.25">
      <c r="A10" s="4" t="s">
        <v>30</v>
      </c>
      <c r="F10">
        <f>COUNTIFS(G2:G4,"&gt;0")</f>
        <v>2</v>
      </c>
      <c r="H10" s="4" t="s">
        <v>30</v>
      </c>
      <c r="K10">
        <f>COUNTIFS(G2:G4,"&gt;0",S2:S4,"&lt;&gt;TRUE")</f>
        <v>2</v>
      </c>
    </row>
    <row r="11" spans="1:21" x14ac:dyDescent="0.25">
      <c r="A11" s="4" t="s">
        <v>31</v>
      </c>
      <c r="F11">
        <f>COUNTIFS(F2:F4,"&lt;&gt;-1",F2:F4,"&lt;&gt;0",F2:F4,"&lt;2")</f>
        <v>0</v>
      </c>
      <c r="H11" s="4" t="s">
        <v>31</v>
      </c>
      <c r="K11">
        <f>COUNTIFS(F2:F4,"&lt;&gt;-1",F2:F4,"&lt;&gt;0",F2:F4,"&lt;2",R2:R4,"&lt;&gt;TRUE")</f>
        <v>0</v>
      </c>
    </row>
    <row r="12" spans="1:21" x14ac:dyDescent="0.25">
      <c r="A12" s="4" t="s">
        <v>32</v>
      </c>
      <c r="F12">
        <f>COUNTIFS(G2:G4,"&lt;&gt;-1",G2:G4,"&lt;&gt;0",G2:G4,"&lt;2")</f>
        <v>0</v>
      </c>
      <c r="H12" s="4" t="s">
        <v>32</v>
      </c>
      <c r="K12">
        <f>COUNTIFS(G2:G4,"&lt;&gt;-1",G2:G4,"&lt;&gt;0",G2:G4,"&lt;2",S2:S4,"&lt;&gt;TRUE")</f>
        <v>0</v>
      </c>
    </row>
    <row r="13" spans="1:21" x14ac:dyDescent="0.25">
      <c r="A13" s="4" t="s">
        <v>33</v>
      </c>
      <c r="F13">
        <f>COUNTIFS(F2:F4,"=-1")+COUNTIFS(F2:F4,"=-3")</f>
        <v>0</v>
      </c>
      <c r="H13" s="4" t="s">
        <v>33</v>
      </c>
      <c r="K13">
        <f>COUNTIFS(F2:F4,"=-1",R2:R4,"&lt;&gt;TRUE")+COUNTIFS(F2:F4,"=-3",R2:R4,"&lt;&gt;TRUE")</f>
        <v>0</v>
      </c>
    </row>
    <row r="14" spans="1:21" x14ac:dyDescent="0.25">
      <c r="A14" s="4" t="s">
        <v>34</v>
      </c>
      <c r="F14">
        <f>COUNTIFS(G2:G4,"=-1")+COUNTIFS(G2:G4,"=-3")</f>
        <v>0</v>
      </c>
      <c r="H14" s="4" t="s">
        <v>34</v>
      </c>
      <c r="K14">
        <f>COUNTIFS(G2:G4,"=-1",S2:S4,"&lt;&gt;TRUE")+COUNTIFS(G2:G4,"=-3",S2:S4,"&lt;&gt;TRUE")</f>
        <v>0</v>
      </c>
    </row>
    <row r="15" spans="1:21" x14ac:dyDescent="0.25">
      <c r="A15" s="4" t="s">
        <v>35</v>
      </c>
      <c r="F15" s="8">
        <f>F9/F8</f>
        <v>1</v>
      </c>
      <c r="H15" s="4" t="s">
        <v>35</v>
      </c>
      <c r="K15" s="8">
        <f>K9/K8</f>
        <v>1</v>
      </c>
    </row>
    <row r="16" spans="1:21" x14ac:dyDescent="0.25">
      <c r="A16" s="4" t="s">
        <v>36</v>
      </c>
      <c r="F16" s="8">
        <f>F10/F8</f>
        <v>1</v>
      </c>
      <c r="H16" s="4" t="s">
        <v>37</v>
      </c>
      <c r="K16" s="8">
        <f>K10/K8</f>
        <v>1</v>
      </c>
    </row>
    <row r="17" spans="1:11" x14ac:dyDescent="0.25">
      <c r="A17" s="4" t="s">
        <v>38</v>
      </c>
      <c r="F17" s="8">
        <f>F9/(F9+F11)</f>
        <v>1</v>
      </c>
      <c r="H17" s="4" t="s">
        <v>38</v>
      </c>
      <c r="K17" s="8">
        <f>K9/(K9+K11)</f>
        <v>1</v>
      </c>
    </row>
    <row r="18" spans="1:11" x14ac:dyDescent="0.25">
      <c r="A18" s="4" t="s">
        <v>39</v>
      </c>
      <c r="F18" s="8">
        <f>F10/(F10+F12)</f>
        <v>1</v>
      </c>
      <c r="H18" s="4" t="s">
        <v>39</v>
      </c>
      <c r="K18" s="8">
        <f>K10/(K10+K12)</f>
        <v>1</v>
      </c>
    </row>
    <row r="21" spans="1:11" ht="15.75" x14ac:dyDescent="0.25">
      <c r="A21" s="3" t="s">
        <v>40</v>
      </c>
      <c r="H21" s="3" t="s">
        <v>41</v>
      </c>
    </row>
    <row r="22" spans="1:11" x14ac:dyDescent="0.25">
      <c r="A22" s="4" t="s">
        <v>28</v>
      </c>
      <c r="F22">
        <f>COUNTIFS(H2:H4,"&lt;&gt;*_FP",H2:H4,"&lt;&gt;",H2:H4,"&lt;&gt;no structure")</f>
        <v>3</v>
      </c>
      <c r="H22" s="4" t="s">
        <v>28</v>
      </c>
      <c r="K22">
        <f>COUNTIFS(H2:H4,"&lt;&gt;*_FP",H2:H4,"&lt;&gt;",H2:H4,"&lt;&gt;no structure",T2:T4,"&lt;&gt;TRUE")</f>
        <v>3</v>
      </c>
    </row>
    <row r="23" spans="1:11" x14ac:dyDescent="0.25">
      <c r="A23" s="4" t="s">
        <v>29</v>
      </c>
      <c r="F23">
        <f>COUNTIFS(K2:K4,"&gt;0")</f>
        <v>1</v>
      </c>
      <c r="H23" s="4" t="s">
        <v>29</v>
      </c>
      <c r="K23">
        <f>COUNTIFS(K2:K4,"&gt;0",T2:T4,"&lt;&gt;TRUE")</f>
        <v>1</v>
      </c>
    </row>
    <row r="24" spans="1:11" x14ac:dyDescent="0.25">
      <c r="A24" s="4" t="s">
        <v>30</v>
      </c>
      <c r="F24">
        <f>COUNTIFS(L2:L4,"&gt;0")</f>
        <v>3</v>
      </c>
      <c r="H24" s="4" t="s">
        <v>30</v>
      </c>
      <c r="K24">
        <f>COUNTIFS(L2:L4,"&gt;0",U2:U4,"&lt;&gt;TRUE")</f>
        <v>3</v>
      </c>
    </row>
    <row r="25" spans="1:11" x14ac:dyDescent="0.25">
      <c r="A25" s="4" t="s">
        <v>31</v>
      </c>
      <c r="F25">
        <f>COUNTIFS(K2:K4,"&lt;&gt;-1",K2:K4,"&lt;&gt;0",K2:K4,"&lt;2")</f>
        <v>0</v>
      </c>
      <c r="H25" s="4" t="s">
        <v>31</v>
      </c>
      <c r="K25">
        <f>COUNTIFS(K2:K4,"&lt;&gt;-1",K2:K4,"&lt;&gt;0",K2:K4,"&lt;2",T2:T4,"&lt;&gt;TRUE")</f>
        <v>0</v>
      </c>
    </row>
    <row r="26" spans="1:11" x14ac:dyDescent="0.25">
      <c r="A26" s="4" t="s">
        <v>32</v>
      </c>
      <c r="F26">
        <f>COUNTIFS(L2:L4,"&lt;&gt;-1",L2:L4,"&lt;&gt;0",L2:L4,"&lt;2")</f>
        <v>0</v>
      </c>
      <c r="H26" s="4" t="s">
        <v>32</v>
      </c>
      <c r="K26">
        <f>COUNTIFS(L2:L4,"&lt;&gt;-1",L2:L4,"&lt;&gt;0",L2:L4,"&lt;2",U2:U4,"&lt;&gt;TRUE")</f>
        <v>0</v>
      </c>
    </row>
    <row r="27" spans="1:11" x14ac:dyDescent="0.25">
      <c r="A27" s="4" t="s">
        <v>33</v>
      </c>
      <c r="F27">
        <f>COUNTIFS(K2:K4,"=-1")+COUNTIFS(K2:K4,"=-3")</f>
        <v>2</v>
      </c>
      <c r="H27" s="4" t="s">
        <v>33</v>
      </c>
      <c r="K27">
        <f>COUNTIFS(K2:K4,"=-1",T2:T4,"&lt;&gt;TRUE")+COUNTIFS(K2:K4,"=-3",T2:T4,"&lt;&gt;TRUE")</f>
        <v>2</v>
      </c>
    </row>
    <row r="28" spans="1:11" x14ac:dyDescent="0.25">
      <c r="A28" s="4" t="s">
        <v>34</v>
      </c>
      <c r="F28">
        <f>COUNTIFS(L2:L4,"=-1")+COUNTIFS(L2:L4,"=-3")</f>
        <v>0</v>
      </c>
      <c r="H28" s="4" t="s">
        <v>34</v>
      </c>
      <c r="K28">
        <f>COUNTIFS(L2:L4,"=-1",U2:U4,"&lt;&gt;TRUE")+COUNTIFS(L2:L4,"=-3",U2:U4,"&lt;&gt;TRUE")</f>
        <v>0</v>
      </c>
    </row>
    <row r="29" spans="1:11" x14ac:dyDescent="0.25">
      <c r="A29" s="4" t="s">
        <v>35</v>
      </c>
      <c r="F29" s="8">
        <f>F23/F22</f>
        <v>0.33333333333333331</v>
      </c>
      <c r="H29" s="4" t="s">
        <v>35</v>
      </c>
      <c r="K29" s="8">
        <f>K23/K22</f>
        <v>0.33333333333333331</v>
      </c>
    </row>
    <row r="30" spans="1:11" x14ac:dyDescent="0.25">
      <c r="A30" s="4" t="s">
        <v>36</v>
      </c>
      <c r="F30" s="8">
        <f>F24/F22</f>
        <v>1</v>
      </c>
      <c r="H30" s="4" t="s">
        <v>37</v>
      </c>
      <c r="K30" s="8">
        <f>K24/K22</f>
        <v>1</v>
      </c>
    </row>
    <row r="31" spans="1:11" x14ac:dyDescent="0.25">
      <c r="A31" s="4" t="s">
        <v>38</v>
      </c>
      <c r="F31" s="8">
        <f>F23/(F23+F25)</f>
        <v>1</v>
      </c>
      <c r="H31" s="4" t="s">
        <v>38</v>
      </c>
      <c r="K31" s="8">
        <f>K23/(K23+K25)</f>
        <v>1</v>
      </c>
    </row>
    <row r="32" spans="1:11" x14ac:dyDescent="0.25">
      <c r="A32" s="4" t="s">
        <v>39</v>
      </c>
      <c r="F32" s="8">
        <f>F24/(F24+F26)</f>
        <v>1</v>
      </c>
      <c r="H32" s="4" t="s">
        <v>39</v>
      </c>
      <c r="K32" s="8">
        <f>K24/(K24+K26)</f>
        <v>1</v>
      </c>
    </row>
    <row r="35" spans="1:1" ht="15.75" x14ac:dyDescent="0.25">
      <c r="A35" s="3" t="s">
        <v>42</v>
      </c>
    </row>
    <row r="36" spans="1:1" x14ac:dyDescent="0.25">
      <c r="A36" s="1" t="s">
        <v>43</v>
      </c>
    </row>
    <row r="37" spans="1:1" x14ac:dyDescent="0.25">
      <c r="A37" s="5" t="s">
        <v>44</v>
      </c>
    </row>
    <row r="39" spans="1:1" x14ac:dyDescent="0.25">
      <c r="A39" s="1" t="s">
        <v>45</v>
      </c>
    </row>
    <row r="40" spans="1:1" x14ac:dyDescent="0.25">
      <c r="A40" s="6" t="s">
        <v>46</v>
      </c>
    </row>
    <row r="41" spans="1:1" x14ac:dyDescent="0.25">
      <c r="A41" s="7" t="s">
        <v>47</v>
      </c>
    </row>
    <row r="42" spans="1:1" x14ac:dyDescent="0.25">
      <c r="A42" s="5" t="s">
        <v>48</v>
      </c>
    </row>
    <row r="44" spans="1:1" x14ac:dyDescent="0.25">
      <c r="A44" s="4" t="s">
        <v>49</v>
      </c>
    </row>
    <row r="45" spans="1:1" x14ac:dyDescent="0.25">
      <c r="A45" t="s">
        <v>50</v>
      </c>
    </row>
    <row r="46" spans="1:1" x14ac:dyDescent="0.25">
      <c r="A46" t="s">
        <v>51</v>
      </c>
    </row>
    <row r="47" spans="1:1" x14ac:dyDescent="0.25">
      <c r="A47" t="s">
        <v>52</v>
      </c>
    </row>
    <row r="48" spans="1:1" x14ac:dyDescent="0.25">
      <c r="A48" t="s">
        <v>53</v>
      </c>
    </row>
    <row r="49" spans="1:1" x14ac:dyDescent="0.25">
      <c r="A49" t="s">
        <v>54</v>
      </c>
    </row>
    <row r="50" spans="1:1" x14ac:dyDescent="0.25">
      <c r="A50" t="s">
        <v>55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38"/>
  <sheetViews>
    <sheetView workbookViewId="0"/>
  </sheetViews>
  <sheetFormatPr defaultColWidth="9.140625" defaultRowHeight="15" x14ac:dyDescent="0.25"/>
  <cols>
    <col min="2" max="2" width="11" customWidth="1"/>
    <col min="4" max="7" width="13" customWidth="1"/>
    <col min="8" max="8" width="23" customWidth="1"/>
    <col min="9" max="9" width="13" customWidth="1"/>
    <col min="10" max="10" width="23" customWidth="1"/>
    <col min="11" max="12" width="13" customWidth="1"/>
    <col min="13" max="16" width="10" customWidth="1"/>
    <col min="17" max="17" width="27" customWidth="1"/>
    <col min="18" max="21" width="17" customWidth="1"/>
  </cols>
  <sheetData>
    <row r="1" spans="1:21" ht="15.75" x14ac:dyDescent="0.25">
      <c r="A1" s="10" t="s">
        <v>0</v>
      </c>
      <c r="B1" s="10" t="s">
        <v>1</v>
      </c>
      <c r="C1" s="10" t="s">
        <v>2</v>
      </c>
      <c r="D1" s="10" t="s">
        <v>3</v>
      </c>
      <c r="E1" s="10" t="s">
        <v>4</v>
      </c>
      <c r="F1" s="10" t="s">
        <v>5</v>
      </c>
      <c r="G1" s="10" t="s">
        <v>6</v>
      </c>
      <c r="H1" s="10" t="s">
        <v>7</v>
      </c>
      <c r="I1" s="10" t="s">
        <v>3</v>
      </c>
      <c r="J1" s="10" t="s">
        <v>4</v>
      </c>
      <c r="K1" s="10" t="s">
        <v>5</v>
      </c>
      <c r="L1" s="10" t="s">
        <v>6</v>
      </c>
      <c r="M1" s="10" t="s">
        <v>10</v>
      </c>
      <c r="N1" s="10" t="s">
        <v>11</v>
      </c>
      <c r="O1" s="10" t="s">
        <v>12</v>
      </c>
      <c r="P1" s="10" t="s">
        <v>13</v>
      </c>
      <c r="Q1" s="10" t="s">
        <v>14</v>
      </c>
      <c r="R1" s="10" t="s">
        <v>15</v>
      </c>
      <c r="S1" s="10" t="s">
        <v>16</v>
      </c>
      <c r="T1" s="10" t="s">
        <v>8</v>
      </c>
      <c r="U1" s="10" t="s">
        <v>9</v>
      </c>
    </row>
    <row r="2" spans="1:21" x14ac:dyDescent="0.25">
      <c r="A2" t="s">
        <v>148</v>
      </c>
      <c r="B2" s="5" t="s">
        <v>149</v>
      </c>
      <c r="C2" t="s">
        <v>65</v>
      </c>
      <c r="D2" t="s">
        <v>21</v>
      </c>
      <c r="E2" s="5" t="s">
        <v>150</v>
      </c>
      <c r="F2">
        <v>0</v>
      </c>
      <c r="G2" s="5">
        <v>-2</v>
      </c>
      <c r="H2" s="5" t="s">
        <v>151</v>
      </c>
      <c r="I2" t="s">
        <v>21</v>
      </c>
      <c r="J2" s="5" t="s">
        <v>152</v>
      </c>
      <c r="K2">
        <v>0</v>
      </c>
      <c r="L2" s="5">
        <v>-2</v>
      </c>
      <c r="M2" t="s">
        <v>17</v>
      </c>
      <c r="N2" t="s">
        <v>17</v>
      </c>
      <c r="O2" t="s">
        <v>153</v>
      </c>
      <c r="P2">
        <v>3.7</v>
      </c>
      <c r="Q2" t="s">
        <v>3089</v>
      </c>
    </row>
    <row r="3" spans="1:21" x14ac:dyDescent="0.25">
      <c r="A3" t="s">
        <v>148</v>
      </c>
      <c r="B3" s="1" t="s">
        <v>154</v>
      </c>
      <c r="C3" t="s">
        <v>65</v>
      </c>
      <c r="D3" s="1" t="s">
        <v>154</v>
      </c>
      <c r="E3" s="5" t="s">
        <v>21</v>
      </c>
      <c r="F3" s="1">
        <v>2</v>
      </c>
      <c r="G3" s="5">
        <v>-1</v>
      </c>
      <c r="H3" s="1" t="s">
        <v>155</v>
      </c>
      <c r="I3" s="1" t="s">
        <v>155</v>
      </c>
      <c r="J3" s="5" t="s">
        <v>21</v>
      </c>
      <c r="K3" s="1">
        <v>2</v>
      </c>
      <c r="L3" s="5">
        <v>-1</v>
      </c>
      <c r="M3" t="s">
        <v>156</v>
      </c>
      <c r="N3" t="s">
        <v>157</v>
      </c>
      <c r="O3" t="s">
        <v>17</v>
      </c>
    </row>
    <row r="4" spans="1:21" x14ac:dyDescent="0.25">
      <c r="A4" t="s">
        <v>148</v>
      </c>
      <c r="B4" s="1" t="s">
        <v>158</v>
      </c>
      <c r="C4" t="s">
        <v>65</v>
      </c>
      <c r="D4" s="1" t="s">
        <v>158</v>
      </c>
      <c r="E4" s="5" t="s">
        <v>21</v>
      </c>
      <c r="F4" s="1">
        <v>2</v>
      </c>
      <c r="G4" s="5">
        <v>-1</v>
      </c>
      <c r="H4" s="1" t="s">
        <v>159</v>
      </c>
      <c r="I4" s="1" t="s">
        <v>159</v>
      </c>
      <c r="J4" s="5" t="s">
        <v>21</v>
      </c>
      <c r="K4" s="1">
        <v>2</v>
      </c>
      <c r="L4" s="5">
        <v>-1</v>
      </c>
      <c r="M4" t="s">
        <v>160</v>
      </c>
      <c r="N4" t="s">
        <v>161</v>
      </c>
      <c r="O4" t="s">
        <v>17</v>
      </c>
    </row>
    <row r="5" spans="1:21" x14ac:dyDescent="0.25">
      <c r="A5" t="s">
        <v>148</v>
      </c>
      <c r="B5" s="1" t="s">
        <v>162</v>
      </c>
      <c r="C5" t="s">
        <v>65</v>
      </c>
      <c r="D5" s="1" t="s">
        <v>162</v>
      </c>
      <c r="E5" s="5" t="s">
        <v>21</v>
      </c>
      <c r="F5" s="1">
        <v>2</v>
      </c>
      <c r="G5" s="5">
        <v>-1</v>
      </c>
      <c r="H5" s="1" t="s">
        <v>163</v>
      </c>
      <c r="I5" s="1" t="s">
        <v>163</v>
      </c>
      <c r="J5" s="5" t="s">
        <v>21</v>
      </c>
      <c r="K5" s="1">
        <v>2</v>
      </c>
      <c r="L5" s="5">
        <v>-1</v>
      </c>
      <c r="M5" t="s">
        <v>164</v>
      </c>
      <c r="N5" t="s">
        <v>165</v>
      </c>
      <c r="O5" t="s">
        <v>17</v>
      </c>
      <c r="S5" t="b">
        <v>1</v>
      </c>
      <c r="U5" t="b">
        <v>1</v>
      </c>
    </row>
    <row r="6" spans="1:21" x14ac:dyDescent="0.25">
      <c r="A6" t="s">
        <v>148</v>
      </c>
      <c r="B6" s="1" t="s">
        <v>162</v>
      </c>
      <c r="C6" t="s">
        <v>20</v>
      </c>
      <c r="D6" s="1" t="s">
        <v>162</v>
      </c>
      <c r="E6" s="6" t="s">
        <v>162</v>
      </c>
      <c r="F6" s="1">
        <v>2</v>
      </c>
      <c r="G6" s="6">
        <v>1</v>
      </c>
      <c r="H6" s="1" t="s">
        <v>163</v>
      </c>
      <c r="I6" s="1" t="s">
        <v>163</v>
      </c>
      <c r="J6" s="6" t="s">
        <v>163</v>
      </c>
      <c r="K6" s="1">
        <v>2</v>
      </c>
      <c r="L6" s="6">
        <v>1</v>
      </c>
      <c r="M6" t="s">
        <v>164</v>
      </c>
      <c r="N6" t="s">
        <v>166</v>
      </c>
      <c r="O6" t="s">
        <v>167</v>
      </c>
      <c r="P6">
        <v>92.5</v>
      </c>
      <c r="Q6" t="s">
        <v>3090</v>
      </c>
      <c r="R6" t="b">
        <v>1</v>
      </c>
      <c r="T6" t="b">
        <v>1</v>
      </c>
    </row>
    <row r="7" spans="1:21" x14ac:dyDescent="0.25">
      <c r="H7" s="5" t="s">
        <v>168</v>
      </c>
      <c r="I7" t="s">
        <v>21</v>
      </c>
      <c r="J7" s="5" t="s">
        <v>169</v>
      </c>
      <c r="K7">
        <v>0</v>
      </c>
      <c r="L7" s="5">
        <v>-2</v>
      </c>
      <c r="M7" t="s">
        <v>17</v>
      </c>
      <c r="N7" t="s">
        <v>17</v>
      </c>
      <c r="O7" t="s">
        <v>170</v>
      </c>
      <c r="P7">
        <v>3.6</v>
      </c>
      <c r="Q7" t="s">
        <v>3089</v>
      </c>
    </row>
    <row r="8" spans="1:21" x14ac:dyDescent="0.25">
      <c r="H8" s="5" t="s">
        <v>171</v>
      </c>
      <c r="I8" t="s">
        <v>21</v>
      </c>
      <c r="J8" s="5" t="s">
        <v>172</v>
      </c>
      <c r="K8">
        <v>0</v>
      </c>
      <c r="L8" s="5">
        <v>-2</v>
      </c>
      <c r="M8" t="s">
        <v>17</v>
      </c>
      <c r="N8" t="s">
        <v>17</v>
      </c>
      <c r="O8" t="s">
        <v>173</v>
      </c>
      <c r="P8">
        <v>4.7</v>
      </c>
      <c r="Q8" t="s">
        <v>3089</v>
      </c>
    </row>
    <row r="9" spans="1:21" x14ac:dyDescent="0.25">
      <c r="A9" t="s">
        <v>148</v>
      </c>
      <c r="B9" s="1" t="s">
        <v>174</v>
      </c>
      <c r="C9" t="s">
        <v>65</v>
      </c>
      <c r="D9" s="1" t="s">
        <v>174</v>
      </c>
      <c r="E9" s="5" t="s">
        <v>21</v>
      </c>
      <c r="F9" s="1">
        <v>2</v>
      </c>
      <c r="G9" s="5">
        <v>-1</v>
      </c>
      <c r="H9" s="1" t="s">
        <v>175</v>
      </c>
      <c r="I9" s="1" t="s">
        <v>175</v>
      </c>
      <c r="J9" s="5" t="s">
        <v>21</v>
      </c>
      <c r="K9" s="1">
        <v>2</v>
      </c>
      <c r="L9" s="5">
        <v>-1</v>
      </c>
      <c r="M9" t="s">
        <v>176</v>
      </c>
      <c r="N9" t="s">
        <v>177</v>
      </c>
      <c r="O9" t="s">
        <v>17</v>
      </c>
      <c r="S9" t="b">
        <v>1</v>
      </c>
      <c r="U9" t="b">
        <v>1</v>
      </c>
    </row>
    <row r="10" spans="1:21" x14ac:dyDescent="0.25">
      <c r="H10" s="1" t="s">
        <v>178</v>
      </c>
      <c r="I10" s="1" t="s">
        <v>179</v>
      </c>
      <c r="J10" s="5" t="s">
        <v>21</v>
      </c>
      <c r="K10" s="1">
        <v>2</v>
      </c>
      <c r="L10" s="5">
        <v>-1</v>
      </c>
      <c r="M10" t="s">
        <v>180</v>
      </c>
      <c r="N10" t="s">
        <v>177</v>
      </c>
      <c r="O10" t="s">
        <v>17</v>
      </c>
    </row>
    <row r="11" spans="1:21" x14ac:dyDescent="0.25">
      <c r="A11" t="s">
        <v>148</v>
      </c>
      <c r="B11" s="1" t="s">
        <v>174</v>
      </c>
      <c r="C11" t="s">
        <v>20</v>
      </c>
      <c r="D11" s="1" t="s">
        <v>174</v>
      </c>
      <c r="E11" s="1" t="s">
        <v>174</v>
      </c>
      <c r="F11" s="1">
        <v>2</v>
      </c>
      <c r="G11" s="1">
        <v>2</v>
      </c>
      <c r="H11" s="1" t="s">
        <v>175</v>
      </c>
      <c r="I11" s="1" t="s">
        <v>181</v>
      </c>
      <c r="J11" s="1" t="s">
        <v>182</v>
      </c>
      <c r="K11" s="1">
        <v>2</v>
      </c>
      <c r="L11" s="1">
        <v>2</v>
      </c>
      <c r="M11" t="s">
        <v>176</v>
      </c>
      <c r="N11" t="s">
        <v>183</v>
      </c>
      <c r="O11" t="s">
        <v>184</v>
      </c>
      <c r="P11">
        <v>20.7</v>
      </c>
      <c r="R11" t="b">
        <v>1</v>
      </c>
      <c r="T11" t="b">
        <v>1</v>
      </c>
    </row>
    <row r="12" spans="1:21" x14ac:dyDescent="0.25">
      <c r="A12" t="s">
        <v>148</v>
      </c>
      <c r="B12" s="1" t="s">
        <v>185</v>
      </c>
      <c r="C12" t="s">
        <v>65</v>
      </c>
      <c r="D12" s="1" t="s">
        <v>185</v>
      </c>
      <c r="E12" s="5" t="s">
        <v>21</v>
      </c>
      <c r="F12" s="1">
        <v>2</v>
      </c>
      <c r="G12" s="5">
        <v>-1</v>
      </c>
      <c r="H12" s="1" t="s">
        <v>186</v>
      </c>
      <c r="I12" s="1" t="s">
        <v>186</v>
      </c>
      <c r="J12" s="5" t="s">
        <v>21</v>
      </c>
      <c r="K12" s="1">
        <v>2</v>
      </c>
      <c r="L12" s="5">
        <v>-1</v>
      </c>
      <c r="M12" t="s">
        <v>187</v>
      </c>
      <c r="N12" t="s">
        <v>188</v>
      </c>
      <c r="O12" t="s">
        <v>17</v>
      </c>
    </row>
    <row r="13" spans="1:21" x14ac:dyDescent="0.25">
      <c r="H13" s="1" t="s">
        <v>189</v>
      </c>
      <c r="I13" s="1" t="s">
        <v>189</v>
      </c>
      <c r="J13" s="5" t="s">
        <v>21</v>
      </c>
      <c r="K13" s="1">
        <v>2</v>
      </c>
      <c r="L13" s="5">
        <v>-1</v>
      </c>
      <c r="M13" t="s">
        <v>190</v>
      </c>
      <c r="N13" t="s">
        <v>188</v>
      </c>
      <c r="O13" t="s">
        <v>17</v>
      </c>
    </row>
    <row r="14" spans="1:21" x14ac:dyDescent="0.25">
      <c r="A14" t="s">
        <v>148</v>
      </c>
      <c r="B14" s="1" t="s">
        <v>191</v>
      </c>
      <c r="C14" t="s">
        <v>65</v>
      </c>
      <c r="D14" s="1" t="s">
        <v>191</v>
      </c>
      <c r="E14" s="5" t="s">
        <v>21</v>
      </c>
      <c r="F14" s="1">
        <v>2</v>
      </c>
      <c r="G14" s="5">
        <v>-1</v>
      </c>
      <c r="H14" s="1" t="s">
        <v>192</v>
      </c>
      <c r="I14" s="1" t="s">
        <v>192</v>
      </c>
      <c r="J14" s="5" t="s">
        <v>21</v>
      </c>
      <c r="K14" s="1">
        <v>2</v>
      </c>
      <c r="L14" s="5">
        <v>-1</v>
      </c>
      <c r="M14" t="s">
        <v>90</v>
      </c>
      <c r="N14" t="s">
        <v>193</v>
      </c>
      <c r="O14" t="s">
        <v>17</v>
      </c>
    </row>
    <row r="15" spans="1:21" x14ac:dyDescent="0.25">
      <c r="A15" t="s">
        <v>148</v>
      </c>
      <c r="B15" s="1" t="s">
        <v>194</v>
      </c>
      <c r="C15" t="s">
        <v>65</v>
      </c>
      <c r="D15" s="1" t="s">
        <v>194</v>
      </c>
      <c r="E15" s="5" t="s">
        <v>194</v>
      </c>
      <c r="F15" s="1">
        <v>2</v>
      </c>
      <c r="G15" s="5">
        <v>-3</v>
      </c>
      <c r="H15" s="1" t="s">
        <v>195</v>
      </c>
      <c r="I15" s="1" t="s">
        <v>195</v>
      </c>
      <c r="J15" s="5" t="s">
        <v>196</v>
      </c>
      <c r="K15" s="1">
        <v>2</v>
      </c>
      <c r="L15" s="5">
        <v>-3</v>
      </c>
      <c r="M15" t="s">
        <v>197</v>
      </c>
      <c r="N15" t="s">
        <v>198</v>
      </c>
      <c r="O15" t="s">
        <v>199</v>
      </c>
      <c r="P15">
        <v>18.600000000000001</v>
      </c>
      <c r="Q15" t="s">
        <v>3091</v>
      </c>
    </row>
    <row r="16" spans="1:21" x14ac:dyDescent="0.25">
      <c r="H16" s="1" t="s">
        <v>200</v>
      </c>
      <c r="I16" s="1" t="s">
        <v>200</v>
      </c>
      <c r="J16" s="5" t="s">
        <v>21</v>
      </c>
      <c r="K16" s="1">
        <v>2</v>
      </c>
      <c r="L16" s="5">
        <v>-1</v>
      </c>
      <c r="M16" t="s">
        <v>201</v>
      </c>
      <c r="N16" t="s">
        <v>198</v>
      </c>
      <c r="O16" t="s">
        <v>17</v>
      </c>
    </row>
    <row r="17" spans="1:21" x14ac:dyDescent="0.25">
      <c r="H17" s="1" t="s">
        <v>202</v>
      </c>
      <c r="I17" s="1" t="s">
        <v>203</v>
      </c>
      <c r="J17" s="5" t="s">
        <v>204</v>
      </c>
      <c r="K17" s="1">
        <v>2</v>
      </c>
      <c r="L17" s="5">
        <v>-3</v>
      </c>
      <c r="M17" t="s">
        <v>197</v>
      </c>
      <c r="N17" t="s">
        <v>198</v>
      </c>
      <c r="O17" t="s">
        <v>205</v>
      </c>
      <c r="P17">
        <v>25</v>
      </c>
      <c r="Q17" t="s">
        <v>3092</v>
      </c>
    </row>
    <row r="18" spans="1:21" x14ac:dyDescent="0.25">
      <c r="A18" t="s">
        <v>148</v>
      </c>
      <c r="B18" s="1" t="s">
        <v>206</v>
      </c>
      <c r="C18" t="s">
        <v>65</v>
      </c>
      <c r="D18" s="1" t="s">
        <v>206</v>
      </c>
      <c r="E18" s="5" t="s">
        <v>21</v>
      </c>
      <c r="F18" s="1">
        <v>2</v>
      </c>
      <c r="G18" s="5">
        <v>-1</v>
      </c>
      <c r="H18" s="1" t="s">
        <v>207</v>
      </c>
      <c r="I18" s="1" t="s">
        <v>207</v>
      </c>
      <c r="J18" s="5" t="s">
        <v>21</v>
      </c>
      <c r="K18" s="1">
        <v>2</v>
      </c>
      <c r="L18" s="5">
        <v>-1</v>
      </c>
      <c r="M18" t="s">
        <v>180</v>
      </c>
      <c r="N18" t="s">
        <v>208</v>
      </c>
      <c r="O18" t="s">
        <v>17</v>
      </c>
    </row>
    <row r="19" spans="1:21" x14ac:dyDescent="0.25">
      <c r="H19" s="5" t="s">
        <v>209</v>
      </c>
      <c r="I19" s="5" t="s">
        <v>210</v>
      </c>
      <c r="J19" t="s">
        <v>17</v>
      </c>
      <c r="K19" s="5">
        <v>-2</v>
      </c>
      <c r="L19">
        <v>0</v>
      </c>
      <c r="M19" t="s">
        <v>17</v>
      </c>
      <c r="N19" t="s">
        <v>208</v>
      </c>
      <c r="O19" t="s">
        <v>17</v>
      </c>
      <c r="Q19" t="s">
        <v>2901</v>
      </c>
    </row>
    <row r="20" spans="1:21" x14ac:dyDescent="0.25">
      <c r="A20" t="s">
        <v>148</v>
      </c>
      <c r="B20" s="1" t="s">
        <v>211</v>
      </c>
      <c r="C20" t="s">
        <v>65</v>
      </c>
      <c r="D20" s="1" t="s">
        <v>211</v>
      </c>
      <c r="E20" s="5" t="s">
        <v>21</v>
      </c>
      <c r="F20" s="1">
        <v>2</v>
      </c>
      <c r="G20" s="5">
        <v>-1</v>
      </c>
      <c r="H20" s="1" t="s">
        <v>212</v>
      </c>
      <c r="I20" s="1" t="s">
        <v>212</v>
      </c>
      <c r="J20" s="5" t="s">
        <v>21</v>
      </c>
      <c r="K20" s="1">
        <v>2</v>
      </c>
      <c r="L20" s="5">
        <v>-1</v>
      </c>
      <c r="M20" t="s">
        <v>213</v>
      </c>
      <c r="N20" t="s">
        <v>214</v>
      </c>
      <c r="O20" t="s">
        <v>17</v>
      </c>
      <c r="S20" t="b">
        <v>1</v>
      </c>
      <c r="U20" t="b">
        <v>1</v>
      </c>
    </row>
    <row r="21" spans="1:21" x14ac:dyDescent="0.25">
      <c r="A21" t="s">
        <v>148</v>
      </c>
      <c r="B21" s="1" t="s">
        <v>211</v>
      </c>
      <c r="C21" t="s">
        <v>20</v>
      </c>
      <c r="D21" s="5" t="s">
        <v>21</v>
      </c>
      <c r="E21" s="6" t="s">
        <v>211</v>
      </c>
      <c r="F21" s="5">
        <v>-1</v>
      </c>
      <c r="G21" s="6">
        <v>1</v>
      </c>
      <c r="H21" s="1" t="s">
        <v>212</v>
      </c>
      <c r="I21" s="5" t="s">
        <v>21</v>
      </c>
      <c r="J21" s="6" t="s">
        <v>215</v>
      </c>
      <c r="K21" s="5">
        <v>-1</v>
      </c>
      <c r="L21" s="6">
        <v>1</v>
      </c>
      <c r="M21" t="s">
        <v>213</v>
      </c>
      <c r="N21" t="s">
        <v>17</v>
      </c>
      <c r="O21" t="s">
        <v>216</v>
      </c>
      <c r="P21">
        <v>24</v>
      </c>
      <c r="Q21" t="s">
        <v>3141</v>
      </c>
      <c r="R21" t="b">
        <v>1</v>
      </c>
      <c r="T21" t="b">
        <v>1</v>
      </c>
    </row>
    <row r="22" spans="1:21" x14ac:dyDescent="0.25">
      <c r="H22" s="5" t="s">
        <v>217</v>
      </c>
      <c r="I22" t="s">
        <v>21</v>
      </c>
      <c r="J22" s="5" t="s">
        <v>218</v>
      </c>
      <c r="K22">
        <v>0</v>
      </c>
      <c r="L22" s="5">
        <v>-2</v>
      </c>
      <c r="M22" t="s">
        <v>17</v>
      </c>
      <c r="N22" t="s">
        <v>17</v>
      </c>
      <c r="O22" t="s">
        <v>219</v>
      </c>
      <c r="P22">
        <v>13.8</v>
      </c>
      <c r="Q22" t="s">
        <v>3089</v>
      </c>
    </row>
    <row r="23" spans="1:21" x14ac:dyDescent="0.25">
      <c r="A23" t="s">
        <v>148</v>
      </c>
      <c r="B23" s="1" t="s">
        <v>220</v>
      </c>
      <c r="C23" t="s">
        <v>65</v>
      </c>
      <c r="D23" s="1" t="s">
        <v>220</v>
      </c>
      <c r="E23" s="1" t="s">
        <v>220</v>
      </c>
      <c r="F23" s="1">
        <v>2</v>
      </c>
      <c r="G23" s="1">
        <v>2</v>
      </c>
      <c r="H23" s="1" t="s">
        <v>221</v>
      </c>
      <c r="I23" s="1" t="s">
        <v>221</v>
      </c>
      <c r="J23" s="1" t="s">
        <v>221</v>
      </c>
      <c r="K23" s="1">
        <v>2</v>
      </c>
      <c r="L23" s="1">
        <v>2</v>
      </c>
      <c r="M23" t="s">
        <v>67</v>
      </c>
      <c r="N23" t="s">
        <v>222</v>
      </c>
      <c r="O23" t="s">
        <v>223</v>
      </c>
      <c r="P23">
        <v>5.5</v>
      </c>
    </row>
    <row r="24" spans="1:21" x14ac:dyDescent="0.25">
      <c r="A24" t="s">
        <v>148</v>
      </c>
      <c r="B24" s="1" t="s">
        <v>220</v>
      </c>
      <c r="C24" t="s">
        <v>20</v>
      </c>
      <c r="D24" s="1" t="s">
        <v>220</v>
      </c>
      <c r="E24" s="6" t="s">
        <v>220</v>
      </c>
      <c r="F24" s="1">
        <v>2</v>
      </c>
      <c r="G24" s="6">
        <v>1</v>
      </c>
      <c r="H24" s="1" t="s">
        <v>221</v>
      </c>
      <c r="I24" s="1" t="s">
        <v>221</v>
      </c>
      <c r="J24" s="6" t="s">
        <v>221</v>
      </c>
      <c r="K24" s="1">
        <v>2</v>
      </c>
      <c r="L24" s="6">
        <v>1</v>
      </c>
      <c r="M24" t="s">
        <v>67</v>
      </c>
      <c r="N24" t="s">
        <v>222</v>
      </c>
      <c r="O24" t="s">
        <v>224</v>
      </c>
      <c r="P24">
        <v>5.4</v>
      </c>
      <c r="Q24" t="s">
        <v>3093</v>
      </c>
      <c r="R24" t="b">
        <v>1</v>
      </c>
      <c r="S24" t="b">
        <v>1</v>
      </c>
      <c r="T24" t="b">
        <v>1</v>
      </c>
      <c r="U24" t="b">
        <v>1</v>
      </c>
    </row>
    <row r="25" spans="1:21" x14ac:dyDescent="0.25">
      <c r="A25" t="s">
        <v>148</v>
      </c>
      <c r="B25" s="1" t="s">
        <v>225</v>
      </c>
      <c r="C25" t="s">
        <v>65</v>
      </c>
      <c r="D25" s="1" t="s">
        <v>225</v>
      </c>
      <c r="E25" s="1" t="s">
        <v>225</v>
      </c>
      <c r="F25" s="1">
        <v>2</v>
      </c>
      <c r="G25" s="1">
        <v>2</v>
      </c>
      <c r="H25" s="1" t="s">
        <v>226</v>
      </c>
      <c r="I25" s="1" t="s">
        <v>226</v>
      </c>
      <c r="J25" s="1" t="s">
        <v>226</v>
      </c>
      <c r="K25" s="1">
        <v>2</v>
      </c>
      <c r="L25" s="1">
        <v>2</v>
      </c>
      <c r="M25" t="s">
        <v>227</v>
      </c>
      <c r="N25" t="s">
        <v>228</v>
      </c>
      <c r="O25" t="s">
        <v>229</v>
      </c>
      <c r="P25">
        <v>8.3000000000000007</v>
      </c>
      <c r="Q25" t="s">
        <v>3094</v>
      </c>
    </row>
    <row r="26" spans="1:21" x14ac:dyDescent="0.25">
      <c r="H26" s="5" t="s">
        <v>230</v>
      </c>
      <c r="I26" t="s">
        <v>21</v>
      </c>
      <c r="J26" s="5" t="s">
        <v>231</v>
      </c>
      <c r="K26">
        <v>0</v>
      </c>
      <c r="L26" s="5">
        <v>-2</v>
      </c>
      <c r="M26" t="s">
        <v>17</v>
      </c>
      <c r="N26" t="s">
        <v>17</v>
      </c>
      <c r="O26" t="s">
        <v>232</v>
      </c>
      <c r="P26">
        <v>7.6</v>
      </c>
      <c r="Q26" t="s">
        <v>3089</v>
      </c>
    </row>
    <row r="27" spans="1:21" x14ac:dyDescent="0.25">
      <c r="A27" t="s">
        <v>148</v>
      </c>
      <c r="B27" s="1" t="s">
        <v>225</v>
      </c>
      <c r="C27" t="s">
        <v>20</v>
      </c>
      <c r="D27" s="1" t="s">
        <v>225</v>
      </c>
      <c r="E27" s="6" t="s">
        <v>225</v>
      </c>
      <c r="F27" s="1">
        <v>2</v>
      </c>
      <c r="G27" s="6">
        <v>1</v>
      </c>
      <c r="H27" s="1" t="s">
        <v>226</v>
      </c>
      <c r="I27" s="1" t="s">
        <v>226</v>
      </c>
      <c r="J27" s="6" t="s">
        <v>226</v>
      </c>
      <c r="K27" s="1">
        <v>2</v>
      </c>
      <c r="L27" s="6">
        <v>1</v>
      </c>
      <c r="M27" t="s">
        <v>227</v>
      </c>
      <c r="N27" t="s">
        <v>233</v>
      </c>
      <c r="O27" t="s">
        <v>234</v>
      </c>
      <c r="P27">
        <v>8.1999999999999993</v>
      </c>
      <c r="Q27" t="s">
        <v>3120</v>
      </c>
      <c r="R27" t="b">
        <v>1</v>
      </c>
      <c r="S27" t="b">
        <v>1</v>
      </c>
      <c r="T27" t="b">
        <v>1</v>
      </c>
      <c r="U27" t="b">
        <v>1</v>
      </c>
    </row>
    <row r="28" spans="1:21" x14ac:dyDescent="0.25">
      <c r="H28" s="5" t="s">
        <v>235</v>
      </c>
      <c r="I28" t="s">
        <v>21</v>
      </c>
      <c r="J28" s="5" t="s">
        <v>236</v>
      </c>
      <c r="K28">
        <v>0</v>
      </c>
      <c r="L28" s="5">
        <v>-2</v>
      </c>
      <c r="M28" t="s">
        <v>17</v>
      </c>
      <c r="N28" t="s">
        <v>17</v>
      </c>
      <c r="O28" t="s">
        <v>237</v>
      </c>
      <c r="P28">
        <v>1.3</v>
      </c>
      <c r="Q28" t="s">
        <v>3089</v>
      </c>
    </row>
    <row r="29" spans="1:21" x14ac:dyDescent="0.25">
      <c r="H29" s="5" t="s">
        <v>230</v>
      </c>
      <c r="I29" t="s">
        <v>21</v>
      </c>
      <c r="J29" s="5" t="s">
        <v>231</v>
      </c>
      <c r="K29">
        <v>0</v>
      </c>
      <c r="L29" s="5">
        <v>-2</v>
      </c>
      <c r="M29" t="s">
        <v>17</v>
      </c>
      <c r="N29" t="s">
        <v>17</v>
      </c>
      <c r="O29" t="s">
        <v>238</v>
      </c>
      <c r="P29">
        <v>2.2000000000000002</v>
      </c>
      <c r="Q29" t="s">
        <v>3089</v>
      </c>
      <c r="T29" t="b">
        <v>1</v>
      </c>
      <c r="U29" t="b">
        <v>1</v>
      </c>
    </row>
    <row r="30" spans="1:21" x14ac:dyDescent="0.25">
      <c r="A30" t="s">
        <v>148</v>
      </c>
      <c r="B30" s="1" t="s">
        <v>239</v>
      </c>
      <c r="C30" t="s">
        <v>65</v>
      </c>
      <c r="D30" s="1" t="s">
        <v>239</v>
      </c>
      <c r="E30" s="5" t="s">
        <v>21</v>
      </c>
      <c r="F30" s="1">
        <v>2</v>
      </c>
      <c r="G30" s="5">
        <v>-1</v>
      </c>
      <c r="H30" s="1" t="s">
        <v>240</v>
      </c>
      <c r="I30" s="1" t="s">
        <v>240</v>
      </c>
      <c r="J30" s="5" t="s">
        <v>21</v>
      </c>
      <c r="K30" s="1">
        <v>2</v>
      </c>
      <c r="L30" s="5">
        <v>-1</v>
      </c>
      <c r="M30" t="s">
        <v>241</v>
      </c>
      <c r="N30" t="s">
        <v>242</v>
      </c>
      <c r="O30" t="s">
        <v>17</v>
      </c>
      <c r="S30" t="b">
        <v>1</v>
      </c>
      <c r="U30" t="b">
        <v>1</v>
      </c>
    </row>
    <row r="31" spans="1:21" x14ac:dyDescent="0.25">
      <c r="H31" s="1" t="s">
        <v>243</v>
      </c>
      <c r="I31" s="1" t="s">
        <v>243</v>
      </c>
      <c r="J31" s="5" t="s">
        <v>21</v>
      </c>
      <c r="K31" s="1">
        <v>2</v>
      </c>
      <c r="L31" s="5">
        <v>-1</v>
      </c>
      <c r="M31" t="s">
        <v>180</v>
      </c>
      <c r="N31" t="s">
        <v>244</v>
      </c>
      <c r="O31" t="s">
        <v>17</v>
      </c>
      <c r="U31" t="b">
        <v>1</v>
      </c>
    </row>
    <row r="32" spans="1:21" x14ac:dyDescent="0.25">
      <c r="A32" t="s">
        <v>148</v>
      </c>
      <c r="B32" s="1" t="s">
        <v>239</v>
      </c>
      <c r="C32" t="s">
        <v>20</v>
      </c>
      <c r="D32" s="1" t="s">
        <v>239</v>
      </c>
      <c r="E32" s="1" t="s">
        <v>239</v>
      </c>
      <c r="F32" s="1">
        <v>2</v>
      </c>
      <c r="G32" s="1">
        <v>2</v>
      </c>
      <c r="H32" s="1" t="s">
        <v>240</v>
      </c>
      <c r="I32" s="1" t="s">
        <v>240</v>
      </c>
      <c r="J32" s="1" t="s">
        <v>240</v>
      </c>
      <c r="K32" s="1">
        <v>2</v>
      </c>
      <c r="L32" s="1">
        <v>2</v>
      </c>
      <c r="M32" t="s">
        <v>241</v>
      </c>
      <c r="N32" t="s">
        <v>245</v>
      </c>
      <c r="O32" t="s">
        <v>246</v>
      </c>
      <c r="P32">
        <v>4.2</v>
      </c>
      <c r="R32" t="b">
        <v>1</v>
      </c>
      <c r="T32" t="b">
        <v>1</v>
      </c>
    </row>
    <row r="33" spans="1:21" x14ac:dyDescent="0.25">
      <c r="H33" s="1" t="s">
        <v>243</v>
      </c>
      <c r="I33" s="5" t="s">
        <v>21</v>
      </c>
      <c r="J33" s="1" t="s">
        <v>247</v>
      </c>
      <c r="K33" s="5">
        <v>-1</v>
      </c>
      <c r="L33" s="1">
        <v>2</v>
      </c>
      <c r="M33" t="s">
        <v>180</v>
      </c>
      <c r="N33" t="s">
        <v>17</v>
      </c>
      <c r="O33" t="s">
        <v>248</v>
      </c>
      <c r="P33">
        <v>4.4000000000000004</v>
      </c>
      <c r="Q33" t="s">
        <v>3095</v>
      </c>
      <c r="T33" t="b">
        <v>1</v>
      </c>
    </row>
    <row r="34" spans="1:21" x14ac:dyDescent="0.25">
      <c r="A34" t="s">
        <v>148</v>
      </c>
      <c r="B34" s="1" t="s">
        <v>249</v>
      </c>
      <c r="C34" t="s">
        <v>65</v>
      </c>
      <c r="D34" s="1" t="s">
        <v>249</v>
      </c>
      <c r="E34" s="1" t="s">
        <v>249</v>
      </c>
      <c r="F34" s="1">
        <v>2</v>
      </c>
      <c r="G34" s="1">
        <v>2</v>
      </c>
      <c r="H34" s="1" t="s">
        <v>250</v>
      </c>
      <c r="I34" s="1" t="s">
        <v>250</v>
      </c>
      <c r="J34" s="1" t="s">
        <v>250</v>
      </c>
      <c r="K34" s="1">
        <v>2</v>
      </c>
      <c r="L34" s="1">
        <v>2</v>
      </c>
      <c r="M34" t="s">
        <v>187</v>
      </c>
      <c r="N34" t="s">
        <v>251</v>
      </c>
      <c r="O34" t="s">
        <v>252</v>
      </c>
      <c r="P34">
        <v>16.7</v>
      </c>
    </row>
    <row r="35" spans="1:21" x14ac:dyDescent="0.25">
      <c r="H35" s="1" t="s">
        <v>253</v>
      </c>
      <c r="I35" s="1" t="s">
        <v>254</v>
      </c>
      <c r="J35" s="5" t="s">
        <v>21</v>
      </c>
      <c r="K35" s="1">
        <v>2</v>
      </c>
      <c r="L35" s="5">
        <v>-1</v>
      </c>
      <c r="M35" t="s">
        <v>255</v>
      </c>
      <c r="N35" t="s">
        <v>256</v>
      </c>
      <c r="O35" t="s">
        <v>17</v>
      </c>
      <c r="Q35" t="s">
        <v>3096</v>
      </c>
    </row>
    <row r="36" spans="1:21" x14ac:dyDescent="0.25">
      <c r="H36" s="5" t="s">
        <v>257</v>
      </c>
      <c r="I36" s="5" t="s">
        <v>258</v>
      </c>
      <c r="J36" t="s">
        <v>17</v>
      </c>
      <c r="K36" s="5">
        <v>-2</v>
      </c>
      <c r="L36">
        <v>0</v>
      </c>
      <c r="M36" t="s">
        <v>17</v>
      </c>
      <c r="N36" t="s">
        <v>251</v>
      </c>
      <c r="O36" t="s">
        <v>17</v>
      </c>
      <c r="Q36" t="s">
        <v>3097</v>
      </c>
    </row>
    <row r="37" spans="1:21" x14ac:dyDescent="0.25">
      <c r="H37" s="5" t="s">
        <v>259</v>
      </c>
      <c r="I37" s="5" t="s">
        <v>260</v>
      </c>
      <c r="J37" t="s">
        <v>17</v>
      </c>
      <c r="K37" s="5">
        <v>-2</v>
      </c>
      <c r="L37">
        <v>0</v>
      </c>
      <c r="M37" t="s">
        <v>17</v>
      </c>
      <c r="N37" t="s">
        <v>261</v>
      </c>
      <c r="O37" t="s">
        <v>17</v>
      </c>
      <c r="Q37" t="s">
        <v>3097</v>
      </c>
    </row>
    <row r="38" spans="1:21" x14ac:dyDescent="0.25">
      <c r="H38" s="5" t="s">
        <v>262</v>
      </c>
      <c r="I38" s="5" t="s">
        <v>263</v>
      </c>
      <c r="J38" t="s">
        <v>17</v>
      </c>
      <c r="K38" s="5">
        <v>-2</v>
      </c>
      <c r="L38">
        <v>0</v>
      </c>
      <c r="M38" t="s">
        <v>17</v>
      </c>
      <c r="N38" t="s">
        <v>261</v>
      </c>
      <c r="O38" t="s">
        <v>17</v>
      </c>
      <c r="Q38" t="s">
        <v>3097</v>
      </c>
    </row>
    <row r="39" spans="1:21" x14ac:dyDescent="0.25">
      <c r="A39" t="s">
        <v>148</v>
      </c>
      <c r="B39" s="5" t="s">
        <v>264</v>
      </c>
      <c r="C39" t="s">
        <v>20</v>
      </c>
      <c r="D39" t="s">
        <v>21</v>
      </c>
      <c r="E39" s="5" t="s">
        <v>265</v>
      </c>
      <c r="F39">
        <v>0</v>
      </c>
      <c r="G39" s="5">
        <v>-2</v>
      </c>
      <c r="H39" s="5" t="s">
        <v>266</v>
      </c>
      <c r="I39" t="s">
        <v>21</v>
      </c>
      <c r="J39" s="5" t="s">
        <v>267</v>
      </c>
      <c r="K39">
        <v>0</v>
      </c>
      <c r="L39" s="5">
        <v>-2</v>
      </c>
      <c r="M39" t="s">
        <v>17</v>
      </c>
      <c r="N39" t="s">
        <v>17</v>
      </c>
      <c r="O39" t="s">
        <v>268</v>
      </c>
      <c r="P39">
        <v>6.2</v>
      </c>
      <c r="Q39" t="s">
        <v>3089</v>
      </c>
    </row>
    <row r="40" spans="1:21" x14ac:dyDescent="0.25">
      <c r="H40" s="5" t="s">
        <v>269</v>
      </c>
      <c r="I40" t="s">
        <v>21</v>
      </c>
      <c r="J40" s="5" t="s">
        <v>270</v>
      </c>
      <c r="K40">
        <v>0</v>
      </c>
      <c r="L40" s="5">
        <v>-2</v>
      </c>
      <c r="M40" t="s">
        <v>17</v>
      </c>
      <c r="N40" t="s">
        <v>17</v>
      </c>
      <c r="O40" t="s">
        <v>271</v>
      </c>
      <c r="P40">
        <v>50</v>
      </c>
      <c r="Q40" t="s">
        <v>3089</v>
      </c>
    </row>
    <row r="41" spans="1:21" x14ac:dyDescent="0.25">
      <c r="A41" t="s">
        <v>148</v>
      </c>
      <c r="B41" s="1" t="s">
        <v>272</v>
      </c>
      <c r="C41" t="s">
        <v>65</v>
      </c>
      <c r="D41" s="1" t="s">
        <v>272</v>
      </c>
      <c r="E41" s="5" t="s">
        <v>21</v>
      </c>
      <c r="F41" s="1">
        <v>2</v>
      </c>
      <c r="G41" s="5">
        <v>-1</v>
      </c>
      <c r="H41" s="1" t="s">
        <v>273</v>
      </c>
      <c r="I41" s="1" t="s">
        <v>273</v>
      </c>
      <c r="J41" s="5" t="s">
        <v>21</v>
      </c>
      <c r="K41" s="1">
        <v>2</v>
      </c>
      <c r="L41" s="5">
        <v>-1</v>
      </c>
      <c r="M41" t="s">
        <v>274</v>
      </c>
      <c r="N41" t="s">
        <v>275</v>
      </c>
      <c r="O41" t="s">
        <v>17</v>
      </c>
    </row>
    <row r="42" spans="1:21" x14ac:dyDescent="0.25">
      <c r="H42" s="1" t="s">
        <v>276</v>
      </c>
      <c r="I42" s="1" t="s">
        <v>276</v>
      </c>
      <c r="J42" s="5" t="s">
        <v>21</v>
      </c>
      <c r="K42" s="1">
        <v>2</v>
      </c>
      <c r="L42" s="5">
        <v>-1</v>
      </c>
      <c r="M42" t="s">
        <v>85</v>
      </c>
      <c r="N42" t="s">
        <v>275</v>
      </c>
      <c r="O42" t="s">
        <v>17</v>
      </c>
    </row>
    <row r="43" spans="1:21" x14ac:dyDescent="0.25">
      <c r="A43" t="s">
        <v>148</v>
      </c>
      <c r="B43" s="1" t="s">
        <v>277</v>
      </c>
      <c r="C43" t="s">
        <v>20</v>
      </c>
      <c r="D43" t="s">
        <v>21</v>
      </c>
      <c r="E43" s="5" t="s">
        <v>272</v>
      </c>
      <c r="F43">
        <v>0</v>
      </c>
      <c r="G43" s="5">
        <v>-2</v>
      </c>
      <c r="H43" s="5" t="s">
        <v>278</v>
      </c>
      <c r="I43" t="s">
        <v>21</v>
      </c>
      <c r="J43" s="5" t="s">
        <v>273</v>
      </c>
      <c r="K43">
        <v>0</v>
      </c>
      <c r="L43" s="5">
        <v>-2</v>
      </c>
      <c r="M43" t="s">
        <v>17</v>
      </c>
      <c r="N43" t="s">
        <v>17</v>
      </c>
      <c r="O43" t="s">
        <v>279</v>
      </c>
      <c r="P43">
        <v>2.7</v>
      </c>
      <c r="Q43" t="s">
        <v>3121</v>
      </c>
      <c r="R43" t="b">
        <v>1</v>
      </c>
      <c r="T43" t="b">
        <v>1</v>
      </c>
    </row>
    <row r="44" spans="1:21" x14ac:dyDescent="0.25">
      <c r="A44" t="s">
        <v>148</v>
      </c>
      <c r="B44" s="1" t="s">
        <v>280</v>
      </c>
      <c r="C44" t="s">
        <v>65</v>
      </c>
      <c r="D44" s="1" t="s">
        <v>280</v>
      </c>
      <c r="E44" s="1" t="s">
        <v>280</v>
      </c>
      <c r="F44" s="1">
        <v>2</v>
      </c>
      <c r="G44" s="1">
        <v>2</v>
      </c>
      <c r="H44" s="1" t="s">
        <v>281</v>
      </c>
      <c r="I44" s="1" t="s">
        <v>281</v>
      </c>
      <c r="J44" s="1" t="s">
        <v>281</v>
      </c>
      <c r="K44" s="1">
        <v>2</v>
      </c>
      <c r="L44" s="1">
        <v>2</v>
      </c>
      <c r="M44" t="s">
        <v>164</v>
      </c>
      <c r="N44" t="s">
        <v>282</v>
      </c>
      <c r="O44" t="s">
        <v>283</v>
      </c>
      <c r="P44">
        <v>8.3000000000000007</v>
      </c>
    </row>
    <row r="45" spans="1:21" x14ac:dyDescent="0.25">
      <c r="H45" s="1" t="s">
        <v>284</v>
      </c>
      <c r="I45" s="1" t="s">
        <v>285</v>
      </c>
      <c r="J45" s="5" t="s">
        <v>21</v>
      </c>
      <c r="K45" s="1">
        <v>2</v>
      </c>
      <c r="L45" s="5">
        <v>-1</v>
      </c>
      <c r="M45" t="s">
        <v>96</v>
      </c>
      <c r="N45" t="s">
        <v>282</v>
      </c>
      <c r="O45" t="s">
        <v>17</v>
      </c>
    </row>
    <row r="46" spans="1:21" x14ac:dyDescent="0.25">
      <c r="A46" t="s">
        <v>148</v>
      </c>
      <c r="B46" s="1" t="s">
        <v>280</v>
      </c>
      <c r="C46" t="s">
        <v>20</v>
      </c>
      <c r="D46" s="1" t="s">
        <v>280</v>
      </c>
      <c r="E46" s="6" t="s">
        <v>280</v>
      </c>
      <c r="F46" s="1">
        <v>2</v>
      </c>
      <c r="G46" s="6">
        <v>1</v>
      </c>
      <c r="H46" s="1" t="s">
        <v>281</v>
      </c>
      <c r="I46" s="1" t="s">
        <v>281</v>
      </c>
      <c r="J46" s="6" t="s">
        <v>281</v>
      </c>
      <c r="K46" s="1">
        <v>2</v>
      </c>
      <c r="L46" s="6">
        <v>1</v>
      </c>
      <c r="M46" t="s">
        <v>164</v>
      </c>
      <c r="N46" t="s">
        <v>286</v>
      </c>
      <c r="O46" t="s">
        <v>287</v>
      </c>
      <c r="P46">
        <v>5.6</v>
      </c>
      <c r="Q46" t="s">
        <v>3098</v>
      </c>
      <c r="R46" t="b">
        <v>1</v>
      </c>
      <c r="S46" t="b">
        <v>1</v>
      </c>
      <c r="T46" t="b">
        <v>1</v>
      </c>
      <c r="U46" t="b">
        <v>1</v>
      </c>
    </row>
    <row r="47" spans="1:21" x14ac:dyDescent="0.25">
      <c r="H47" s="5" t="s">
        <v>288</v>
      </c>
      <c r="I47" t="s">
        <v>21</v>
      </c>
      <c r="J47" s="5" t="s">
        <v>289</v>
      </c>
      <c r="K47">
        <v>0</v>
      </c>
      <c r="L47" s="5">
        <v>-2</v>
      </c>
      <c r="M47" t="s">
        <v>17</v>
      </c>
      <c r="N47" t="s">
        <v>17</v>
      </c>
      <c r="O47" t="s">
        <v>290</v>
      </c>
      <c r="P47">
        <v>3.2</v>
      </c>
      <c r="Q47" t="s">
        <v>3089</v>
      </c>
    </row>
    <row r="48" spans="1:21" x14ac:dyDescent="0.25">
      <c r="A48" t="s">
        <v>148</v>
      </c>
      <c r="B48" s="1" t="s">
        <v>291</v>
      </c>
      <c r="C48" t="s">
        <v>65</v>
      </c>
      <c r="D48" s="1" t="s">
        <v>291</v>
      </c>
      <c r="E48" s="1" t="s">
        <v>291</v>
      </c>
      <c r="F48" s="1">
        <v>2</v>
      </c>
      <c r="G48" s="1">
        <v>2</v>
      </c>
      <c r="H48" s="1" t="s">
        <v>292</v>
      </c>
      <c r="I48" s="1" t="s">
        <v>292</v>
      </c>
      <c r="J48" s="1" t="s">
        <v>292</v>
      </c>
      <c r="K48" s="1">
        <v>2</v>
      </c>
      <c r="L48" s="1">
        <v>2</v>
      </c>
      <c r="M48" t="s">
        <v>180</v>
      </c>
      <c r="N48" t="s">
        <v>293</v>
      </c>
      <c r="O48" t="s">
        <v>294</v>
      </c>
      <c r="P48">
        <v>16.7</v>
      </c>
    </row>
    <row r="49" spans="1:21" x14ac:dyDescent="0.25">
      <c r="A49" t="s">
        <v>148</v>
      </c>
      <c r="B49" s="1" t="s">
        <v>295</v>
      </c>
      <c r="C49" t="s">
        <v>65</v>
      </c>
      <c r="D49" s="1" t="s">
        <v>295</v>
      </c>
      <c r="E49" s="5" t="s">
        <v>21</v>
      </c>
      <c r="F49" s="1">
        <v>2</v>
      </c>
      <c r="G49" s="5">
        <v>-1</v>
      </c>
      <c r="H49" s="1" t="s">
        <v>296</v>
      </c>
      <c r="I49" s="1" t="s">
        <v>296</v>
      </c>
      <c r="J49" s="5" t="s">
        <v>21</v>
      </c>
      <c r="K49" s="1">
        <v>2</v>
      </c>
      <c r="L49" s="5">
        <v>-1</v>
      </c>
      <c r="M49" t="s">
        <v>297</v>
      </c>
      <c r="N49" t="s">
        <v>298</v>
      </c>
      <c r="O49" t="s">
        <v>17</v>
      </c>
    </row>
    <row r="50" spans="1:21" x14ac:dyDescent="0.25">
      <c r="A50" t="s">
        <v>148</v>
      </c>
      <c r="B50" s="1" t="s">
        <v>299</v>
      </c>
      <c r="C50" t="s">
        <v>20</v>
      </c>
      <c r="D50" t="s">
        <v>21</v>
      </c>
      <c r="E50" s="5" t="s">
        <v>295</v>
      </c>
      <c r="F50">
        <v>0</v>
      </c>
      <c r="G50" s="5">
        <v>-2</v>
      </c>
      <c r="H50" s="5" t="s">
        <v>300</v>
      </c>
      <c r="I50" t="s">
        <v>21</v>
      </c>
      <c r="J50" s="5" t="s">
        <v>301</v>
      </c>
      <c r="K50">
        <v>0</v>
      </c>
      <c r="L50" s="5">
        <v>-2</v>
      </c>
      <c r="M50" t="s">
        <v>17</v>
      </c>
      <c r="N50" t="s">
        <v>17</v>
      </c>
      <c r="O50" t="s">
        <v>302</v>
      </c>
      <c r="P50">
        <v>6.7</v>
      </c>
      <c r="Q50" t="s">
        <v>3122</v>
      </c>
      <c r="R50" t="b">
        <v>1</v>
      </c>
    </row>
    <row r="51" spans="1:21" x14ac:dyDescent="0.25">
      <c r="H51" s="5" t="s">
        <v>303</v>
      </c>
      <c r="I51" t="s">
        <v>21</v>
      </c>
      <c r="J51" s="5" t="s">
        <v>296</v>
      </c>
      <c r="K51">
        <v>0</v>
      </c>
      <c r="L51" s="5">
        <v>-2</v>
      </c>
      <c r="M51" t="s">
        <v>17</v>
      </c>
      <c r="N51" t="s">
        <v>17</v>
      </c>
      <c r="O51" t="s">
        <v>304</v>
      </c>
      <c r="P51">
        <v>22.3</v>
      </c>
      <c r="Q51" t="s">
        <v>3122</v>
      </c>
      <c r="T51" t="b">
        <v>1</v>
      </c>
    </row>
    <row r="52" spans="1:21" x14ac:dyDescent="0.25">
      <c r="H52" s="5" t="s">
        <v>305</v>
      </c>
      <c r="I52" t="s">
        <v>21</v>
      </c>
      <c r="J52" s="5" t="s">
        <v>306</v>
      </c>
      <c r="K52">
        <v>0</v>
      </c>
      <c r="L52" s="5">
        <v>-2</v>
      </c>
      <c r="M52" t="s">
        <v>17</v>
      </c>
      <c r="N52" t="s">
        <v>17</v>
      </c>
      <c r="O52" t="s">
        <v>307</v>
      </c>
      <c r="P52">
        <v>6.3</v>
      </c>
      <c r="Q52" t="s">
        <v>3122</v>
      </c>
    </row>
    <row r="53" spans="1:21" x14ac:dyDescent="0.25">
      <c r="A53" t="s">
        <v>148</v>
      </c>
      <c r="B53" s="1" t="s">
        <v>22</v>
      </c>
      <c r="C53" t="s">
        <v>65</v>
      </c>
      <c r="D53" s="1" t="s">
        <v>22</v>
      </c>
      <c r="E53" s="1" t="s">
        <v>22</v>
      </c>
      <c r="F53" s="1">
        <v>2</v>
      </c>
      <c r="G53" s="1">
        <v>2</v>
      </c>
      <c r="H53" s="1" t="s">
        <v>308</v>
      </c>
      <c r="I53" s="1" t="s">
        <v>308</v>
      </c>
      <c r="J53" s="1" t="s">
        <v>308</v>
      </c>
      <c r="K53" s="1">
        <v>2</v>
      </c>
      <c r="L53" s="1">
        <v>2</v>
      </c>
      <c r="M53" t="s">
        <v>309</v>
      </c>
      <c r="N53" t="s">
        <v>310</v>
      </c>
      <c r="O53" t="s">
        <v>311</v>
      </c>
      <c r="P53">
        <v>5.5</v>
      </c>
    </row>
    <row r="54" spans="1:21" x14ac:dyDescent="0.25">
      <c r="A54" t="s">
        <v>148</v>
      </c>
      <c r="B54" s="1" t="s">
        <v>22</v>
      </c>
      <c r="C54" t="s">
        <v>20</v>
      </c>
      <c r="D54" s="5" t="s">
        <v>21</v>
      </c>
      <c r="E54" s="6" t="s">
        <v>22</v>
      </c>
      <c r="F54" s="5">
        <v>-1</v>
      </c>
      <c r="G54" s="6">
        <v>1</v>
      </c>
      <c r="H54" s="1" t="s">
        <v>308</v>
      </c>
      <c r="I54" s="5" t="s">
        <v>21</v>
      </c>
      <c r="J54" s="6" t="s">
        <v>308</v>
      </c>
      <c r="K54" s="5">
        <v>-1</v>
      </c>
      <c r="L54" s="6">
        <v>1</v>
      </c>
      <c r="M54" t="s">
        <v>309</v>
      </c>
      <c r="N54" t="s">
        <v>17</v>
      </c>
      <c r="O54" t="s">
        <v>312</v>
      </c>
      <c r="P54">
        <v>5.5</v>
      </c>
      <c r="Q54" t="s">
        <v>3181</v>
      </c>
      <c r="R54" t="b">
        <v>1</v>
      </c>
      <c r="S54" t="b">
        <v>1</v>
      </c>
      <c r="T54" t="b">
        <v>1</v>
      </c>
      <c r="U54" t="b">
        <v>1</v>
      </c>
    </row>
    <row r="55" spans="1:21" x14ac:dyDescent="0.25">
      <c r="H55" s="5" t="s">
        <v>313</v>
      </c>
      <c r="I55" t="s">
        <v>21</v>
      </c>
      <c r="J55" s="5" t="s">
        <v>314</v>
      </c>
      <c r="K55">
        <v>0</v>
      </c>
      <c r="L55" s="5">
        <v>-2</v>
      </c>
      <c r="M55" t="s">
        <v>17</v>
      </c>
      <c r="N55" t="s">
        <v>17</v>
      </c>
      <c r="O55" t="s">
        <v>315</v>
      </c>
      <c r="P55">
        <v>3</v>
      </c>
      <c r="Q55" t="s">
        <v>3089</v>
      </c>
    </row>
    <row r="56" spans="1:21" x14ac:dyDescent="0.25">
      <c r="A56" t="s">
        <v>148</v>
      </c>
      <c r="B56" s="1" t="s">
        <v>58</v>
      </c>
      <c r="C56" t="s">
        <v>65</v>
      </c>
      <c r="D56" s="1" t="s">
        <v>58</v>
      </c>
      <c r="E56" s="6" t="s">
        <v>58</v>
      </c>
      <c r="F56" s="1">
        <v>2</v>
      </c>
      <c r="G56" s="6">
        <v>1</v>
      </c>
      <c r="H56" s="1" t="s">
        <v>316</v>
      </c>
      <c r="I56" s="1" t="s">
        <v>316</v>
      </c>
      <c r="J56" s="1" t="s">
        <v>316</v>
      </c>
      <c r="K56" s="1">
        <v>2</v>
      </c>
      <c r="L56" s="1">
        <v>2</v>
      </c>
      <c r="M56" t="s">
        <v>317</v>
      </c>
      <c r="N56" t="s">
        <v>318</v>
      </c>
      <c r="O56" t="s">
        <v>319</v>
      </c>
      <c r="P56">
        <v>1.7</v>
      </c>
      <c r="Q56" t="s">
        <v>3099</v>
      </c>
    </row>
    <row r="57" spans="1:21" x14ac:dyDescent="0.25">
      <c r="H57" s="1" t="s">
        <v>320</v>
      </c>
      <c r="I57" s="5" t="s">
        <v>21</v>
      </c>
      <c r="J57" s="6" t="s">
        <v>320</v>
      </c>
      <c r="K57" s="5">
        <v>-1</v>
      </c>
      <c r="L57" s="6">
        <v>1</v>
      </c>
      <c r="M57" t="s">
        <v>321</v>
      </c>
      <c r="N57" t="s">
        <v>17</v>
      </c>
      <c r="O57" t="s">
        <v>322</v>
      </c>
      <c r="P57">
        <v>1.2</v>
      </c>
      <c r="Q57" t="s">
        <v>3100</v>
      </c>
    </row>
    <row r="58" spans="1:21" x14ac:dyDescent="0.25">
      <c r="A58" t="s">
        <v>148</v>
      </c>
      <c r="B58" s="1" t="s">
        <v>58</v>
      </c>
      <c r="C58" t="s">
        <v>20</v>
      </c>
      <c r="D58" s="1" t="s">
        <v>58</v>
      </c>
      <c r="E58" s="6" t="s">
        <v>58</v>
      </c>
      <c r="F58" s="1">
        <v>2</v>
      </c>
      <c r="G58" s="6">
        <v>1</v>
      </c>
      <c r="H58" s="1" t="s">
        <v>316</v>
      </c>
      <c r="I58" s="1" t="s">
        <v>316</v>
      </c>
      <c r="J58" s="1" t="s">
        <v>316</v>
      </c>
      <c r="K58" s="1">
        <v>2</v>
      </c>
      <c r="L58" s="1">
        <v>2</v>
      </c>
      <c r="M58" t="s">
        <v>317</v>
      </c>
      <c r="N58" t="s">
        <v>323</v>
      </c>
      <c r="O58" t="s">
        <v>324</v>
      </c>
      <c r="P58">
        <v>1.9</v>
      </c>
      <c r="R58" t="b">
        <v>1</v>
      </c>
      <c r="S58" t="b">
        <v>1</v>
      </c>
      <c r="T58" t="b">
        <v>1</v>
      </c>
      <c r="U58" t="b">
        <v>1</v>
      </c>
    </row>
    <row r="59" spans="1:21" x14ac:dyDescent="0.25">
      <c r="H59" s="1" t="s">
        <v>320</v>
      </c>
      <c r="I59" s="5" t="s">
        <v>21</v>
      </c>
      <c r="J59" s="6" t="s">
        <v>320</v>
      </c>
      <c r="K59" s="5">
        <v>-1</v>
      </c>
      <c r="L59" s="6">
        <v>1</v>
      </c>
      <c r="M59" t="s">
        <v>321</v>
      </c>
      <c r="N59" t="s">
        <v>17</v>
      </c>
      <c r="O59" t="s">
        <v>325</v>
      </c>
      <c r="P59">
        <v>1.2</v>
      </c>
      <c r="Q59" t="s">
        <v>3123</v>
      </c>
      <c r="T59" t="b">
        <v>1</v>
      </c>
      <c r="U59" t="b">
        <v>1</v>
      </c>
    </row>
    <row r="60" spans="1:21" x14ac:dyDescent="0.25">
      <c r="H60" s="5" t="s">
        <v>326</v>
      </c>
      <c r="I60" t="s">
        <v>21</v>
      </c>
      <c r="J60" s="5" t="s">
        <v>327</v>
      </c>
      <c r="K60">
        <v>0</v>
      </c>
      <c r="L60" s="5">
        <v>-2</v>
      </c>
      <c r="M60" t="s">
        <v>17</v>
      </c>
      <c r="N60" t="s">
        <v>17</v>
      </c>
      <c r="O60" t="s">
        <v>328</v>
      </c>
      <c r="P60">
        <v>3.6</v>
      </c>
      <c r="Q60" t="s">
        <v>3124</v>
      </c>
    </row>
    <row r="61" spans="1:21" x14ac:dyDescent="0.25">
      <c r="A61" t="s">
        <v>148</v>
      </c>
      <c r="B61" s="1" t="s">
        <v>329</v>
      </c>
      <c r="C61" t="s">
        <v>65</v>
      </c>
      <c r="D61" s="1" t="s">
        <v>329</v>
      </c>
      <c r="E61" s="6" t="s">
        <v>329</v>
      </c>
      <c r="F61" s="1">
        <v>2</v>
      </c>
      <c r="G61" s="6">
        <v>1</v>
      </c>
      <c r="H61" s="1" t="s">
        <v>330</v>
      </c>
      <c r="I61" s="1" t="s">
        <v>330</v>
      </c>
      <c r="J61" s="1" t="s">
        <v>331</v>
      </c>
      <c r="K61" s="1">
        <v>2</v>
      </c>
      <c r="L61" s="1">
        <v>2</v>
      </c>
      <c r="M61" t="s">
        <v>332</v>
      </c>
      <c r="N61" t="s">
        <v>333</v>
      </c>
      <c r="O61" t="s">
        <v>334</v>
      </c>
      <c r="P61">
        <v>2.2999999999999998</v>
      </c>
    </row>
    <row r="62" spans="1:21" x14ac:dyDescent="0.25">
      <c r="H62" s="1" t="s">
        <v>335</v>
      </c>
      <c r="I62" s="1" t="s">
        <v>335</v>
      </c>
      <c r="J62" s="5" t="s">
        <v>335</v>
      </c>
      <c r="K62" s="1">
        <v>2</v>
      </c>
      <c r="L62" s="5">
        <v>-3</v>
      </c>
      <c r="M62" t="s">
        <v>197</v>
      </c>
      <c r="N62" t="s">
        <v>333</v>
      </c>
      <c r="O62" t="s">
        <v>336</v>
      </c>
      <c r="P62">
        <v>1</v>
      </c>
      <c r="Q62" t="s">
        <v>2896</v>
      </c>
      <c r="U62" t="b">
        <v>1</v>
      </c>
    </row>
    <row r="63" spans="1:21" x14ac:dyDescent="0.25">
      <c r="A63" t="s">
        <v>148</v>
      </c>
      <c r="B63" s="1" t="s">
        <v>329</v>
      </c>
      <c r="C63" t="s">
        <v>20</v>
      </c>
      <c r="D63" s="1" t="s">
        <v>329</v>
      </c>
      <c r="E63" s="6" t="s">
        <v>329</v>
      </c>
      <c r="F63" s="1">
        <v>2</v>
      </c>
      <c r="G63" s="6">
        <v>1</v>
      </c>
      <c r="H63" s="1" t="s">
        <v>330</v>
      </c>
      <c r="I63" s="1" t="s">
        <v>330</v>
      </c>
      <c r="J63" s="6" t="s">
        <v>331</v>
      </c>
      <c r="K63" s="1">
        <v>2</v>
      </c>
      <c r="L63" s="6">
        <v>1</v>
      </c>
      <c r="M63" t="s">
        <v>332</v>
      </c>
      <c r="N63" t="s">
        <v>198</v>
      </c>
      <c r="O63" t="s">
        <v>337</v>
      </c>
      <c r="P63">
        <v>4.3</v>
      </c>
      <c r="Q63" t="s">
        <v>3101</v>
      </c>
      <c r="R63" t="b">
        <v>1</v>
      </c>
      <c r="S63" t="b">
        <v>1</v>
      </c>
      <c r="T63" t="b">
        <v>1</v>
      </c>
      <c r="U63" t="b">
        <v>1</v>
      </c>
    </row>
    <row r="64" spans="1:21" x14ac:dyDescent="0.25">
      <c r="H64" s="1" t="s">
        <v>335</v>
      </c>
      <c r="I64" s="5" t="s">
        <v>21</v>
      </c>
      <c r="J64" s="6" t="s">
        <v>335</v>
      </c>
      <c r="K64" s="5">
        <v>-1</v>
      </c>
      <c r="L64" s="6">
        <v>1</v>
      </c>
      <c r="M64" t="s">
        <v>197</v>
      </c>
      <c r="N64" t="s">
        <v>17</v>
      </c>
      <c r="O64" t="s">
        <v>338</v>
      </c>
      <c r="P64">
        <v>1</v>
      </c>
      <c r="Q64" t="s">
        <v>3102</v>
      </c>
      <c r="T64" t="b">
        <v>1</v>
      </c>
    </row>
    <row r="65" spans="1:21" x14ac:dyDescent="0.25">
      <c r="A65" t="s">
        <v>148</v>
      </c>
      <c r="B65" s="1" t="s">
        <v>64</v>
      </c>
      <c r="C65" t="s">
        <v>65</v>
      </c>
      <c r="D65" s="1" t="s">
        <v>64</v>
      </c>
      <c r="E65" s="6" t="s">
        <v>64</v>
      </c>
      <c r="F65" s="1">
        <v>2</v>
      </c>
      <c r="G65" s="6">
        <v>1</v>
      </c>
      <c r="H65" s="1" t="s">
        <v>339</v>
      </c>
      <c r="I65" s="1" t="s">
        <v>340</v>
      </c>
      <c r="J65" s="6" t="s">
        <v>339</v>
      </c>
      <c r="K65" s="1">
        <v>2</v>
      </c>
      <c r="L65" s="6">
        <v>1</v>
      </c>
      <c r="M65" t="s">
        <v>227</v>
      </c>
      <c r="N65" t="s">
        <v>341</v>
      </c>
      <c r="O65" t="s">
        <v>342</v>
      </c>
      <c r="P65">
        <v>16.7</v>
      </c>
      <c r="Q65" t="s">
        <v>3103</v>
      </c>
    </row>
    <row r="66" spans="1:21" x14ac:dyDescent="0.25">
      <c r="H66" s="1" t="s">
        <v>343</v>
      </c>
      <c r="I66" s="1" t="s">
        <v>343</v>
      </c>
      <c r="J66" s="1" t="s">
        <v>343</v>
      </c>
      <c r="K66" s="1">
        <v>2</v>
      </c>
      <c r="L66" s="1">
        <v>2</v>
      </c>
      <c r="M66" t="s">
        <v>180</v>
      </c>
      <c r="N66" t="s">
        <v>208</v>
      </c>
      <c r="O66" t="s">
        <v>344</v>
      </c>
      <c r="P66">
        <v>2.8</v>
      </c>
    </row>
    <row r="67" spans="1:21" x14ac:dyDescent="0.25">
      <c r="A67" t="s">
        <v>148</v>
      </c>
      <c r="B67" s="1" t="s">
        <v>64</v>
      </c>
      <c r="C67" t="s">
        <v>20</v>
      </c>
      <c r="D67" s="1" t="s">
        <v>64</v>
      </c>
      <c r="E67" s="6" t="s">
        <v>64</v>
      </c>
      <c r="F67" s="1">
        <v>2</v>
      </c>
      <c r="G67" s="6">
        <v>1</v>
      </c>
      <c r="H67" s="1" t="s">
        <v>339</v>
      </c>
      <c r="I67" s="1" t="s">
        <v>339</v>
      </c>
      <c r="J67" s="6" t="s">
        <v>339</v>
      </c>
      <c r="K67" s="1">
        <v>2</v>
      </c>
      <c r="L67" s="6">
        <v>1</v>
      </c>
      <c r="M67" t="s">
        <v>227</v>
      </c>
      <c r="N67" t="s">
        <v>345</v>
      </c>
      <c r="O67" t="s">
        <v>346</v>
      </c>
      <c r="P67">
        <v>16.3</v>
      </c>
      <c r="Q67" t="s">
        <v>3104</v>
      </c>
      <c r="R67" t="b">
        <v>1</v>
      </c>
      <c r="S67" t="b">
        <v>1</v>
      </c>
      <c r="T67" t="b">
        <v>1</v>
      </c>
      <c r="U67" t="b">
        <v>1</v>
      </c>
    </row>
    <row r="68" spans="1:21" x14ac:dyDescent="0.25">
      <c r="H68" s="1" t="s">
        <v>343</v>
      </c>
      <c r="I68" s="5" t="s">
        <v>21</v>
      </c>
      <c r="J68" s="1" t="s">
        <v>343</v>
      </c>
      <c r="K68" s="5">
        <v>-1</v>
      </c>
      <c r="L68" s="1">
        <v>2</v>
      </c>
      <c r="M68" t="s">
        <v>180</v>
      </c>
      <c r="N68" t="s">
        <v>17</v>
      </c>
      <c r="O68" t="s">
        <v>347</v>
      </c>
      <c r="P68">
        <v>2.8</v>
      </c>
      <c r="Q68" t="s">
        <v>2999</v>
      </c>
      <c r="T68" t="b">
        <v>1</v>
      </c>
      <c r="U68" t="b">
        <v>1</v>
      </c>
    </row>
    <row r="69" spans="1:21" x14ac:dyDescent="0.25">
      <c r="H69" s="1" t="s">
        <v>348</v>
      </c>
      <c r="I69" s="5" t="s">
        <v>21</v>
      </c>
      <c r="J69" s="5" t="s">
        <v>349</v>
      </c>
      <c r="K69" s="5">
        <v>-1</v>
      </c>
      <c r="L69" s="5">
        <v>-3</v>
      </c>
      <c r="M69" t="s">
        <v>350</v>
      </c>
      <c r="N69" t="s">
        <v>17</v>
      </c>
      <c r="O69" t="s">
        <v>351</v>
      </c>
      <c r="P69">
        <v>2.1</v>
      </c>
      <c r="Q69" t="s">
        <v>3125</v>
      </c>
    </row>
    <row r="70" spans="1:21" x14ac:dyDescent="0.25">
      <c r="H70" t="s">
        <v>3142</v>
      </c>
      <c r="I70" t="s">
        <v>21</v>
      </c>
      <c r="J70" s="5" t="s">
        <v>352</v>
      </c>
      <c r="K70">
        <v>0</v>
      </c>
      <c r="L70" s="5">
        <v>-2</v>
      </c>
      <c r="M70" t="s">
        <v>180</v>
      </c>
      <c r="N70" t="s">
        <v>17</v>
      </c>
      <c r="O70" t="s">
        <v>353</v>
      </c>
      <c r="P70">
        <v>1.6</v>
      </c>
      <c r="Q70" t="s">
        <v>3126</v>
      </c>
    </row>
    <row r="71" spans="1:21" x14ac:dyDescent="0.25">
      <c r="A71" t="s">
        <v>148</v>
      </c>
      <c r="B71" s="1" t="s">
        <v>354</v>
      </c>
      <c r="C71" t="s">
        <v>65</v>
      </c>
      <c r="D71" s="1" t="s">
        <v>354</v>
      </c>
      <c r="E71" s="1" t="s">
        <v>354</v>
      </c>
      <c r="F71" s="1">
        <v>2</v>
      </c>
      <c r="G71" s="1">
        <v>2</v>
      </c>
      <c r="H71" s="1" t="s">
        <v>355</v>
      </c>
      <c r="I71" s="1" t="s">
        <v>355</v>
      </c>
      <c r="J71" s="1" t="s">
        <v>356</v>
      </c>
      <c r="K71" s="1">
        <v>2</v>
      </c>
      <c r="L71" s="1">
        <v>2</v>
      </c>
      <c r="M71" t="s">
        <v>357</v>
      </c>
      <c r="N71" t="s">
        <v>358</v>
      </c>
      <c r="O71" t="s">
        <v>359</v>
      </c>
      <c r="P71">
        <v>7.9</v>
      </c>
    </row>
    <row r="72" spans="1:21" x14ac:dyDescent="0.25">
      <c r="H72" s="1" t="s">
        <v>360</v>
      </c>
      <c r="I72" s="1" t="s">
        <v>360</v>
      </c>
      <c r="J72" s="1" t="s">
        <v>360</v>
      </c>
      <c r="K72" s="1">
        <v>2</v>
      </c>
      <c r="L72" s="1">
        <v>2</v>
      </c>
      <c r="M72" t="s">
        <v>361</v>
      </c>
      <c r="N72" t="s">
        <v>358</v>
      </c>
      <c r="O72" t="s">
        <v>362</v>
      </c>
      <c r="P72">
        <v>8.3000000000000007</v>
      </c>
    </row>
    <row r="73" spans="1:21" x14ac:dyDescent="0.25">
      <c r="H73" s="1" t="s">
        <v>363</v>
      </c>
      <c r="I73" s="1" t="s">
        <v>363</v>
      </c>
      <c r="J73" s="1" t="s">
        <v>364</v>
      </c>
      <c r="K73" s="1">
        <v>2</v>
      </c>
      <c r="L73" s="1">
        <v>2</v>
      </c>
      <c r="M73" t="s">
        <v>365</v>
      </c>
      <c r="N73" t="s">
        <v>366</v>
      </c>
      <c r="O73" t="s">
        <v>367</v>
      </c>
      <c r="P73">
        <v>4.2</v>
      </c>
    </row>
    <row r="74" spans="1:21" x14ac:dyDescent="0.25">
      <c r="H74" s="5" t="s">
        <v>368</v>
      </c>
      <c r="I74" s="5" t="s">
        <v>369</v>
      </c>
      <c r="J74" t="s">
        <v>17</v>
      </c>
      <c r="K74" s="5">
        <v>-2</v>
      </c>
      <c r="L74">
        <v>0</v>
      </c>
      <c r="M74" t="s">
        <v>17</v>
      </c>
      <c r="N74" t="s">
        <v>358</v>
      </c>
      <c r="O74" t="s">
        <v>17</v>
      </c>
      <c r="Q74" t="s">
        <v>3097</v>
      </c>
    </row>
    <row r="75" spans="1:21" x14ac:dyDescent="0.25">
      <c r="A75" t="s">
        <v>148</v>
      </c>
      <c r="B75" s="1" t="s">
        <v>354</v>
      </c>
      <c r="C75" t="s">
        <v>20</v>
      </c>
      <c r="D75" s="1" t="s">
        <v>354</v>
      </c>
      <c r="E75" s="1" t="s">
        <v>354</v>
      </c>
      <c r="F75" s="1">
        <v>2</v>
      </c>
      <c r="G75" s="1">
        <v>2</v>
      </c>
      <c r="H75" s="1" t="s">
        <v>355</v>
      </c>
      <c r="I75" s="1" t="s">
        <v>355</v>
      </c>
      <c r="J75" s="1" t="s">
        <v>356</v>
      </c>
      <c r="K75" s="1">
        <v>2</v>
      </c>
      <c r="L75" s="1">
        <v>2</v>
      </c>
      <c r="M75" t="s">
        <v>357</v>
      </c>
      <c r="N75" t="s">
        <v>358</v>
      </c>
      <c r="O75" t="s">
        <v>370</v>
      </c>
      <c r="P75">
        <v>9.8000000000000007</v>
      </c>
      <c r="R75" t="b">
        <v>1</v>
      </c>
      <c r="S75" t="b">
        <v>1</v>
      </c>
      <c r="T75" t="b">
        <v>1</v>
      </c>
      <c r="U75" t="b">
        <v>1</v>
      </c>
    </row>
    <row r="76" spans="1:21" x14ac:dyDescent="0.25">
      <c r="H76" s="1" t="s">
        <v>360</v>
      </c>
      <c r="I76" s="5" t="s">
        <v>21</v>
      </c>
      <c r="J76" s="1" t="s">
        <v>360</v>
      </c>
      <c r="K76" s="5">
        <v>-1</v>
      </c>
      <c r="L76" s="1">
        <v>2</v>
      </c>
      <c r="M76" t="s">
        <v>361</v>
      </c>
      <c r="N76" t="s">
        <v>17</v>
      </c>
      <c r="O76" t="s">
        <v>371</v>
      </c>
      <c r="P76">
        <v>2.2999999999999998</v>
      </c>
      <c r="Q76" t="s">
        <v>3105</v>
      </c>
      <c r="T76" t="b">
        <v>1</v>
      </c>
      <c r="U76" t="b">
        <v>1</v>
      </c>
    </row>
    <row r="77" spans="1:21" x14ac:dyDescent="0.25">
      <c r="H77" s="5" t="s">
        <v>372</v>
      </c>
      <c r="I77" t="s">
        <v>21</v>
      </c>
      <c r="J77" s="5" t="s">
        <v>373</v>
      </c>
      <c r="K77">
        <v>0</v>
      </c>
      <c r="L77" s="5">
        <v>-2</v>
      </c>
      <c r="M77" t="s">
        <v>17</v>
      </c>
      <c r="N77" t="s">
        <v>17</v>
      </c>
      <c r="O77" t="s">
        <v>374</v>
      </c>
      <c r="P77">
        <v>1.6</v>
      </c>
      <c r="Q77" t="s">
        <v>3089</v>
      </c>
    </row>
    <row r="78" spans="1:21" x14ac:dyDescent="0.25">
      <c r="A78" t="s">
        <v>148</v>
      </c>
      <c r="B78" s="1" t="s">
        <v>375</v>
      </c>
      <c r="C78" t="s">
        <v>65</v>
      </c>
      <c r="D78" s="1" t="s">
        <v>375</v>
      </c>
      <c r="E78" s="1" t="s">
        <v>375</v>
      </c>
      <c r="F78" s="1">
        <v>2</v>
      </c>
      <c r="G78" s="1">
        <v>2</v>
      </c>
      <c r="H78" s="1" t="s">
        <v>376</v>
      </c>
      <c r="I78" s="1" t="s">
        <v>377</v>
      </c>
      <c r="J78" s="1" t="s">
        <v>378</v>
      </c>
      <c r="K78" s="1">
        <v>2</v>
      </c>
      <c r="L78" s="1">
        <v>2</v>
      </c>
      <c r="M78" t="s">
        <v>379</v>
      </c>
      <c r="N78" t="s">
        <v>380</v>
      </c>
      <c r="O78" t="s">
        <v>381</v>
      </c>
      <c r="P78">
        <v>50</v>
      </c>
    </row>
    <row r="79" spans="1:21" x14ac:dyDescent="0.25">
      <c r="H79" s="1" t="s">
        <v>382</v>
      </c>
      <c r="I79" s="1" t="s">
        <v>383</v>
      </c>
      <c r="J79" s="5" t="s">
        <v>21</v>
      </c>
      <c r="K79" s="1">
        <v>2</v>
      </c>
      <c r="L79" s="5">
        <v>-1</v>
      </c>
      <c r="M79" t="s">
        <v>255</v>
      </c>
      <c r="N79" t="s">
        <v>380</v>
      </c>
      <c r="O79" t="s">
        <v>17</v>
      </c>
    </row>
    <row r="80" spans="1:21" x14ac:dyDescent="0.25">
      <c r="H80" s="5" t="s">
        <v>384</v>
      </c>
      <c r="I80" s="5" t="s">
        <v>385</v>
      </c>
      <c r="J80" t="s">
        <v>17</v>
      </c>
      <c r="K80" s="5">
        <v>-2</v>
      </c>
      <c r="L80">
        <v>0</v>
      </c>
      <c r="M80" t="s">
        <v>17</v>
      </c>
      <c r="N80" t="s">
        <v>380</v>
      </c>
      <c r="O80" t="s">
        <v>17</v>
      </c>
      <c r="Q80" t="s">
        <v>3097</v>
      </c>
    </row>
    <row r="81" spans="1:21" x14ac:dyDescent="0.25">
      <c r="H81" s="5" t="s">
        <v>386</v>
      </c>
      <c r="I81" s="5" t="s">
        <v>387</v>
      </c>
      <c r="J81" t="s">
        <v>17</v>
      </c>
      <c r="K81" s="5">
        <v>-2</v>
      </c>
      <c r="L81">
        <v>0</v>
      </c>
      <c r="M81" t="s">
        <v>17</v>
      </c>
      <c r="N81" t="s">
        <v>380</v>
      </c>
      <c r="O81" t="s">
        <v>17</v>
      </c>
      <c r="Q81" t="s">
        <v>3097</v>
      </c>
    </row>
    <row r="82" spans="1:21" x14ac:dyDescent="0.25">
      <c r="A82" t="s">
        <v>148</v>
      </c>
      <c r="B82" s="5" t="s">
        <v>70</v>
      </c>
      <c r="C82" t="s">
        <v>20</v>
      </c>
      <c r="D82" t="s">
        <v>21</v>
      </c>
      <c r="E82" s="5" t="s">
        <v>71</v>
      </c>
      <c r="F82">
        <v>0</v>
      </c>
      <c r="G82" s="5">
        <v>-2</v>
      </c>
      <c r="H82" s="5" t="s">
        <v>388</v>
      </c>
      <c r="I82" t="s">
        <v>21</v>
      </c>
      <c r="J82" s="5" t="s">
        <v>389</v>
      </c>
      <c r="K82">
        <v>0</v>
      </c>
      <c r="L82" s="5">
        <v>-2</v>
      </c>
      <c r="M82" t="s">
        <v>17</v>
      </c>
      <c r="N82" t="s">
        <v>17</v>
      </c>
      <c r="O82" t="s">
        <v>390</v>
      </c>
      <c r="P82">
        <v>12.2</v>
      </c>
      <c r="Q82" t="s">
        <v>3127</v>
      </c>
    </row>
    <row r="83" spans="1:21" x14ac:dyDescent="0.25">
      <c r="H83" s="5" t="s">
        <v>391</v>
      </c>
      <c r="I83" t="s">
        <v>21</v>
      </c>
      <c r="J83" s="5" t="s">
        <v>392</v>
      </c>
      <c r="K83">
        <v>0</v>
      </c>
      <c r="L83" s="5">
        <v>-2</v>
      </c>
      <c r="M83" t="s">
        <v>17</v>
      </c>
      <c r="N83" t="s">
        <v>17</v>
      </c>
      <c r="O83" t="s">
        <v>393</v>
      </c>
      <c r="P83">
        <v>7.4</v>
      </c>
      <c r="Q83" t="s">
        <v>3127</v>
      </c>
    </row>
    <row r="84" spans="1:21" x14ac:dyDescent="0.25">
      <c r="A84" t="s">
        <v>148</v>
      </c>
      <c r="B84" s="1" t="s">
        <v>394</v>
      </c>
      <c r="C84" t="s">
        <v>65</v>
      </c>
      <c r="D84" t="s">
        <v>395</v>
      </c>
      <c r="E84" t="s">
        <v>21</v>
      </c>
      <c r="F84">
        <v>0</v>
      </c>
      <c r="G84">
        <v>0</v>
      </c>
      <c r="M84" t="s">
        <v>396</v>
      </c>
      <c r="N84" t="s">
        <v>397</v>
      </c>
      <c r="O84" t="s">
        <v>17</v>
      </c>
      <c r="Q84" t="s">
        <v>398</v>
      </c>
      <c r="S84" t="b">
        <v>1</v>
      </c>
    </row>
    <row r="85" spans="1:21" x14ac:dyDescent="0.25">
      <c r="A85" t="s">
        <v>148</v>
      </c>
      <c r="B85" s="5" t="s">
        <v>3143</v>
      </c>
      <c r="C85" t="s">
        <v>20</v>
      </c>
      <c r="D85" t="s">
        <v>21</v>
      </c>
      <c r="E85" s="5" t="s">
        <v>395</v>
      </c>
      <c r="F85">
        <v>0</v>
      </c>
      <c r="G85" s="5">
        <v>-2</v>
      </c>
      <c r="H85" s="5" t="s">
        <v>399</v>
      </c>
      <c r="I85" t="s">
        <v>21</v>
      </c>
      <c r="J85" s="5" t="s">
        <v>400</v>
      </c>
      <c r="K85">
        <v>0</v>
      </c>
      <c r="L85" s="5">
        <v>-2</v>
      </c>
      <c r="M85" t="s">
        <v>17</v>
      </c>
      <c r="N85" t="s">
        <v>17</v>
      </c>
      <c r="O85" t="s">
        <v>401</v>
      </c>
      <c r="P85">
        <v>3</v>
      </c>
      <c r="Q85" t="s">
        <v>3127</v>
      </c>
      <c r="R85" t="b">
        <v>1</v>
      </c>
    </row>
    <row r="86" spans="1:21" x14ac:dyDescent="0.25">
      <c r="H86" s="5" t="s">
        <v>402</v>
      </c>
      <c r="I86" t="s">
        <v>21</v>
      </c>
      <c r="J86" s="5" t="s">
        <v>403</v>
      </c>
      <c r="K86">
        <v>0</v>
      </c>
      <c r="L86" s="5">
        <v>-2</v>
      </c>
      <c r="M86" t="s">
        <v>17</v>
      </c>
      <c r="N86" t="s">
        <v>17</v>
      </c>
      <c r="O86" t="s">
        <v>404</v>
      </c>
      <c r="P86">
        <v>2.8</v>
      </c>
      <c r="Q86" t="s">
        <v>3127</v>
      </c>
    </row>
    <row r="87" spans="1:21" x14ac:dyDescent="0.25">
      <c r="A87" t="s">
        <v>148</v>
      </c>
      <c r="B87" s="1" t="s">
        <v>405</v>
      </c>
      <c r="C87" t="s">
        <v>65</v>
      </c>
      <c r="D87" s="1" t="s">
        <v>405</v>
      </c>
      <c r="E87" s="1" t="s">
        <v>405</v>
      </c>
      <c r="F87" s="1">
        <v>2</v>
      </c>
      <c r="G87" s="1">
        <v>2</v>
      </c>
      <c r="H87" s="1" t="s">
        <v>406</v>
      </c>
      <c r="I87" s="1" t="s">
        <v>406</v>
      </c>
      <c r="J87" s="1" t="s">
        <v>407</v>
      </c>
      <c r="K87" s="1">
        <v>2</v>
      </c>
      <c r="L87" s="1">
        <v>2</v>
      </c>
      <c r="M87" t="s">
        <v>408</v>
      </c>
      <c r="N87" t="s">
        <v>409</v>
      </c>
      <c r="O87" t="s">
        <v>410</v>
      </c>
      <c r="P87">
        <v>8.3000000000000007</v>
      </c>
    </row>
    <row r="88" spans="1:21" x14ac:dyDescent="0.25">
      <c r="A88" t="s">
        <v>148</v>
      </c>
      <c r="B88" s="1" t="s">
        <v>411</v>
      </c>
      <c r="C88" t="s">
        <v>20</v>
      </c>
      <c r="D88" t="s">
        <v>405</v>
      </c>
      <c r="E88" s="5" t="s">
        <v>405</v>
      </c>
      <c r="F88">
        <v>0</v>
      </c>
      <c r="G88" s="5">
        <v>-2</v>
      </c>
      <c r="H88" s="5" t="s">
        <v>412</v>
      </c>
      <c r="I88" t="s">
        <v>21</v>
      </c>
      <c r="J88" s="5" t="s">
        <v>413</v>
      </c>
      <c r="K88">
        <v>0</v>
      </c>
      <c r="L88" s="5">
        <v>-2</v>
      </c>
      <c r="M88" t="s">
        <v>17</v>
      </c>
      <c r="N88" t="s">
        <v>17</v>
      </c>
      <c r="O88" t="s">
        <v>414</v>
      </c>
      <c r="P88">
        <v>4.3</v>
      </c>
      <c r="Q88" t="s">
        <v>3127</v>
      </c>
      <c r="R88" t="b">
        <v>1</v>
      </c>
      <c r="S88" t="b">
        <v>1</v>
      </c>
    </row>
    <row r="89" spans="1:21" x14ac:dyDescent="0.25">
      <c r="H89" s="5" t="s">
        <v>415</v>
      </c>
      <c r="I89" t="s">
        <v>21</v>
      </c>
      <c r="J89" s="5" t="s">
        <v>416</v>
      </c>
      <c r="K89">
        <v>0</v>
      </c>
      <c r="L89" s="5">
        <v>-2</v>
      </c>
      <c r="M89" t="s">
        <v>17</v>
      </c>
      <c r="N89" t="s">
        <v>17</v>
      </c>
      <c r="O89" t="s">
        <v>417</v>
      </c>
      <c r="P89">
        <v>3.3</v>
      </c>
      <c r="Q89" t="s">
        <v>3127</v>
      </c>
    </row>
    <row r="90" spans="1:21" x14ac:dyDescent="0.25">
      <c r="H90" s="5" t="s">
        <v>418</v>
      </c>
      <c r="I90" t="s">
        <v>21</v>
      </c>
      <c r="J90" s="5" t="s">
        <v>419</v>
      </c>
      <c r="K90">
        <v>0</v>
      </c>
      <c r="L90" s="5">
        <v>-2</v>
      </c>
      <c r="M90" t="s">
        <v>17</v>
      </c>
      <c r="N90" t="s">
        <v>17</v>
      </c>
      <c r="O90" t="s">
        <v>420</v>
      </c>
      <c r="P90">
        <v>4.3</v>
      </c>
      <c r="Q90" t="s">
        <v>3127</v>
      </c>
    </row>
    <row r="91" spans="1:21" x14ac:dyDescent="0.25">
      <c r="A91" t="s">
        <v>148</v>
      </c>
      <c r="B91" s="1" t="s">
        <v>421</v>
      </c>
      <c r="C91" t="s">
        <v>65</v>
      </c>
      <c r="D91" s="1" t="s">
        <v>421</v>
      </c>
      <c r="E91" s="1" t="s">
        <v>421</v>
      </c>
      <c r="F91" s="1">
        <v>2</v>
      </c>
      <c r="G91" s="1">
        <v>2</v>
      </c>
      <c r="H91" s="1" t="s">
        <v>422</v>
      </c>
      <c r="I91" s="5" t="s">
        <v>21</v>
      </c>
      <c r="J91" s="5" t="s">
        <v>423</v>
      </c>
      <c r="K91" s="5">
        <v>-1</v>
      </c>
      <c r="L91" s="5">
        <v>-3</v>
      </c>
      <c r="M91" t="s">
        <v>424</v>
      </c>
      <c r="N91" t="s">
        <v>17</v>
      </c>
      <c r="O91" t="s">
        <v>425</v>
      </c>
      <c r="P91">
        <v>20</v>
      </c>
      <c r="Q91" t="s">
        <v>3128</v>
      </c>
      <c r="U91" t="b">
        <v>1</v>
      </c>
    </row>
    <row r="92" spans="1:21" x14ac:dyDescent="0.25">
      <c r="A92" t="s">
        <v>148</v>
      </c>
      <c r="B92" s="1" t="s">
        <v>421</v>
      </c>
      <c r="C92" t="s">
        <v>20</v>
      </c>
      <c r="D92" s="5" t="s">
        <v>21</v>
      </c>
      <c r="E92" s="6" t="s">
        <v>421</v>
      </c>
      <c r="F92" s="5">
        <v>-1</v>
      </c>
      <c r="G92" s="6">
        <v>1</v>
      </c>
      <c r="H92" s="1" t="s">
        <v>422</v>
      </c>
      <c r="I92" s="5" t="s">
        <v>21</v>
      </c>
      <c r="J92" s="6" t="s">
        <v>423</v>
      </c>
      <c r="K92" s="5">
        <v>-1</v>
      </c>
      <c r="L92" s="6">
        <v>1</v>
      </c>
      <c r="M92" t="s">
        <v>424</v>
      </c>
      <c r="N92" t="s">
        <v>17</v>
      </c>
      <c r="O92" t="s">
        <v>426</v>
      </c>
      <c r="P92">
        <v>6.9</v>
      </c>
      <c r="Q92" t="s">
        <v>3106</v>
      </c>
      <c r="R92" t="b">
        <v>1</v>
      </c>
      <c r="S92" t="b">
        <v>1</v>
      </c>
      <c r="T92" t="b">
        <v>1</v>
      </c>
    </row>
    <row r="93" spans="1:21" x14ac:dyDescent="0.25">
      <c r="H93" s="5" t="s">
        <v>427</v>
      </c>
      <c r="I93" t="s">
        <v>21</v>
      </c>
      <c r="J93" s="5" t="s">
        <v>428</v>
      </c>
      <c r="K93">
        <v>0</v>
      </c>
      <c r="L93" s="5">
        <v>-2</v>
      </c>
      <c r="M93" t="s">
        <v>17</v>
      </c>
      <c r="N93" t="s">
        <v>17</v>
      </c>
      <c r="O93" t="s">
        <v>429</v>
      </c>
      <c r="P93">
        <v>5.2</v>
      </c>
      <c r="Q93" t="s">
        <v>3089</v>
      </c>
    </row>
    <row r="94" spans="1:21" x14ac:dyDescent="0.25">
      <c r="H94" s="5" t="s">
        <v>430</v>
      </c>
      <c r="I94" t="s">
        <v>21</v>
      </c>
      <c r="J94" s="5" t="s">
        <v>431</v>
      </c>
      <c r="K94">
        <v>0</v>
      </c>
      <c r="L94" s="5">
        <v>-2</v>
      </c>
      <c r="M94" t="s">
        <v>17</v>
      </c>
      <c r="N94" t="s">
        <v>17</v>
      </c>
      <c r="O94" t="s">
        <v>432</v>
      </c>
      <c r="P94">
        <v>4.5</v>
      </c>
      <c r="Q94" t="s">
        <v>3089</v>
      </c>
    </row>
    <row r="95" spans="1:21" x14ac:dyDescent="0.25">
      <c r="A95" t="s">
        <v>148</v>
      </c>
      <c r="B95" s="1" t="s">
        <v>433</v>
      </c>
      <c r="C95" t="s">
        <v>65</v>
      </c>
      <c r="D95" s="1" t="s">
        <v>433</v>
      </c>
      <c r="E95" s="1" t="s">
        <v>433</v>
      </c>
      <c r="F95" s="1">
        <v>2</v>
      </c>
      <c r="G95" s="1">
        <v>2</v>
      </c>
      <c r="H95" s="1" t="s">
        <v>434</v>
      </c>
      <c r="I95" s="1" t="s">
        <v>434</v>
      </c>
      <c r="J95" s="1" t="s">
        <v>434</v>
      </c>
      <c r="K95" s="1">
        <v>2</v>
      </c>
      <c r="L95" s="1">
        <v>2</v>
      </c>
      <c r="M95" t="s">
        <v>164</v>
      </c>
      <c r="N95" t="s">
        <v>435</v>
      </c>
      <c r="O95" t="s">
        <v>436</v>
      </c>
      <c r="P95">
        <v>16.7</v>
      </c>
    </row>
    <row r="96" spans="1:21" x14ac:dyDescent="0.25">
      <c r="A96" t="s">
        <v>148</v>
      </c>
      <c r="B96" s="1" t="s">
        <v>433</v>
      </c>
      <c r="C96" t="s">
        <v>20</v>
      </c>
      <c r="D96" s="1" t="s">
        <v>433</v>
      </c>
      <c r="E96" s="6" t="s">
        <v>433</v>
      </c>
      <c r="F96" s="1">
        <v>2</v>
      </c>
      <c r="G96" s="6">
        <v>1</v>
      </c>
      <c r="H96" s="1" t="s">
        <v>434</v>
      </c>
      <c r="I96" s="5" t="s">
        <v>21</v>
      </c>
      <c r="J96" s="1" t="s">
        <v>434</v>
      </c>
      <c r="K96" s="5">
        <v>-1</v>
      </c>
      <c r="L96" s="1">
        <v>2</v>
      </c>
      <c r="M96" t="s">
        <v>164</v>
      </c>
      <c r="N96" t="s">
        <v>17</v>
      </c>
      <c r="O96" t="s">
        <v>437</v>
      </c>
      <c r="P96">
        <v>11.8</v>
      </c>
      <c r="Q96" t="s">
        <v>3105</v>
      </c>
      <c r="R96" t="b">
        <v>1</v>
      </c>
      <c r="S96" t="b">
        <v>1</v>
      </c>
      <c r="T96" t="b">
        <v>1</v>
      </c>
      <c r="U96" t="b">
        <v>1</v>
      </c>
    </row>
    <row r="97" spans="1:21" x14ac:dyDescent="0.25">
      <c r="H97" s="5" t="s">
        <v>438</v>
      </c>
      <c r="I97" t="s">
        <v>21</v>
      </c>
      <c r="J97" s="5" t="s">
        <v>439</v>
      </c>
      <c r="K97">
        <v>0</v>
      </c>
      <c r="L97" s="5">
        <v>-2</v>
      </c>
      <c r="M97" t="s">
        <v>17</v>
      </c>
      <c r="N97" t="s">
        <v>17</v>
      </c>
      <c r="O97" t="s">
        <v>440</v>
      </c>
      <c r="P97">
        <v>6.5</v>
      </c>
      <c r="Q97" t="s">
        <v>2910</v>
      </c>
    </row>
    <row r="98" spans="1:21" x14ac:dyDescent="0.25">
      <c r="A98" t="s">
        <v>148</v>
      </c>
      <c r="B98" s="1" t="s">
        <v>441</v>
      </c>
      <c r="C98" t="s">
        <v>65</v>
      </c>
      <c r="D98" s="1" t="s">
        <v>441</v>
      </c>
      <c r="E98" s="1" t="s">
        <v>441</v>
      </c>
      <c r="F98" s="1">
        <v>2</v>
      </c>
      <c r="G98" s="1">
        <v>2</v>
      </c>
      <c r="H98" s="1" t="s">
        <v>442</v>
      </c>
      <c r="I98" s="1" t="s">
        <v>442</v>
      </c>
      <c r="J98" s="1" t="s">
        <v>442</v>
      </c>
      <c r="K98" s="1">
        <v>2</v>
      </c>
      <c r="L98" s="1">
        <v>2</v>
      </c>
      <c r="M98" t="s">
        <v>176</v>
      </c>
      <c r="N98" t="s">
        <v>177</v>
      </c>
      <c r="O98" t="s">
        <v>443</v>
      </c>
      <c r="P98">
        <v>3.2</v>
      </c>
    </row>
    <row r="99" spans="1:21" x14ac:dyDescent="0.25">
      <c r="H99" s="5" t="s">
        <v>444</v>
      </c>
      <c r="I99" s="5" t="s">
        <v>445</v>
      </c>
      <c r="J99" t="s">
        <v>17</v>
      </c>
      <c r="K99" s="5">
        <v>-2</v>
      </c>
      <c r="L99">
        <v>0</v>
      </c>
      <c r="M99" t="s">
        <v>17</v>
      </c>
      <c r="N99" t="s">
        <v>177</v>
      </c>
      <c r="O99" t="s">
        <v>17</v>
      </c>
      <c r="Q99" t="s">
        <v>3097</v>
      </c>
    </row>
    <row r="100" spans="1:21" x14ac:dyDescent="0.25">
      <c r="A100" t="s">
        <v>148</v>
      </c>
      <c r="B100" s="1" t="s">
        <v>446</v>
      </c>
      <c r="C100" t="s">
        <v>20</v>
      </c>
      <c r="D100" t="s">
        <v>441</v>
      </c>
      <c r="E100" t="s">
        <v>21</v>
      </c>
      <c r="F100">
        <v>0</v>
      </c>
      <c r="G100">
        <v>0</v>
      </c>
      <c r="M100" t="s">
        <v>176</v>
      </c>
      <c r="N100" t="s">
        <v>447</v>
      </c>
      <c r="O100" t="s">
        <v>17</v>
      </c>
      <c r="Q100" t="s">
        <v>398</v>
      </c>
      <c r="R100" t="b">
        <v>1</v>
      </c>
      <c r="S100" t="b">
        <v>1</v>
      </c>
    </row>
    <row r="101" spans="1:21" x14ac:dyDescent="0.25">
      <c r="A101" t="s">
        <v>148</v>
      </c>
      <c r="B101" s="1" t="s">
        <v>448</v>
      </c>
      <c r="C101" t="s">
        <v>65</v>
      </c>
      <c r="D101" s="1" t="s">
        <v>448</v>
      </c>
      <c r="E101" s="1" t="s">
        <v>448</v>
      </c>
      <c r="F101" s="1">
        <v>2</v>
      </c>
      <c r="G101" s="1">
        <v>2</v>
      </c>
      <c r="H101" s="1" t="s">
        <v>449</v>
      </c>
      <c r="I101" s="1" t="s">
        <v>449</v>
      </c>
      <c r="J101" s="1" t="s">
        <v>450</v>
      </c>
      <c r="K101" s="1">
        <v>2</v>
      </c>
      <c r="L101" s="1">
        <v>2</v>
      </c>
      <c r="M101" t="s">
        <v>241</v>
      </c>
      <c r="N101" t="s">
        <v>451</v>
      </c>
      <c r="O101" t="s">
        <v>452</v>
      </c>
      <c r="P101">
        <v>50</v>
      </c>
    </row>
    <row r="102" spans="1:21" x14ac:dyDescent="0.25">
      <c r="H102" s="5" t="s">
        <v>453</v>
      </c>
      <c r="I102" s="5" t="s">
        <v>454</v>
      </c>
      <c r="J102" t="s">
        <v>17</v>
      </c>
      <c r="K102" s="5">
        <v>-2</v>
      </c>
      <c r="L102">
        <v>0</v>
      </c>
      <c r="M102" t="s">
        <v>17</v>
      </c>
      <c r="N102" t="s">
        <v>451</v>
      </c>
      <c r="O102" t="s">
        <v>17</v>
      </c>
      <c r="Q102" t="s">
        <v>3097</v>
      </c>
    </row>
    <row r="103" spans="1:21" x14ac:dyDescent="0.25">
      <c r="A103" t="s">
        <v>148</v>
      </c>
      <c r="B103" s="1" t="s">
        <v>455</v>
      </c>
      <c r="C103" t="s">
        <v>65</v>
      </c>
      <c r="D103" s="1" t="s">
        <v>455</v>
      </c>
      <c r="E103" s="1" t="s">
        <v>455</v>
      </c>
      <c r="F103" s="1">
        <v>2</v>
      </c>
      <c r="G103" s="1">
        <v>2</v>
      </c>
      <c r="H103" s="1" t="s">
        <v>456</v>
      </c>
      <c r="I103" s="5" t="s">
        <v>21</v>
      </c>
      <c r="J103" s="1" t="s">
        <v>456</v>
      </c>
      <c r="K103" s="5">
        <v>-1</v>
      </c>
      <c r="L103" s="1">
        <v>2</v>
      </c>
      <c r="M103" t="s">
        <v>457</v>
      </c>
      <c r="N103" t="s">
        <v>17</v>
      </c>
      <c r="O103" t="s">
        <v>458</v>
      </c>
      <c r="P103">
        <v>12.5</v>
      </c>
      <c r="Q103" t="s">
        <v>3105</v>
      </c>
    </row>
    <row r="104" spans="1:21" x14ac:dyDescent="0.25">
      <c r="A104" t="s">
        <v>148</v>
      </c>
      <c r="B104" s="1" t="s">
        <v>459</v>
      </c>
      <c r="C104" t="s">
        <v>20</v>
      </c>
      <c r="D104" t="s">
        <v>21</v>
      </c>
      <c r="E104" s="5" t="s">
        <v>455</v>
      </c>
      <c r="F104">
        <v>0</v>
      </c>
      <c r="G104" s="5">
        <v>-2</v>
      </c>
      <c r="H104" s="5" t="s">
        <v>460</v>
      </c>
      <c r="I104" t="s">
        <v>21</v>
      </c>
      <c r="J104" s="5" t="s">
        <v>456</v>
      </c>
      <c r="K104">
        <v>0</v>
      </c>
      <c r="L104" s="5">
        <v>-2</v>
      </c>
      <c r="M104" t="s">
        <v>17</v>
      </c>
      <c r="N104" t="s">
        <v>17</v>
      </c>
      <c r="O104" t="s">
        <v>461</v>
      </c>
      <c r="P104">
        <v>9.1999999999999993</v>
      </c>
      <c r="Q104" t="s">
        <v>2896</v>
      </c>
      <c r="R104" t="b">
        <v>1</v>
      </c>
      <c r="S104" t="b">
        <v>1</v>
      </c>
      <c r="T104" t="b">
        <v>1</v>
      </c>
      <c r="U104" t="b">
        <v>1</v>
      </c>
    </row>
    <row r="105" spans="1:21" x14ac:dyDescent="0.25">
      <c r="H105" s="5" t="s">
        <v>462</v>
      </c>
      <c r="I105" t="s">
        <v>21</v>
      </c>
      <c r="J105" s="5" t="s">
        <v>463</v>
      </c>
      <c r="K105">
        <v>0</v>
      </c>
      <c r="L105" s="5">
        <v>-2</v>
      </c>
      <c r="M105" t="s">
        <v>17</v>
      </c>
      <c r="N105" t="s">
        <v>17</v>
      </c>
      <c r="O105" t="s">
        <v>464</v>
      </c>
      <c r="P105">
        <v>2.9</v>
      </c>
      <c r="Q105" t="s">
        <v>2896</v>
      </c>
    </row>
    <row r="106" spans="1:21" x14ac:dyDescent="0.25">
      <c r="A106" t="s">
        <v>148</v>
      </c>
      <c r="B106" s="1" t="s">
        <v>465</v>
      </c>
      <c r="C106" t="s">
        <v>65</v>
      </c>
      <c r="D106" s="1" t="s">
        <v>465</v>
      </c>
      <c r="E106" s="1" t="s">
        <v>465</v>
      </c>
      <c r="F106" s="1">
        <v>2</v>
      </c>
      <c r="G106" s="1">
        <v>2</v>
      </c>
      <c r="H106" s="1" t="s">
        <v>466</v>
      </c>
      <c r="I106" s="1" t="s">
        <v>466</v>
      </c>
      <c r="J106" s="1" t="s">
        <v>467</v>
      </c>
      <c r="K106" s="1">
        <v>2</v>
      </c>
      <c r="L106" s="1">
        <v>2</v>
      </c>
      <c r="M106" t="s">
        <v>468</v>
      </c>
      <c r="N106" t="s">
        <v>469</v>
      </c>
      <c r="O106" t="s">
        <v>470</v>
      </c>
      <c r="P106">
        <v>25</v>
      </c>
    </row>
    <row r="107" spans="1:21" x14ac:dyDescent="0.25">
      <c r="H107" s="1" t="s">
        <v>471</v>
      </c>
      <c r="I107" s="1" t="s">
        <v>471</v>
      </c>
      <c r="J107" s="5" t="s">
        <v>21</v>
      </c>
      <c r="K107" s="1">
        <v>2</v>
      </c>
      <c r="L107" s="5">
        <v>-1</v>
      </c>
      <c r="M107" t="s">
        <v>472</v>
      </c>
      <c r="N107" t="s">
        <v>469</v>
      </c>
      <c r="O107" t="s">
        <v>17</v>
      </c>
    </row>
    <row r="108" spans="1:21" x14ac:dyDescent="0.25">
      <c r="A108" t="s">
        <v>148</v>
      </c>
      <c r="B108" s="5" t="s">
        <v>1064</v>
      </c>
      <c r="C108" t="s">
        <v>20</v>
      </c>
      <c r="D108" s="5" t="s">
        <v>465</v>
      </c>
      <c r="E108" s="5" t="s">
        <v>465</v>
      </c>
      <c r="F108" s="5">
        <v>-2</v>
      </c>
      <c r="G108" s="5">
        <v>-2</v>
      </c>
      <c r="H108" s="5" t="s">
        <v>474</v>
      </c>
      <c r="I108" t="s">
        <v>21</v>
      </c>
      <c r="J108" s="5" t="s">
        <v>467</v>
      </c>
      <c r="K108">
        <v>0</v>
      </c>
      <c r="L108" s="5">
        <v>-2</v>
      </c>
      <c r="M108" t="s">
        <v>17</v>
      </c>
      <c r="N108" t="s">
        <v>17</v>
      </c>
      <c r="O108" t="s">
        <v>3129</v>
      </c>
      <c r="P108">
        <v>2.5</v>
      </c>
      <c r="Q108" t="s">
        <v>3130</v>
      </c>
      <c r="R108" t="b">
        <v>1</v>
      </c>
      <c r="S108" t="b">
        <v>1</v>
      </c>
    </row>
    <row r="109" spans="1:21" x14ac:dyDescent="0.25">
      <c r="A109" t="s">
        <v>148</v>
      </c>
      <c r="B109" s="1" t="s">
        <v>475</v>
      </c>
      <c r="C109" t="s">
        <v>65</v>
      </c>
      <c r="D109" s="1" t="s">
        <v>475</v>
      </c>
      <c r="E109" s="1" t="s">
        <v>475</v>
      </c>
      <c r="F109" s="1">
        <v>2</v>
      </c>
      <c r="G109" s="1">
        <v>2</v>
      </c>
      <c r="H109" s="1" t="s">
        <v>476</v>
      </c>
      <c r="I109" s="1" t="s">
        <v>476</v>
      </c>
      <c r="J109" s="1" t="s">
        <v>477</v>
      </c>
      <c r="K109" s="1">
        <v>2</v>
      </c>
      <c r="L109" s="1">
        <v>2</v>
      </c>
      <c r="M109" t="s">
        <v>85</v>
      </c>
      <c r="N109" t="s">
        <v>478</v>
      </c>
      <c r="O109" t="s">
        <v>479</v>
      </c>
      <c r="P109">
        <v>25</v>
      </c>
    </row>
    <row r="110" spans="1:21" x14ac:dyDescent="0.25">
      <c r="A110" t="s">
        <v>148</v>
      </c>
      <c r="B110" s="1" t="s">
        <v>475</v>
      </c>
      <c r="C110" t="s">
        <v>20</v>
      </c>
      <c r="D110" s="1" t="s">
        <v>475</v>
      </c>
      <c r="E110" s="1" t="s">
        <v>475</v>
      </c>
      <c r="F110" s="1">
        <v>2</v>
      </c>
      <c r="G110" s="6">
        <v>1</v>
      </c>
      <c r="H110" s="1" t="s">
        <v>476</v>
      </c>
      <c r="I110" s="1" t="s">
        <v>476</v>
      </c>
      <c r="J110" s="6" t="s">
        <v>477</v>
      </c>
      <c r="K110" s="1">
        <v>2</v>
      </c>
      <c r="L110" s="6">
        <v>1</v>
      </c>
      <c r="M110" t="s">
        <v>85</v>
      </c>
      <c r="N110" t="s">
        <v>480</v>
      </c>
      <c r="O110" t="s">
        <v>481</v>
      </c>
      <c r="P110">
        <v>8.1999999999999993</v>
      </c>
      <c r="Q110" t="s">
        <v>3200</v>
      </c>
      <c r="R110" t="b">
        <v>1</v>
      </c>
      <c r="S110" t="b">
        <v>1</v>
      </c>
      <c r="T110" t="b">
        <v>1</v>
      </c>
      <c r="U110" t="b">
        <v>1</v>
      </c>
    </row>
    <row r="111" spans="1:21" x14ac:dyDescent="0.25">
      <c r="H111" s="5" t="s">
        <v>482</v>
      </c>
      <c r="I111" t="s">
        <v>21</v>
      </c>
      <c r="J111" s="5" t="s">
        <v>483</v>
      </c>
      <c r="K111">
        <v>0</v>
      </c>
      <c r="L111" s="5">
        <v>-2</v>
      </c>
      <c r="M111" t="s">
        <v>17</v>
      </c>
      <c r="N111" t="s">
        <v>17</v>
      </c>
      <c r="O111" t="s">
        <v>484</v>
      </c>
      <c r="P111">
        <v>2.4</v>
      </c>
      <c r="Q111" t="s">
        <v>3200</v>
      </c>
    </row>
    <row r="112" spans="1:21" x14ac:dyDescent="0.25">
      <c r="A112" t="s">
        <v>148</v>
      </c>
      <c r="B112" s="1" t="s">
        <v>79</v>
      </c>
      <c r="C112" t="s">
        <v>65</v>
      </c>
      <c r="D112" s="1" t="s">
        <v>79</v>
      </c>
      <c r="E112" s="6" t="s">
        <v>79</v>
      </c>
      <c r="F112" s="1">
        <v>2</v>
      </c>
      <c r="G112" s="6">
        <v>1</v>
      </c>
      <c r="H112" s="1" t="s">
        <v>139</v>
      </c>
      <c r="I112" s="1" t="s">
        <v>485</v>
      </c>
      <c r="J112" s="6" t="s">
        <v>139</v>
      </c>
      <c r="K112" s="1">
        <v>2</v>
      </c>
      <c r="L112" s="6">
        <v>1</v>
      </c>
      <c r="M112" t="s">
        <v>317</v>
      </c>
      <c r="N112" t="s">
        <v>486</v>
      </c>
      <c r="O112" t="s">
        <v>487</v>
      </c>
      <c r="P112">
        <v>5.2</v>
      </c>
      <c r="Q112" t="s">
        <v>3107</v>
      </c>
    </row>
    <row r="113" spans="1:21" x14ac:dyDescent="0.25">
      <c r="H113" s="1" t="s">
        <v>142</v>
      </c>
      <c r="I113" s="1" t="s">
        <v>142</v>
      </c>
      <c r="J113" s="1" t="s">
        <v>142</v>
      </c>
      <c r="K113" s="1">
        <v>2</v>
      </c>
      <c r="L113" s="1">
        <v>2</v>
      </c>
      <c r="M113" t="s">
        <v>488</v>
      </c>
      <c r="N113" t="s">
        <v>489</v>
      </c>
      <c r="O113" t="s">
        <v>490</v>
      </c>
      <c r="P113">
        <v>2.7</v>
      </c>
      <c r="Q113" t="s">
        <v>3108</v>
      </c>
    </row>
    <row r="114" spans="1:21" x14ac:dyDescent="0.25">
      <c r="H114" s="1" t="s">
        <v>491</v>
      </c>
      <c r="I114" s="5" t="s">
        <v>21</v>
      </c>
      <c r="J114" s="1" t="s">
        <v>492</v>
      </c>
      <c r="K114" s="5">
        <v>-1</v>
      </c>
      <c r="L114" s="1">
        <v>2</v>
      </c>
      <c r="M114" t="s">
        <v>488</v>
      </c>
      <c r="N114" t="s">
        <v>17</v>
      </c>
      <c r="O114" t="s">
        <v>493</v>
      </c>
      <c r="P114">
        <v>50</v>
      </c>
      <c r="Q114" t="s">
        <v>2905</v>
      </c>
    </row>
    <row r="115" spans="1:21" x14ac:dyDescent="0.25">
      <c r="A115" t="s">
        <v>148</v>
      </c>
      <c r="B115" s="1" t="s">
        <v>79</v>
      </c>
      <c r="C115" t="s">
        <v>20</v>
      </c>
      <c r="D115" s="1" t="s">
        <v>79</v>
      </c>
      <c r="E115" s="6" t="s">
        <v>79</v>
      </c>
      <c r="F115" s="1">
        <v>2</v>
      </c>
      <c r="G115" s="6">
        <v>1</v>
      </c>
      <c r="H115" s="1" t="s">
        <v>139</v>
      </c>
      <c r="I115" s="1" t="s">
        <v>139</v>
      </c>
      <c r="J115" s="6" t="s">
        <v>139</v>
      </c>
      <c r="K115" s="1">
        <v>2</v>
      </c>
      <c r="L115" s="6">
        <v>1</v>
      </c>
      <c r="M115" t="s">
        <v>317</v>
      </c>
      <c r="N115" t="s">
        <v>494</v>
      </c>
      <c r="O115" t="s">
        <v>495</v>
      </c>
      <c r="P115">
        <v>11.4</v>
      </c>
      <c r="Q115" t="s">
        <v>3109</v>
      </c>
      <c r="R115" t="b">
        <v>1</v>
      </c>
      <c r="S115" t="b">
        <v>1</v>
      </c>
      <c r="T115" t="b">
        <v>1</v>
      </c>
      <c r="U115" t="b">
        <v>1</v>
      </c>
    </row>
    <row r="116" spans="1:21" x14ac:dyDescent="0.25">
      <c r="H116" s="1" t="s">
        <v>142</v>
      </c>
      <c r="I116" s="5" t="s">
        <v>21</v>
      </c>
      <c r="J116" s="6" t="s">
        <v>142</v>
      </c>
      <c r="K116" s="5">
        <v>-1</v>
      </c>
      <c r="L116" s="6">
        <v>1</v>
      </c>
      <c r="M116" t="s">
        <v>488</v>
      </c>
      <c r="N116" t="s">
        <v>17</v>
      </c>
      <c r="O116" t="s">
        <v>496</v>
      </c>
      <c r="P116">
        <v>2.1</v>
      </c>
      <c r="Q116" t="s">
        <v>3110</v>
      </c>
      <c r="T116" t="b">
        <v>1</v>
      </c>
      <c r="U116" t="b">
        <v>1</v>
      </c>
    </row>
    <row r="117" spans="1:21" x14ac:dyDescent="0.25">
      <c r="A117" t="s">
        <v>148</v>
      </c>
      <c r="B117" s="1" t="s">
        <v>88</v>
      </c>
      <c r="C117" t="s">
        <v>65</v>
      </c>
      <c r="D117" s="1" t="s">
        <v>88</v>
      </c>
      <c r="E117" s="6" t="s">
        <v>88</v>
      </c>
      <c r="F117" s="1">
        <v>2</v>
      </c>
      <c r="G117" s="6">
        <v>1</v>
      </c>
      <c r="H117" s="1" t="s">
        <v>497</v>
      </c>
      <c r="I117" s="1" t="s">
        <v>497</v>
      </c>
      <c r="J117" s="1" t="s">
        <v>497</v>
      </c>
      <c r="K117" s="1">
        <v>2</v>
      </c>
      <c r="L117" s="1">
        <v>2</v>
      </c>
      <c r="M117" t="s">
        <v>201</v>
      </c>
      <c r="N117" t="s">
        <v>198</v>
      </c>
      <c r="O117" t="s">
        <v>498</v>
      </c>
      <c r="P117">
        <v>1.9</v>
      </c>
    </row>
    <row r="118" spans="1:21" x14ac:dyDescent="0.25">
      <c r="H118" s="1" t="s">
        <v>499</v>
      </c>
      <c r="I118" s="1" t="s">
        <v>499</v>
      </c>
      <c r="J118" s="6" t="s">
        <v>500</v>
      </c>
      <c r="K118" s="1">
        <v>2</v>
      </c>
      <c r="L118" s="6">
        <v>1</v>
      </c>
      <c r="M118" t="s">
        <v>501</v>
      </c>
      <c r="N118" t="s">
        <v>198</v>
      </c>
      <c r="O118" t="s">
        <v>502</v>
      </c>
      <c r="P118">
        <v>25</v>
      </c>
      <c r="Q118" t="s">
        <v>3101</v>
      </c>
    </row>
    <row r="119" spans="1:21" x14ac:dyDescent="0.25">
      <c r="H119" s="1" t="s">
        <v>503</v>
      </c>
      <c r="I119" s="1" t="s">
        <v>503</v>
      </c>
      <c r="J119" s="5" t="s">
        <v>21</v>
      </c>
      <c r="K119" s="1">
        <v>2</v>
      </c>
      <c r="L119" s="5">
        <v>-1</v>
      </c>
      <c r="M119" t="s">
        <v>96</v>
      </c>
      <c r="N119" t="s">
        <v>198</v>
      </c>
      <c r="O119" t="s">
        <v>17</v>
      </c>
    </row>
    <row r="120" spans="1:21" x14ac:dyDescent="0.25">
      <c r="H120" s="5" t="s">
        <v>504</v>
      </c>
      <c r="I120" s="5" t="s">
        <v>505</v>
      </c>
      <c r="J120" t="s">
        <v>17</v>
      </c>
      <c r="K120" s="5">
        <v>-2</v>
      </c>
      <c r="L120">
        <v>0</v>
      </c>
      <c r="M120" t="s">
        <v>17</v>
      </c>
      <c r="N120" t="s">
        <v>198</v>
      </c>
      <c r="O120" t="s">
        <v>17</v>
      </c>
      <c r="Q120" t="s">
        <v>3097</v>
      </c>
    </row>
    <row r="121" spans="1:21" x14ac:dyDescent="0.25">
      <c r="A121" t="s">
        <v>148</v>
      </c>
      <c r="B121" s="1" t="s">
        <v>88</v>
      </c>
      <c r="C121" t="s">
        <v>20</v>
      </c>
      <c r="D121" s="1" t="s">
        <v>88</v>
      </c>
      <c r="E121" s="6" t="s">
        <v>88</v>
      </c>
      <c r="F121" s="1">
        <v>2</v>
      </c>
      <c r="G121" s="6">
        <v>1</v>
      </c>
      <c r="H121" s="1" t="s">
        <v>497</v>
      </c>
      <c r="I121" s="1" t="s">
        <v>497</v>
      </c>
      <c r="J121" s="6" t="s">
        <v>497</v>
      </c>
      <c r="K121" s="1">
        <v>2</v>
      </c>
      <c r="L121" s="6">
        <v>1</v>
      </c>
      <c r="M121" t="s">
        <v>201</v>
      </c>
      <c r="N121" t="s">
        <v>506</v>
      </c>
      <c r="O121" t="s">
        <v>507</v>
      </c>
      <c r="P121">
        <v>1.9</v>
      </c>
      <c r="Q121" t="s">
        <v>3101</v>
      </c>
      <c r="R121" t="b">
        <v>1</v>
      </c>
      <c r="S121" t="b">
        <v>1</v>
      </c>
      <c r="T121" t="b">
        <v>1</v>
      </c>
      <c r="U121" t="b">
        <v>1</v>
      </c>
    </row>
    <row r="122" spans="1:21" x14ac:dyDescent="0.25">
      <c r="H122" s="1" t="s">
        <v>499</v>
      </c>
      <c r="I122" s="5" t="s">
        <v>21</v>
      </c>
      <c r="J122" s="6" t="s">
        <v>500</v>
      </c>
      <c r="K122" s="5">
        <v>-1</v>
      </c>
      <c r="L122" s="6">
        <v>1</v>
      </c>
      <c r="M122" t="s">
        <v>501</v>
      </c>
      <c r="N122" t="s">
        <v>17</v>
      </c>
      <c r="O122" t="s">
        <v>508</v>
      </c>
      <c r="P122">
        <v>2.2999999999999998</v>
      </c>
      <c r="Q122" t="s">
        <v>3102</v>
      </c>
      <c r="T122" t="b">
        <v>1</v>
      </c>
      <c r="U122" t="b">
        <v>1</v>
      </c>
    </row>
    <row r="123" spans="1:21" x14ac:dyDescent="0.25">
      <c r="A123" t="s">
        <v>148</v>
      </c>
      <c r="B123" s="1" t="s">
        <v>94</v>
      </c>
      <c r="C123" t="s">
        <v>65</v>
      </c>
      <c r="D123" s="1" t="s">
        <v>94</v>
      </c>
      <c r="E123" s="6" t="s">
        <v>94</v>
      </c>
      <c r="F123" s="1">
        <v>2</v>
      </c>
      <c r="G123" s="6">
        <v>1</v>
      </c>
      <c r="H123" s="1" t="s">
        <v>509</v>
      </c>
      <c r="I123" s="1" t="s">
        <v>509</v>
      </c>
      <c r="J123" s="1" t="s">
        <v>510</v>
      </c>
      <c r="K123" s="1">
        <v>2</v>
      </c>
      <c r="L123" s="1">
        <v>2</v>
      </c>
      <c r="M123" t="s">
        <v>511</v>
      </c>
      <c r="N123" t="s">
        <v>512</v>
      </c>
      <c r="O123" t="s">
        <v>513</v>
      </c>
      <c r="P123">
        <v>50</v>
      </c>
      <c r="Q123" t="s">
        <v>3108</v>
      </c>
    </row>
    <row r="124" spans="1:21" x14ac:dyDescent="0.25">
      <c r="H124" s="1" t="s">
        <v>514</v>
      </c>
      <c r="I124" s="1" t="s">
        <v>514</v>
      </c>
      <c r="J124" s="1" t="s">
        <v>514</v>
      </c>
      <c r="K124" s="1">
        <v>2</v>
      </c>
      <c r="L124" s="1">
        <v>2</v>
      </c>
      <c r="M124" t="s">
        <v>180</v>
      </c>
      <c r="N124" t="s">
        <v>512</v>
      </c>
      <c r="O124" t="s">
        <v>515</v>
      </c>
      <c r="P124">
        <v>2.8</v>
      </c>
      <c r="Q124" t="s">
        <v>3111</v>
      </c>
    </row>
    <row r="125" spans="1:21" x14ac:dyDescent="0.25">
      <c r="H125" s="1" t="s">
        <v>516</v>
      </c>
      <c r="I125" s="5" t="s">
        <v>21</v>
      </c>
      <c r="J125" s="1" t="s">
        <v>516</v>
      </c>
      <c r="K125" s="5">
        <v>-1</v>
      </c>
      <c r="L125" s="1">
        <v>2</v>
      </c>
      <c r="M125" t="s">
        <v>180</v>
      </c>
      <c r="N125" t="s">
        <v>17</v>
      </c>
      <c r="O125" t="s">
        <v>517</v>
      </c>
      <c r="P125">
        <v>4</v>
      </c>
      <c r="Q125" t="s">
        <v>3112</v>
      </c>
    </row>
    <row r="126" spans="1:21" x14ac:dyDescent="0.25">
      <c r="H126" s="5" t="s">
        <v>518</v>
      </c>
      <c r="I126" t="s">
        <v>21</v>
      </c>
      <c r="J126" s="5" t="s">
        <v>519</v>
      </c>
      <c r="K126">
        <v>0</v>
      </c>
      <c r="L126" s="5">
        <v>-2</v>
      </c>
      <c r="M126" t="s">
        <v>17</v>
      </c>
      <c r="N126" t="s">
        <v>17</v>
      </c>
      <c r="O126" t="s">
        <v>520</v>
      </c>
      <c r="P126">
        <v>12.5</v>
      </c>
      <c r="Q126" t="s">
        <v>3089</v>
      </c>
    </row>
    <row r="127" spans="1:21" x14ac:dyDescent="0.25">
      <c r="A127" t="s">
        <v>148</v>
      </c>
      <c r="B127" s="1" t="s">
        <v>94</v>
      </c>
      <c r="C127" t="s">
        <v>20</v>
      </c>
      <c r="D127" s="1" t="s">
        <v>94</v>
      </c>
      <c r="E127" s="6" t="s">
        <v>94</v>
      </c>
      <c r="F127" s="1">
        <v>2</v>
      </c>
      <c r="G127" s="6">
        <v>1</v>
      </c>
      <c r="H127" s="1" t="s">
        <v>509</v>
      </c>
      <c r="I127" s="1" t="s">
        <v>509</v>
      </c>
      <c r="J127" s="1" t="s">
        <v>510</v>
      </c>
      <c r="K127" s="1">
        <v>2</v>
      </c>
      <c r="L127" s="1">
        <v>2</v>
      </c>
      <c r="M127" t="s">
        <v>511</v>
      </c>
      <c r="N127" t="s">
        <v>512</v>
      </c>
      <c r="O127" t="s">
        <v>521</v>
      </c>
      <c r="P127">
        <v>49</v>
      </c>
      <c r="R127" t="b">
        <v>1</v>
      </c>
      <c r="S127" t="b">
        <v>1</v>
      </c>
      <c r="T127" t="b">
        <v>1</v>
      </c>
      <c r="U127" t="b">
        <v>1</v>
      </c>
    </row>
    <row r="128" spans="1:21" x14ac:dyDescent="0.25">
      <c r="H128" s="1" t="s">
        <v>514</v>
      </c>
      <c r="I128" s="5" t="s">
        <v>21</v>
      </c>
      <c r="J128" s="1" t="s">
        <v>514</v>
      </c>
      <c r="K128" s="5">
        <v>-1</v>
      </c>
      <c r="L128" s="1">
        <v>2</v>
      </c>
      <c r="M128" t="s">
        <v>180</v>
      </c>
      <c r="N128" t="s">
        <v>17</v>
      </c>
      <c r="O128" t="s">
        <v>522</v>
      </c>
      <c r="P128">
        <v>2.8</v>
      </c>
      <c r="Q128" t="s">
        <v>2999</v>
      </c>
      <c r="T128" t="b">
        <v>1</v>
      </c>
      <c r="U128" t="b">
        <v>1</v>
      </c>
    </row>
    <row r="129" spans="1:21" x14ac:dyDescent="0.25">
      <c r="H129" s="1" t="s">
        <v>516</v>
      </c>
      <c r="I129" s="5" t="s">
        <v>21</v>
      </c>
      <c r="J129" s="6" t="s">
        <v>516</v>
      </c>
      <c r="K129" s="5">
        <v>-1</v>
      </c>
      <c r="L129" s="6">
        <v>1</v>
      </c>
      <c r="M129" t="s">
        <v>180</v>
      </c>
      <c r="N129" t="s">
        <v>17</v>
      </c>
      <c r="O129" t="s">
        <v>523</v>
      </c>
      <c r="P129">
        <v>2.2000000000000002</v>
      </c>
      <c r="Q129" t="s">
        <v>3113</v>
      </c>
      <c r="T129" t="b">
        <v>1</v>
      </c>
      <c r="U129" t="b">
        <v>1</v>
      </c>
    </row>
    <row r="130" spans="1:21" x14ac:dyDescent="0.25">
      <c r="H130" s="5" t="s">
        <v>524</v>
      </c>
      <c r="I130" t="s">
        <v>21</v>
      </c>
      <c r="J130" s="5" t="s">
        <v>525</v>
      </c>
      <c r="K130">
        <v>0</v>
      </c>
      <c r="L130" s="5">
        <v>-2</v>
      </c>
      <c r="M130" t="s">
        <v>17</v>
      </c>
      <c r="N130" t="s">
        <v>17</v>
      </c>
      <c r="O130" t="s">
        <v>526</v>
      </c>
      <c r="P130">
        <v>3.2</v>
      </c>
      <c r="Q130" t="s">
        <v>3089</v>
      </c>
    </row>
    <row r="131" spans="1:21" x14ac:dyDescent="0.25">
      <c r="A131" t="s">
        <v>148</v>
      </c>
      <c r="B131" s="1" t="s">
        <v>527</v>
      </c>
      <c r="C131" t="s">
        <v>65</v>
      </c>
      <c r="D131" s="5" t="s">
        <v>21</v>
      </c>
      <c r="E131" s="1" t="s">
        <v>527</v>
      </c>
      <c r="F131" s="5">
        <v>-1</v>
      </c>
      <c r="G131" s="1">
        <v>2</v>
      </c>
      <c r="H131" s="1" t="s">
        <v>528</v>
      </c>
      <c r="I131" s="5" t="s">
        <v>21</v>
      </c>
      <c r="J131" s="1" t="s">
        <v>529</v>
      </c>
      <c r="K131" s="5">
        <v>-1</v>
      </c>
      <c r="L131" s="1">
        <v>2</v>
      </c>
      <c r="M131" t="s">
        <v>530</v>
      </c>
      <c r="N131" t="s">
        <v>17</v>
      </c>
      <c r="O131" t="s">
        <v>531</v>
      </c>
      <c r="P131">
        <v>25</v>
      </c>
      <c r="Q131" t="s">
        <v>3131</v>
      </c>
    </row>
    <row r="132" spans="1:21" x14ac:dyDescent="0.25">
      <c r="H132" s="1" t="s">
        <v>532</v>
      </c>
      <c r="I132" s="5" t="s">
        <v>21</v>
      </c>
      <c r="J132" s="1" t="s">
        <v>532</v>
      </c>
      <c r="K132" s="5">
        <v>-1</v>
      </c>
      <c r="L132" s="1">
        <v>2</v>
      </c>
      <c r="M132" t="s">
        <v>365</v>
      </c>
      <c r="N132" t="s">
        <v>17</v>
      </c>
      <c r="O132" t="s">
        <v>533</v>
      </c>
      <c r="P132">
        <v>7</v>
      </c>
      <c r="Q132" t="s">
        <v>3131</v>
      </c>
    </row>
    <row r="133" spans="1:21" x14ac:dyDescent="0.25">
      <c r="H133" s="1" t="s">
        <v>534</v>
      </c>
      <c r="I133" s="5" t="s">
        <v>21</v>
      </c>
      <c r="J133" s="1" t="s">
        <v>534</v>
      </c>
      <c r="K133" s="5">
        <v>-1</v>
      </c>
      <c r="L133" s="1">
        <v>2</v>
      </c>
      <c r="M133" t="s">
        <v>365</v>
      </c>
      <c r="N133" t="s">
        <v>17</v>
      </c>
      <c r="O133" t="s">
        <v>535</v>
      </c>
      <c r="P133">
        <v>5.0999999999999996</v>
      </c>
      <c r="Q133" t="s">
        <v>3131</v>
      </c>
    </row>
    <row r="134" spans="1:21" x14ac:dyDescent="0.25">
      <c r="A134" t="s">
        <v>148</v>
      </c>
      <c r="B134" s="1" t="s">
        <v>536</v>
      </c>
      <c r="C134" t="s">
        <v>20</v>
      </c>
      <c r="D134" t="s">
        <v>527</v>
      </c>
      <c r="E134" t="s">
        <v>21</v>
      </c>
      <c r="F134">
        <v>0</v>
      </c>
      <c r="G134">
        <v>0</v>
      </c>
      <c r="M134" t="s">
        <v>530</v>
      </c>
      <c r="N134" t="s">
        <v>537</v>
      </c>
      <c r="O134" t="s">
        <v>17</v>
      </c>
      <c r="Q134" t="s">
        <v>398</v>
      </c>
      <c r="R134" t="b">
        <v>1</v>
      </c>
      <c r="S134" t="b">
        <v>1</v>
      </c>
    </row>
    <row r="135" spans="1:21" x14ac:dyDescent="0.25">
      <c r="A135" t="s">
        <v>148</v>
      </c>
      <c r="B135" s="1" t="s">
        <v>538</v>
      </c>
      <c r="C135" t="s">
        <v>65</v>
      </c>
      <c r="D135" t="s">
        <v>539</v>
      </c>
      <c r="E135" t="s">
        <v>21</v>
      </c>
      <c r="F135">
        <v>0</v>
      </c>
      <c r="G135">
        <v>0</v>
      </c>
      <c r="M135" t="s">
        <v>468</v>
      </c>
      <c r="N135" t="s">
        <v>540</v>
      </c>
      <c r="O135" t="s">
        <v>17</v>
      </c>
      <c r="Q135" t="s">
        <v>398</v>
      </c>
      <c r="S135" t="b">
        <v>1</v>
      </c>
    </row>
    <row r="136" spans="1:21" x14ac:dyDescent="0.25">
      <c r="A136" t="s">
        <v>148</v>
      </c>
      <c r="B136" s="1" t="s">
        <v>538</v>
      </c>
      <c r="C136" t="s">
        <v>20</v>
      </c>
      <c r="D136" t="s">
        <v>21</v>
      </c>
      <c r="E136" s="5" t="s">
        <v>539</v>
      </c>
      <c r="F136">
        <v>0</v>
      </c>
      <c r="G136" s="5">
        <v>-2</v>
      </c>
      <c r="H136" s="5" t="s">
        <v>541</v>
      </c>
      <c r="I136" t="s">
        <v>21</v>
      </c>
      <c r="J136" s="5" t="s">
        <v>542</v>
      </c>
      <c r="K136">
        <v>0</v>
      </c>
      <c r="L136" s="5">
        <v>-2</v>
      </c>
      <c r="M136" t="s">
        <v>17</v>
      </c>
      <c r="N136" t="s">
        <v>17</v>
      </c>
      <c r="O136" t="s">
        <v>543</v>
      </c>
      <c r="P136">
        <v>10.7</v>
      </c>
      <c r="Q136" t="s">
        <v>2910</v>
      </c>
      <c r="R136" t="b">
        <v>1</v>
      </c>
    </row>
    <row r="137" spans="1:21" x14ac:dyDescent="0.25">
      <c r="A137" t="s">
        <v>148</v>
      </c>
      <c r="B137" s="1" t="s">
        <v>544</v>
      </c>
      <c r="C137" t="s">
        <v>65</v>
      </c>
      <c r="D137" s="5" t="s">
        <v>21</v>
      </c>
      <c r="E137" s="1" t="s">
        <v>544</v>
      </c>
      <c r="F137" s="5">
        <v>-1</v>
      </c>
      <c r="G137" s="1">
        <v>2</v>
      </c>
      <c r="H137" s="1" t="s">
        <v>545</v>
      </c>
      <c r="I137" s="5" t="s">
        <v>21</v>
      </c>
      <c r="J137" s="1" t="s">
        <v>545</v>
      </c>
      <c r="K137" s="5">
        <v>-1</v>
      </c>
      <c r="L137" s="1">
        <v>2</v>
      </c>
      <c r="M137" t="s">
        <v>408</v>
      </c>
      <c r="N137" t="s">
        <v>17</v>
      </c>
      <c r="O137" t="s">
        <v>546</v>
      </c>
      <c r="P137">
        <v>8.4</v>
      </c>
      <c r="Q137" t="s">
        <v>3131</v>
      </c>
    </row>
    <row r="138" spans="1:21" x14ac:dyDescent="0.25">
      <c r="A138" t="s">
        <v>148</v>
      </c>
      <c r="B138" s="1" t="s">
        <v>547</v>
      </c>
      <c r="C138" t="s">
        <v>20</v>
      </c>
      <c r="D138" t="s">
        <v>544</v>
      </c>
      <c r="E138" t="s">
        <v>21</v>
      </c>
      <c r="F138">
        <v>0</v>
      </c>
      <c r="G138">
        <v>0</v>
      </c>
      <c r="M138" t="s">
        <v>408</v>
      </c>
      <c r="N138" t="s">
        <v>548</v>
      </c>
      <c r="O138" t="s">
        <v>17</v>
      </c>
      <c r="Q138" t="s">
        <v>398</v>
      </c>
      <c r="R138" t="b">
        <v>1</v>
      </c>
      <c r="S138" t="b">
        <v>1</v>
      </c>
    </row>
    <row r="139" spans="1:21" x14ac:dyDescent="0.25">
      <c r="A139" t="s">
        <v>148</v>
      </c>
      <c r="B139" s="18" t="s">
        <v>550</v>
      </c>
      <c r="C139" t="s">
        <v>65</v>
      </c>
      <c r="D139" s="5" t="s">
        <v>21</v>
      </c>
      <c r="E139" s="5" t="s">
        <v>21</v>
      </c>
      <c r="F139" s="5">
        <v>-1</v>
      </c>
      <c r="G139" s="5">
        <v>-1</v>
      </c>
      <c r="H139" t="s">
        <v>3132</v>
      </c>
      <c r="Q139" t="s">
        <v>3131</v>
      </c>
    </row>
    <row r="140" spans="1:21" x14ac:dyDescent="0.25">
      <c r="A140" t="s">
        <v>148</v>
      </c>
      <c r="B140" s="1" t="s">
        <v>549</v>
      </c>
      <c r="C140" t="s">
        <v>20</v>
      </c>
      <c r="D140" t="s">
        <v>550</v>
      </c>
      <c r="E140" t="s">
        <v>21</v>
      </c>
      <c r="F140">
        <v>0</v>
      </c>
      <c r="G140">
        <v>0</v>
      </c>
      <c r="M140" t="s">
        <v>67</v>
      </c>
      <c r="N140" t="s">
        <v>551</v>
      </c>
      <c r="O140" t="s">
        <v>17</v>
      </c>
      <c r="Q140" t="s">
        <v>398</v>
      </c>
      <c r="R140" t="b">
        <v>1</v>
      </c>
      <c r="S140" t="b">
        <v>1</v>
      </c>
    </row>
    <row r="141" spans="1:21" x14ac:dyDescent="0.25">
      <c r="A141" t="s">
        <v>148</v>
      </c>
      <c r="B141" s="1" t="s">
        <v>552</v>
      </c>
      <c r="C141" t="s">
        <v>65</v>
      </c>
      <c r="D141" s="5" t="s">
        <v>21</v>
      </c>
      <c r="E141" s="1" t="s">
        <v>552</v>
      </c>
      <c r="F141" s="5">
        <v>-1</v>
      </c>
      <c r="G141" s="1">
        <v>2</v>
      </c>
      <c r="H141" s="1" t="s">
        <v>553</v>
      </c>
      <c r="I141" s="5" t="s">
        <v>21</v>
      </c>
      <c r="J141" s="1" t="s">
        <v>554</v>
      </c>
      <c r="K141" s="5">
        <v>-1</v>
      </c>
      <c r="L141" s="1">
        <v>2</v>
      </c>
      <c r="M141" t="s">
        <v>332</v>
      </c>
      <c r="N141" t="s">
        <v>17</v>
      </c>
      <c r="O141" t="s">
        <v>555</v>
      </c>
      <c r="P141">
        <v>35.700000000000003</v>
      </c>
      <c r="Q141" t="s">
        <v>3131</v>
      </c>
    </row>
    <row r="142" spans="1:21" x14ac:dyDescent="0.25">
      <c r="A142" t="s">
        <v>148</v>
      </c>
      <c r="B142" s="1" t="s">
        <v>556</v>
      </c>
      <c r="C142" t="s">
        <v>20</v>
      </c>
      <c r="D142" t="s">
        <v>552</v>
      </c>
      <c r="E142" t="s">
        <v>21</v>
      </c>
      <c r="F142">
        <v>0</v>
      </c>
      <c r="G142">
        <v>0</v>
      </c>
      <c r="M142" t="s">
        <v>332</v>
      </c>
      <c r="N142" t="s">
        <v>557</v>
      </c>
      <c r="O142" t="s">
        <v>17</v>
      </c>
      <c r="Q142" t="s">
        <v>398</v>
      </c>
      <c r="R142" t="b">
        <v>1</v>
      </c>
      <c r="S142" t="b">
        <v>1</v>
      </c>
    </row>
    <row r="143" spans="1:21" x14ac:dyDescent="0.25">
      <c r="A143" t="s">
        <v>148</v>
      </c>
      <c r="B143" s="1" t="s">
        <v>558</v>
      </c>
      <c r="C143" t="s">
        <v>65</v>
      </c>
      <c r="D143" s="1" t="s">
        <v>558</v>
      </c>
      <c r="E143" s="1" t="s">
        <v>558</v>
      </c>
      <c r="F143" s="1">
        <v>2</v>
      </c>
      <c r="G143" s="1">
        <v>2</v>
      </c>
      <c r="H143" s="1" t="s">
        <v>559</v>
      </c>
      <c r="I143" s="5" t="s">
        <v>21</v>
      </c>
      <c r="J143" s="1" t="s">
        <v>560</v>
      </c>
      <c r="K143" s="5">
        <v>-1</v>
      </c>
      <c r="L143" s="1">
        <v>2</v>
      </c>
      <c r="M143" t="s">
        <v>350</v>
      </c>
      <c r="N143" t="s">
        <v>17</v>
      </c>
      <c r="O143" t="s">
        <v>561</v>
      </c>
      <c r="P143">
        <v>48.6</v>
      </c>
      <c r="Q143" t="s">
        <v>3114</v>
      </c>
    </row>
    <row r="144" spans="1:21" x14ac:dyDescent="0.25">
      <c r="H144" s="5" t="s">
        <v>562</v>
      </c>
      <c r="I144" t="s">
        <v>21</v>
      </c>
      <c r="J144" s="5" t="s">
        <v>563</v>
      </c>
      <c r="K144">
        <v>0</v>
      </c>
      <c r="L144" s="5">
        <v>-2</v>
      </c>
      <c r="M144" t="s">
        <v>17</v>
      </c>
      <c r="N144" t="s">
        <v>17</v>
      </c>
      <c r="O144" t="s">
        <v>564</v>
      </c>
      <c r="P144">
        <v>0.7</v>
      </c>
      <c r="Q144" t="s">
        <v>3089</v>
      </c>
    </row>
    <row r="145" spans="1:21" x14ac:dyDescent="0.25">
      <c r="A145" t="s">
        <v>148</v>
      </c>
      <c r="B145" s="1" t="s">
        <v>565</v>
      </c>
      <c r="C145" t="s">
        <v>65</v>
      </c>
      <c r="D145" s="5" t="s">
        <v>21</v>
      </c>
      <c r="E145" s="1" t="s">
        <v>565</v>
      </c>
      <c r="F145" s="5">
        <v>-1</v>
      </c>
      <c r="G145" s="1">
        <v>2</v>
      </c>
      <c r="H145" t="s">
        <v>3132</v>
      </c>
      <c r="I145" t="s">
        <v>21</v>
      </c>
      <c r="J145" t="s">
        <v>566</v>
      </c>
      <c r="K145">
        <v>0</v>
      </c>
      <c r="L145">
        <v>0</v>
      </c>
      <c r="M145" t="s">
        <v>17</v>
      </c>
      <c r="N145" t="s">
        <v>17</v>
      </c>
      <c r="O145">
        <v>29.324155000000001</v>
      </c>
      <c r="P145">
        <v>25</v>
      </c>
      <c r="Q145" t="s">
        <v>3144</v>
      </c>
    </row>
    <row r="146" spans="1:21" x14ac:dyDescent="0.25">
      <c r="A146" t="s">
        <v>148</v>
      </c>
      <c r="B146" s="1" t="s">
        <v>567</v>
      </c>
      <c r="C146" t="s">
        <v>65</v>
      </c>
      <c r="D146" s="1" t="s">
        <v>567</v>
      </c>
      <c r="E146" s="1" t="s">
        <v>567</v>
      </c>
      <c r="F146" s="1">
        <v>2</v>
      </c>
      <c r="G146" s="1">
        <v>2</v>
      </c>
      <c r="H146" s="1" t="s">
        <v>568</v>
      </c>
      <c r="I146" s="1" t="s">
        <v>569</v>
      </c>
      <c r="J146" s="1" t="s">
        <v>570</v>
      </c>
      <c r="K146" s="1">
        <v>2</v>
      </c>
      <c r="L146" s="1">
        <v>2</v>
      </c>
      <c r="M146" t="s">
        <v>571</v>
      </c>
      <c r="N146" t="s">
        <v>572</v>
      </c>
      <c r="O146" t="s">
        <v>573</v>
      </c>
      <c r="P146">
        <v>40.4</v>
      </c>
    </row>
    <row r="147" spans="1:21" x14ac:dyDescent="0.25">
      <c r="H147" s="1" t="s">
        <v>574</v>
      </c>
      <c r="I147" s="1" t="s">
        <v>574</v>
      </c>
      <c r="J147" s="1" t="s">
        <v>574</v>
      </c>
      <c r="K147" s="1">
        <v>2</v>
      </c>
      <c r="L147" s="1">
        <v>2</v>
      </c>
      <c r="M147" t="s">
        <v>472</v>
      </c>
      <c r="N147" t="s">
        <v>575</v>
      </c>
      <c r="O147" t="s">
        <v>576</v>
      </c>
      <c r="P147">
        <v>6.7</v>
      </c>
    </row>
    <row r="148" spans="1:21" x14ac:dyDescent="0.25">
      <c r="A148" t="s">
        <v>148</v>
      </c>
      <c r="B148" s="1" t="s">
        <v>577</v>
      </c>
      <c r="C148" t="s">
        <v>20</v>
      </c>
      <c r="D148" t="s">
        <v>567</v>
      </c>
      <c r="E148" s="5" t="s">
        <v>567</v>
      </c>
      <c r="F148">
        <v>0</v>
      </c>
      <c r="G148" s="5">
        <v>-2</v>
      </c>
      <c r="H148" s="5" t="s">
        <v>578</v>
      </c>
      <c r="I148" t="s">
        <v>21</v>
      </c>
      <c r="J148" s="5" t="s">
        <v>579</v>
      </c>
      <c r="K148">
        <v>0</v>
      </c>
      <c r="L148" s="5">
        <v>-2</v>
      </c>
      <c r="M148" t="s">
        <v>17</v>
      </c>
      <c r="N148" t="s">
        <v>17</v>
      </c>
      <c r="O148" t="s">
        <v>580</v>
      </c>
      <c r="P148">
        <v>2.9</v>
      </c>
      <c r="Q148" t="s">
        <v>2910</v>
      </c>
      <c r="R148" t="b">
        <v>1</v>
      </c>
      <c r="S148" t="b">
        <v>1</v>
      </c>
    </row>
    <row r="149" spans="1:21" x14ac:dyDescent="0.25">
      <c r="H149" s="5" t="s">
        <v>581</v>
      </c>
      <c r="I149" t="s">
        <v>21</v>
      </c>
      <c r="J149" s="5" t="s">
        <v>570</v>
      </c>
      <c r="K149">
        <v>0</v>
      </c>
      <c r="L149" s="5">
        <v>-2</v>
      </c>
      <c r="M149" t="s">
        <v>17</v>
      </c>
      <c r="N149" t="s">
        <v>17</v>
      </c>
      <c r="O149" t="s">
        <v>582</v>
      </c>
      <c r="P149">
        <v>4</v>
      </c>
      <c r="Q149" t="s">
        <v>2910</v>
      </c>
    </row>
    <row r="150" spans="1:21" x14ac:dyDescent="0.25">
      <c r="A150" t="s">
        <v>148</v>
      </c>
      <c r="B150" s="1" t="s">
        <v>583</v>
      </c>
      <c r="C150" t="s">
        <v>65</v>
      </c>
      <c r="D150" s="1" t="s">
        <v>583</v>
      </c>
      <c r="E150" s="1" t="s">
        <v>583</v>
      </c>
      <c r="F150" s="1">
        <v>2</v>
      </c>
      <c r="G150" s="1">
        <v>2</v>
      </c>
      <c r="H150" s="1" t="s">
        <v>584</v>
      </c>
      <c r="I150" s="1" t="s">
        <v>584</v>
      </c>
      <c r="J150" s="5" t="s">
        <v>585</v>
      </c>
      <c r="K150" s="1">
        <v>2</v>
      </c>
      <c r="L150" s="5">
        <v>-3</v>
      </c>
      <c r="M150" t="s">
        <v>586</v>
      </c>
      <c r="N150" t="s">
        <v>587</v>
      </c>
      <c r="O150" t="s">
        <v>588</v>
      </c>
      <c r="P150">
        <v>9.5</v>
      </c>
      <c r="Q150" t="s">
        <v>3115</v>
      </c>
    </row>
    <row r="151" spans="1:21" x14ac:dyDescent="0.25">
      <c r="H151" s="1" t="s">
        <v>589</v>
      </c>
      <c r="I151" s="1" t="s">
        <v>589</v>
      </c>
      <c r="J151" s="5" t="s">
        <v>21</v>
      </c>
      <c r="K151" s="1">
        <v>2</v>
      </c>
      <c r="L151" s="5">
        <v>-1</v>
      </c>
      <c r="M151" t="s">
        <v>590</v>
      </c>
      <c r="N151" t="s">
        <v>591</v>
      </c>
      <c r="O151" t="s">
        <v>17</v>
      </c>
    </row>
    <row r="152" spans="1:21" x14ac:dyDescent="0.25">
      <c r="H152" s="5" t="s">
        <v>592</v>
      </c>
      <c r="I152" s="5" t="s">
        <v>593</v>
      </c>
      <c r="J152" t="s">
        <v>17</v>
      </c>
      <c r="K152" s="5">
        <v>-2</v>
      </c>
      <c r="L152">
        <v>0</v>
      </c>
      <c r="M152" t="s">
        <v>17</v>
      </c>
      <c r="N152" t="s">
        <v>594</v>
      </c>
      <c r="O152" t="s">
        <v>17</v>
      </c>
      <c r="Q152" t="s">
        <v>3097</v>
      </c>
    </row>
    <row r="153" spans="1:21" x14ac:dyDescent="0.25">
      <c r="A153" t="s">
        <v>148</v>
      </c>
      <c r="B153" s="1" t="s">
        <v>595</v>
      </c>
      <c r="C153" t="s">
        <v>20</v>
      </c>
      <c r="D153" t="s">
        <v>583</v>
      </c>
      <c r="E153" s="5" t="s">
        <v>583</v>
      </c>
      <c r="F153">
        <v>0</v>
      </c>
      <c r="G153" s="5">
        <v>-2</v>
      </c>
      <c r="H153" s="5" t="s">
        <v>596</v>
      </c>
      <c r="I153" t="s">
        <v>21</v>
      </c>
      <c r="J153" s="5" t="s">
        <v>589</v>
      </c>
      <c r="K153">
        <v>0</v>
      </c>
      <c r="L153" s="5">
        <v>-2</v>
      </c>
      <c r="M153" t="s">
        <v>17</v>
      </c>
      <c r="N153" t="s">
        <v>17</v>
      </c>
      <c r="O153" t="s">
        <v>597</v>
      </c>
      <c r="P153">
        <v>2</v>
      </c>
      <c r="Q153" t="s">
        <v>2910</v>
      </c>
      <c r="R153" t="b">
        <v>1</v>
      </c>
      <c r="S153" t="b">
        <v>1</v>
      </c>
      <c r="T153" t="b">
        <v>1</v>
      </c>
    </row>
    <row r="154" spans="1:21" x14ac:dyDescent="0.25">
      <c r="H154" s="5" t="s">
        <v>598</v>
      </c>
      <c r="I154" t="s">
        <v>21</v>
      </c>
      <c r="J154" s="5" t="s">
        <v>599</v>
      </c>
      <c r="K154">
        <v>0</v>
      </c>
      <c r="L154" s="5">
        <v>-2</v>
      </c>
      <c r="M154" t="s">
        <v>17</v>
      </c>
      <c r="N154" t="s">
        <v>17</v>
      </c>
      <c r="O154" t="s">
        <v>600</v>
      </c>
      <c r="P154">
        <v>2.6</v>
      </c>
      <c r="Q154" t="s">
        <v>2910</v>
      </c>
    </row>
    <row r="155" spans="1:21" x14ac:dyDescent="0.25">
      <c r="A155" t="s">
        <v>148</v>
      </c>
      <c r="B155" s="1" t="s">
        <v>143</v>
      </c>
      <c r="C155" t="s">
        <v>65</v>
      </c>
      <c r="D155" s="1" t="s">
        <v>143</v>
      </c>
      <c r="E155" s="6" t="s">
        <v>143</v>
      </c>
      <c r="F155" s="1">
        <v>2</v>
      </c>
      <c r="G155" s="6">
        <v>1</v>
      </c>
      <c r="H155" s="1" t="s">
        <v>601</v>
      </c>
      <c r="I155" s="1" t="s">
        <v>602</v>
      </c>
      <c r="J155" s="1" t="s">
        <v>603</v>
      </c>
      <c r="K155" s="1">
        <v>2</v>
      </c>
      <c r="L155" s="1">
        <v>2</v>
      </c>
      <c r="M155" t="s">
        <v>424</v>
      </c>
      <c r="N155" t="s">
        <v>604</v>
      </c>
      <c r="O155" t="s">
        <v>605</v>
      </c>
      <c r="P155">
        <v>47.6</v>
      </c>
    </row>
    <row r="156" spans="1:21" x14ac:dyDescent="0.25">
      <c r="H156" s="1" t="s">
        <v>606</v>
      </c>
      <c r="I156" s="1" t="s">
        <v>607</v>
      </c>
      <c r="J156" s="6" t="s">
        <v>606</v>
      </c>
      <c r="K156" s="1">
        <v>2</v>
      </c>
      <c r="L156" s="6">
        <v>1</v>
      </c>
      <c r="M156" t="s">
        <v>488</v>
      </c>
      <c r="N156" t="s">
        <v>97</v>
      </c>
      <c r="O156" t="s">
        <v>608</v>
      </c>
      <c r="P156">
        <v>2.7</v>
      </c>
      <c r="Q156" t="s">
        <v>3116</v>
      </c>
    </row>
    <row r="157" spans="1:21" x14ac:dyDescent="0.25">
      <c r="H157" s="1" t="s">
        <v>145</v>
      </c>
      <c r="I157" s="1" t="s">
        <v>609</v>
      </c>
      <c r="J157" s="5" t="s">
        <v>21</v>
      </c>
      <c r="K157" s="1">
        <v>2</v>
      </c>
      <c r="L157" s="5">
        <v>-1</v>
      </c>
      <c r="M157" t="s">
        <v>164</v>
      </c>
      <c r="N157" t="s">
        <v>97</v>
      </c>
      <c r="O157" t="s">
        <v>17</v>
      </c>
    </row>
    <row r="158" spans="1:21" x14ac:dyDescent="0.25">
      <c r="H158" s="1" t="s">
        <v>610</v>
      </c>
      <c r="I158" s="1" t="s">
        <v>611</v>
      </c>
      <c r="J158" s="5" t="s">
        <v>21</v>
      </c>
      <c r="K158" s="1">
        <v>2</v>
      </c>
      <c r="L158" s="5">
        <v>-1</v>
      </c>
      <c r="M158" t="s">
        <v>96</v>
      </c>
      <c r="N158" t="s">
        <v>97</v>
      </c>
      <c r="O158" t="s">
        <v>17</v>
      </c>
    </row>
    <row r="159" spans="1:21" x14ac:dyDescent="0.25">
      <c r="H159" s="5" t="s">
        <v>612</v>
      </c>
      <c r="I159" t="s">
        <v>21</v>
      </c>
      <c r="J159" s="5" t="s">
        <v>613</v>
      </c>
      <c r="K159">
        <v>0</v>
      </c>
      <c r="L159" s="5">
        <v>-2</v>
      </c>
      <c r="M159" t="s">
        <v>17</v>
      </c>
      <c r="N159" t="s">
        <v>17</v>
      </c>
      <c r="O159" t="s">
        <v>614</v>
      </c>
      <c r="P159">
        <v>0.5</v>
      </c>
      <c r="Q159" t="s">
        <v>3089</v>
      </c>
    </row>
    <row r="160" spans="1:21" x14ac:dyDescent="0.25">
      <c r="A160" t="s">
        <v>148</v>
      </c>
      <c r="B160" s="1" t="s">
        <v>143</v>
      </c>
      <c r="C160" t="s">
        <v>20</v>
      </c>
      <c r="D160" s="1" t="s">
        <v>143</v>
      </c>
      <c r="E160" s="6" t="s">
        <v>143</v>
      </c>
      <c r="F160" s="1">
        <v>2</v>
      </c>
      <c r="G160" s="6">
        <v>1</v>
      </c>
      <c r="H160" s="1" t="s">
        <v>601</v>
      </c>
      <c r="I160" s="1" t="s">
        <v>601</v>
      </c>
      <c r="J160" s="1" t="s">
        <v>603</v>
      </c>
      <c r="K160" s="1">
        <v>2</v>
      </c>
      <c r="L160" s="1">
        <v>2</v>
      </c>
      <c r="M160" t="s">
        <v>424</v>
      </c>
      <c r="N160" t="s">
        <v>615</v>
      </c>
      <c r="O160" t="s">
        <v>616</v>
      </c>
      <c r="P160">
        <v>8.4</v>
      </c>
      <c r="R160" t="b">
        <v>1</v>
      </c>
      <c r="S160" t="b">
        <v>1</v>
      </c>
      <c r="T160" t="b">
        <v>1</v>
      </c>
      <c r="U160" t="b">
        <v>1</v>
      </c>
    </row>
    <row r="161" spans="1:21" x14ac:dyDescent="0.25">
      <c r="H161" t="s">
        <v>3139</v>
      </c>
      <c r="I161" t="s">
        <v>21</v>
      </c>
      <c r="J161" s="5" t="s">
        <v>606</v>
      </c>
      <c r="K161">
        <v>0</v>
      </c>
      <c r="L161" s="5">
        <v>-2</v>
      </c>
      <c r="M161" t="s">
        <v>488</v>
      </c>
      <c r="N161" t="s">
        <v>17</v>
      </c>
      <c r="O161" t="s">
        <v>617</v>
      </c>
      <c r="P161">
        <v>1.7</v>
      </c>
      <c r="Q161" t="s">
        <v>3140</v>
      </c>
      <c r="T161" t="b">
        <v>1</v>
      </c>
      <c r="U161" t="b">
        <v>1</v>
      </c>
    </row>
    <row r="162" spans="1:21" x14ac:dyDescent="0.25">
      <c r="H162" s="5" t="s">
        <v>618</v>
      </c>
      <c r="I162" t="s">
        <v>21</v>
      </c>
      <c r="J162" s="5" t="s">
        <v>619</v>
      </c>
      <c r="K162">
        <v>0</v>
      </c>
      <c r="L162" s="5">
        <v>-2</v>
      </c>
      <c r="M162" t="s">
        <v>17</v>
      </c>
      <c r="N162" t="s">
        <v>17</v>
      </c>
      <c r="O162" t="s">
        <v>620</v>
      </c>
      <c r="P162">
        <v>10.4</v>
      </c>
      <c r="Q162" t="s">
        <v>3089</v>
      </c>
    </row>
    <row r="163" spans="1:21" x14ac:dyDescent="0.25">
      <c r="A163" t="s">
        <v>148</v>
      </c>
      <c r="B163" s="1" t="s">
        <v>621</v>
      </c>
      <c r="C163" t="s">
        <v>65</v>
      </c>
      <c r="D163" s="1" t="s">
        <v>621</v>
      </c>
      <c r="E163" s="6" t="s">
        <v>621</v>
      </c>
      <c r="F163" s="1">
        <v>2</v>
      </c>
      <c r="G163" s="6">
        <v>1</v>
      </c>
      <c r="H163" s="1" t="s">
        <v>622</v>
      </c>
      <c r="I163" s="1" t="s">
        <v>622</v>
      </c>
      <c r="J163" s="1" t="s">
        <v>622</v>
      </c>
      <c r="K163" s="1">
        <v>2</v>
      </c>
      <c r="L163" s="1">
        <v>2</v>
      </c>
      <c r="M163" t="s">
        <v>501</v>
      </c>
      <c r="N163" t="s">
        <v>623</v>
      </c>
      <c r="O163" t="s">
        <v>624</v>
      </c>
      <c r="P163">
        <v>5.4</v>
      </c>
    </row>
    <row r="164" spans="1:21" x14ac:dyDescent="0.25">
      <c r="H164" s="1" t="s">
        <v>625</v>
      </c>
      <c r="I164" s="5" t="s">
        <v>21</v>
      </c>
      <c r="J164" s="5" t="s">
        <v>626</v>
      </c>
      <c r="K164" s="5">
        <v>-1</v>
      </c>
      <c r="L164" s="5">
        <v>-3</v>
      </c>
      <c r="M164" t="s">
        <v>197</v>
      </c>
      <c r="N164" t="s">
        <v>17</v>
      </c>
      <c r="O164" t="s">
        <v>627</v>
      </c>
      <c r="P164">
        <v>2.2000000000000002</v>
      </c>
      <c r="Q164" t="s">
        <v>3133</v>
      </c>
    </row>
    <row r="165" spans="1:21" x14ac:dyDescent="0.25">
      <c r="H165" s="5" t="s">
        <v>628</v>
      </c>
      <c r="I165" s="5" t="s">
        <v>629</v>
      </c>
      <c r="J165" t="s">
        <v>17</v>
      </c>
      <c r="K165" s="5">
        <v>-2</v>
      </c>
      <c r="L165">
        <v>0</v>
      </c>
      <c r="M165" t="s">
        <v>17</v>
      </c>
      <c r="N165" t="s">
        <v>623</v>
      </c>
      <c r="O165" t="s">
        <v>17</v>
      </c>
      <c r="Q165" t="s">
        <v>3089</v>
      </c>
    </row>
    <row r="166" spans="1:21" x14ac:dyDescent="0.25">
      <c r="A166" t="s">
        <v>148</v>
      </c>
      <c r="B166" s="1" t="s">
        <v>621</v>
      </c>
      <c r="C166" t="s">
        <v>20</v>
      </c>
      <c r="D166" s="1" t="s">
        <v>621</v>
      </c>
      <c r="E166" s="6" t="s">
        <v>621</v>
      </c>
      <c r="F166" s="1">
        <v>2</v>
      </c>
      <c r="G166" s="6">
        <v>1</v>
      </c>
      <c r="H166" s="1" t="s">
        <v>622</v>
      </c>
      <c r="I166" s="1" t="s">
        <v>622</v>
      </c>
      <c r="J166" s="6" t="s">
        <v>622</v>
      </c>
      <c r="K166" s="1">
        <v>2</v>
      </c>
      <c r="L166" s="6">
        <v>1</v>
      </c>
      <c r="M166" t="s">
        <v>501</v>
      </c>
      <c r="N166" t="s">
        <v>630</v>
      </c>
      <c r="O166" t="s">
        <v>631</v>
      </c>
      <c r="P166">
        <v>4.3</v>
      </c>
      <c r="Q166" t="s">
        <v>3117</v>
      </c>
      <c r="R166" t="b">
        <v>1</v>
      </c>
      <c r="S166" t="b">
        <v>1</v>
      </c>
      <c r="T166" t="b">
        <v>1</v>
      </c>
      <c r="U166" t="b">
        <v>1</v>
      </c>
    </row>
    <row r="167" spans="1:21" x14ac:dyDescent="0.25">
      <c r="H167" t="s">
        <v>3134</v>
      </c>
      <c r="I167" t="s">
        <v>21</v>
      </c>
      <c r="J167" s="5" t="s">
        <v>632</v>
      </c>
      <c r="K167">
        <v>0</v>
      </c>
      <c r="L167" s="5">
        <v>-2</v>
      </c>
      <c r="M167" t="s">
        <v>501</v>
      </c>
      <c r="N167" t="s">
        <v>17</v>
      </c>
      <c r="O167" t="s">
        <v>633</v>
      </c>
      <c r="P167">
        <v>4.0999999999999996</v>
      </c>
      <c r="Q167" t="s">
        <v>3135</v>
      </c>
    </row>
    <row r="168" spans="1:21" x14ac:dyDescent="0.25">
      <c r="A168" t="s">
        <v>148</v>
      </c>
      <c r="B168" s="1" t="s">
        <v>634</v>
      </c>
      <c r="C168" t="s">
        <v>65</v>
      </c>
      <c r="D168" s="1" t="s">
        <v>634</v>
      </c>
      <c r="E168" s="1" t="s">
        <v>634</v>
      </c>
      <c r="F168" s="1">
        <v>2</v>
      </c>
      <c r="G168" s="1">
        <v>2</v>
      </c>
      <c r="H168" s="1" t="s">
        <v>635</v>
      </c>
      <c r="I168" s="1" t="s">
        <v>635</v>
      </c>
      <c r="J168" s="1" t="s">
        <v>635</v>
      </c>
      <c r="K168" s="1">
        <v>2</v>
      </c>
      <c r="L168" s="1">
        <v>2</v>
      </c>
      <c r="M168" t="s">
        <v>357</v>
      </c>
      <c r="N168" t="s">
        <v>358</v>
      </c>
      <c r="O168" t="s">
        <v>636</v>
      </c>
      <c r="P168">
        <v>8.3000000000000007</v>
      </c>
      <c r="Q168" t="s">
        <v>3108</v>
      </c>
    </row>
    <row r="169" spans="1:21" x14ac:dyDescent="0.25">
      <c r="H169" s="1" t="s">
        <v>637</v>
      </c>
      <c r="I169" s="1" t="s">
        <v>637</v>
      </c>
      <c r="J169" s="1" t="s">
        <v>637</v>
      </c>
      <c r="K169" s="1">
        <v>2</v>
      </c>
      <c r="L169" s="1">
        <v>2</v>
      </c>
      <c r="M169" t="s">
        <v>180</v>
      </c>
      <c r="N169" t="s">
        <v>358</v>
      </c>
      <c r="O169" t="s">
        <v>638</v>
      </c>
      <c r="P169">
        <v>1.9</v>
      </c>
    </row>
    <row r="170" spans="1:21" x14ac:dyDescent="0.25">
      <c r="A170" t="s">
        <v>148</v>
      </c>
      <c r="B170" s="1" t="s">
        <v>634</v>
      </c>
      <c r="C170" t="s">
        <v>20</v>
      </c>
      <c r="D170" s="1" t="s">
        <v>634</v>
      </c>
      <c r="E170" s="1" t="s">
        <v>634</v>
      </c>
      <c r="F170" s="1">
        <v>2</v>
      </c>
      <c r="G170" s="1">
        <v>2</v>
      </c>
      <c r="H170" s="1" t="s">
        <v>635</v>
      </c>
      <c r="I170" s="1" t="s">
        <v>639</v>
      </c>
      <c r="J170" s="1" t="s">
        <v>635</v>
      </c>
      <c r="K170" s="1">
        <v>2</v>
      </c>
      <c r="L170" s="1">
        <v>2</v>
      </c>
      <c r="M170" t="s">
        <v>357</v>
      </c>
      <c r="N170" t="s">
        <v>640</v>
      </c>
      <c r="O170" t="s">
        <v>641</v>
      </c>
      <c r="P170">
        <v>8.3000000000000007</v>
      </c>
      <c r="R170" t="b">
        <v>1</v>
      </c>
      <c r="S170" t="b">
        <v>1</v>
      </c>
      <c r="T170" t="b">
        <v>1</v>
      </c>
      <c r="U170" t="b">
        <v>1</v>
      </c>
    </row>
    <row r="171" spans="1:21" x14ac:dyDescent="0.25">
      <c r="H171" s="1" t="s">
        <v>637</v>
      </c>
      <c r="I171" s="5" t="s">
        <v>21</v>
      </c>
      <c r="J171" s="1" t="s">
        <v>637</v>
      </c>
      <c r="K171" s="5">
        <v>-1</v>
      </c>
      <c r="L171" s="1">
        <v>2</v>
      </c>
      <c r="M171" t="s">
        <v>180</v>
      </c>
      <c r="N171" t="s">
        <v>17</v>
      </c>
      <c r="O171" t="s">
        <v>642</v>
      </c>
      <c r="P171">
        <v>7.2</v>
      </c>
      <c r="Q171" t="s">
        <v>3118</v>
      </c>
      <c r="T171" t="b">
        <v>1</v>
      </c>
      <c r="U171" t="b">
        <v>1</v>
      </c>
    </row>
    <row r="172" spans="1:21" x14ac:dyDescent="0.25">
      <c r="A172" t="s">
        <v>148</v>
      </c>
      <c r="B172" s="1" t="s">
        <v>643</v>
      </c>
      <c r="C172" t="s">
        <v>65</v>
      </c>
      <c r="D172" s="1" t="s">
        <v>643</v>
      </c>
      <c r="E172" s="6" t="s">
        <v>643</v>
      </c>
      <c r="F172" s="1">
        <v>2</v>
      </c>
      <c r="G172" s="6">
        <v>1</v>
      </c>
      <c r="H172" s="1" t="s">
        <v>644</v>
      </c>
      <c r="I172" s="5" t="s">
        <v>21</v>
      </c>
      <c r="J172" s="5" t="s">
        <v>645</v>
      </c>
      <c r="K172" s="5">
        <v>-1</v>
      </c>
      <c r="L172" s="5">
        <v>-3</v>
      </c>
      <c r="M172" t="s">
        <v>379</v>
      </c>
      <c r="N172" t="s">
        <v>17</v>
      </c>
      <c r="O172" t="s">
        <v>646</v>
      </c>
      <c r="P172">
        <v>0.5</v>
      </c>
      <c r="Q172" t="s">
        <v>3119</v>
      </c>
    </row>
    <row r="173" spans="1:21" x14ac:dyDescent="0.25">
      <c r="H173" s="1" t="s">
        <v>647</v>
      </c>
      <c r="I173" s="1" t="s">
        <v>648</v>
      </c>
      <c r="J173" s="6" t="s">
        <v>649</v>
      </c>
      <c r="K173" s="1">
        <v>2</v>
      </c>
      <c r="L173" s="6">
        <v>1</v>
      </c>
      <c r="M173" t="s">
        <v>379</v>
      </c>
      <c r="N173" t="s">
        <v>380</v>
      </c>
      <c r="O173" t="s">
        <v>650</v>
      </c>
      <c r="P173">
        <v>16.7</v>
      </c>
      <c r="Q173" t="s">
        <v>3136</v>
      </c>
    </row>
    <row r="174" spans="1:21" x14ac:dyDescent="0.25">
      <c r="H174" s="5" t="s">
        <v>651</v>
      </c>
      <c r="I174" s="5" t="s">
        <v>652</v>
      </c>
      <c r="J174" t="s">
        <v>17</v>
      </c>
      <c r="K174" s="5">
        <v>-2</v>
      </c>
      <c r="L174">
        <v>0</v>
      </c>
      <c r="M174" t="s">
        <v>17</v>
      </c>
      <c r="N174" t="s">
        <v>380</v>
      </c>
      <c r="O174" t="s">
        <v>17</v>
      </c>
      <c r="Q174" t="s">
        <v>3097</v>
      </c>
    </row>
    <row r="175" spans="1:21" x14ac:dyDescent="0.25">
      <c r="A175" t="s">
        <v>148</v>
      </c>
      <c r="B175" s="1" t="s">
        <v>653</v>
      </c>
      <c r="C175" t="s">
        <v>65</v>
      </c>
      <c r="D175" s="1" t="s">
        <v>653</v>
      </c>
      <c r="E175" s="5" t="s">
        <v>21</v>
      </c>
      <c r="F175" s="1">
        <v>2</v>
      </c>
      <c r="G175" s="5">
        <v>-1</v>
      </c>
      <c r="H175" s="1" t="s">
        <v>654</v>
      </c>
      <c r="I175" s="1" t="s">
        <v>655</v>
      </c>
      <c r="J175" s="5" t="s">
        <v>21</v>
      </c>
      <c r="K175" s="1">
        <v>2</v>
      </c>
      <c r="L175" s="5">
        <v>-1</v>
      </c>
      <c r="M175" t="s">
        <v>321</v>
      </c>
      <c r="N175" t="s">
        <v>656</v>
      </c>
      <c r="O175" t="s">
        <v>17</v>
      </c>
    </row>
    <row r="176" spans="1:21" x14ac:dyDescent="0.25">
      <c r="A176" t="s">
        <v>148</v>
      </c>
      <c r="B176" s="1" t="s">
        <v>657</v>
      </c>
      <c r="C176" t="s">
        <v>20</v>
      </c>
      <c r="D176" t="s">
        <v>653</v>
      </c>
      <c r="E176" t="s">
        <v>21</v>
      </c>
      <c r="F176">
        <v>0</v>
      </c>
      <c r="G176">
        <v>0</v>
      </c>
      <c r="M176" t="s">
        <v>321</v>
      </c>
      <c r="N176" t="s">
        <v>658</v>
      </c>
      <c r="O176" t="s">
        <v>17</v>
      </c>
      <c r="Q176" t="s">
        <v>398</v>
      </c>
      <c r="R176" t="b">
        <v>1</v>
      </c>
      <c r="S176" t="b">
        <v>1</v>
      </c>
    </row>
    <row r="177" spans="1:21" x14ac:dyDescent="0.25">
      <c r="A177" t="s">
        <v>148</v>
      </c>
      <c r="B177" s="1" t="s">
        <v>659</v>
      </c>
      <c r="C177" t="s">
        <v>65</v>
      </c>
      <c r="D177" s="1" t="s">
        <v>659</v>
      </c>
      <c r="E177" s="5" t="s">
        <v>21</v>
      </c>
      <c r="F177" s="1">
        <v>2</v>
      </c>
      <c r="G177" s="5">
        <v>-1</v>
      </c>
      <c r="H177" s="1" t="s">
        <v>660</v>
      </c>
      <c r="I177" s="1" t="s">
        <v>661</v>
      </c>
      <c r="J177" s="5" t="s">
        <v>21</v>
      </c>
      <c r="K177" s="1">
        <v>2</v>
      </c>
      <c r="L177" s="5">
        <v>-1</v>
      </c>
      <c r="M177" t="s">
        <v>662</v>
      </c>
      <c r="N177" t="s">
        <v>193</v>
      </c>
      <c r="O177" t="s">
        <v>17</v>
      </c>
    </row>
    <row r="178" spans="1:21" x14ac:dyDescent="0.25">
      <c r="A178" t="s">
        <v>148</v>
      </c>
      <c r="B178" s="1" t="s">
        <v>663</v>
      </c>
      <c r="C178" t="s">
        <v>20</v>
      </c>
      <c r="D178" t="s">
        <v>659</v>
      </c>
      <c r="E178" t="s">
        <v>21</v>
      </c>
      <c r="F178">
        <v>0</v>
      </c>
      <c r="G178">
        <v>0</v>
      </c>
      <c r="M178" t="s">
        <v>662</v>
      </c>
      <c r="N178" t="s">
        <v>664</v>
      </c>
      <c r="O178" t="s">
        <v>17</v>
      </c>
      <c r="Q178" t="s">
        <v>398</v>
      </c>
      <c r="R178" t="b">
        <v>1</v>
      </c>
      <c r="S178" t="b">
        <v>1</v>
      </c>
    </row>
    <row r="179" spans="1:21" x14ac:dyDescent="0.25">
      <c r="A179" t="s">
        <v>148</v>
      </c>
      <c r="B179" s="1" t="s">
        <v>665</v>
      </c>
      <c r="C179" t="s">
        <v>65</v>
      </c>
      <c r="D179" s="1" t="s">
        <v>665</v>
      </c>
      <c r="E179" s="5" t="s">
        <v>21</v>
      </c>
      <c r="F179" s="1">
        <v>2</v>
      </c>
      <c r="G179" s="5">
        <v>-1</v>
      </c>
      <c r="H179" s="1" t="s">
        <v>666</v>
      </c>
      <c r="I179" s="1" t="s">
        <v>667</v>
      </c>
      <c r="J179" s="5" t="s">
        <v>21</v>
      </c>
      <c r="K179" s="1">
        <v>2</v>
      </c>
      <c r="L179" s="5">
        <v>-1</v>
      </c>
      <c r="M179" t="s">
        <v>201</v>
      </c>
      <c r="N179" t="s">
        <v>668</v>
      </c>
      <c r="O179" t="s">
        <v>17</v>
      </c>
    </row>
    <row r="180" spans="1:21" x14ac:dyDescent="0.25">
      <c r="H180" s="1" t="s">
        <v>669</v>
      </c>
      <c r="I180" s="1" t="s">
        <v>670</v>
      </c>
      <c r="J180" s="5" t="s">
        <v>21</v>
      </c>
      <c r="K180" s="1">
        <v>2</v>
      </c>
      <c r="L180" s="5">
        <v>-1</v>
      </c>
      <c r="M180" t="s">
        <v>201</v>
      </c>
      <c r="N180" t="s">
        <v>668</v>
      </c>
      <c r="O180" t="s">
        <v>17</v>
      </c>
    </row>
    <row r="181" spans="1:21" x14ac:dyDescent="0.25">
      <c r="A181" t="s">
        <v>148</v>
      </c>
      <c r="B181" s="1" t="s">
        <v>671</v>
      </c>
      <c r="C181" t="s">
        <v>20</v>
      </c>
      <c r="D181" t="s">
        <v>665</v>
      </c>
      <c r="E181" t="s">
        <v>21</v>
      </c>
      <c r="F181">
        <v>0</v>
      </c>
      <c r="G181">
        <v>0</v>
      </c>
      <c r="M181" t="s">
        <v>201</v>
      </c>
      <c r="N181" t="s">
        <v>672</v>
      </c>
      <c r="O181" t="s">
        <v>17</v>
      </c>
      <c r="Q181" t="s">
        <v>398</v>
      </c>
      <c r="R181" t="b">
        <v>1</v>
      </c>
      <c r="S181" t="b">
        <v>1</v>
      </c>
    </row>
    <row r="182" spans="1:21" x14ac:dyDescent="0.25">
      <c r="A182" t="s">
        <v>148</v>
      </c>
      <c r="B182" s="1" t="s">
        <v>673</v>
      </c>
      <c r="C182" t="s">
        <v>65</v>
      </c>
      <c r="D182" s="1" t="s">
        <v>673</v>
      </c>
      <c r="E182" s="1" t="s">
        <v>673</v>
      </c>
      <c r="F182" s="1">
        <v>2</v>
      </c>
      <c r="G182" s="1">
        <v>2</v>
      </c>
      <c r="H182" s="1" t="s">
        <v>674</v>
      </c>
      <c r="I182" s="1" t="s">
        <v>675</v>
      </c>
      <c r="J182" s="1" t="s">
        <v>676</v>
      </c>
      <c r="K182" s="1">
        <v>2</v>
      </c>
      <c r="L182" s="1">
        <v>2</v>
      </c>
      <c r="M182" t="s">
        <v>677</v>
      </c>
      <c r="N182" t="s">
        <v>678</v>
      </c>
      <c r="O182" t="s">
        <v>679</v>
      </c>
      <c r="P182">
        <v>8.1</v>
      </c>
    </row>
    <row r="183" spans="1:21" x14ac:dyDescent="0.25">
      <c r="H183" s="1" t="s">
        <v>680</v>
      </c>
      <c r="I183" s="1" t="s">
        <v>681</v>
      </c>
      <c r="J183" s="5" t="s">
        <v>21</v>
      </c>
      <c r="K183" s="1">
        <v>2</v>
      </c>
      <c r="L183" s="5">
        <v>-1</v>
      </c>
      <c r="M183" t="s">
        <v>677</v>
      </c>
      <c r="N183" t="s">
        <v>678</v>
      </c>
      <c r="O183" t="s">
        <v>17</v>
      </c>
    </row>
    <row r="184" spans="1:21" x14ac:dyDescent="0.25">
      <c r="H184" s="5" t="s">
        <v>682</v>
      </c>
      <c r="I184" s="5" t="s">
        <v>683</v>
      </c>
      <c r="J184" t="s">
        <v>17</v>
      </c>
      <c r="K184" s="5">
        <v>-2</v>
      </c>
      <c r="L184">
        <v>0</v>
      </c>
      <c r="M184" t="s">
        <v>17</v>
      </c>
      <c r="N184" t="s">
        <v>678</v>
      </c>
      <c r="O184" t="s">
        <v>17</v>
      </c>
      <c r="Q184" t="s">
        <v>3097</v>
      </c>
    </row>
    <row r="185" spans="1:21" x14ac:dyDescent="0.25">
      <c r="H185" s="5" t="s">
        <v>684</v>
      </c>
      <c r="I185" s="5" t="s">
        <v>685</v>
      </c>
      <c r="J185" t="s">
        <v>17</v>
      </c>
      <c r="K185" s="5">
        <v>-2</v>
      </c>
      <c r="L185">
        <v>0</v>
      </c>
      <c r="M185" t="s">
        <v>17</v>
      </c>
      <c r="N185" t="s">
        <v>678</v>
      </c>
      <c r="O185" t="s">
        <v>17</v>
      </c>
      <c r="Q185" t="s">
        <v>3097</v>
      </c>
    </row>
    <row r="186" spans="1:21" x14ac:dyDescent="0.25">
      <c r="A186" t="s">
        <v>148</v>
      </c>
      <c r="B186" s="1" t="s">
        <v>686</v>
      </c>
      <c r="C186" t="s">
        <v>20</v>
      </c>
      <c r="D186" t="s">
        <v>21</v>
      </c>
      <c r="E186" s="5" t="s">
        <v>673</v>
      </c>
      <c r="F186">
        <v>0</v>
      </c>
      <c r="G186" s="5">
        <v>-2</v>
      </c>
      <c r="H186" s="5" t="s">
        <v>687</v>
      </c>
      <c r="I186" t="s">
        <v>21</v>
      </c>
      <c r="J186" s="5" t="s">
        <v>676</v>
      </c>
      <c r="K186">
        <v>0</v>
      </c>
      <c r="L186" s="5">
        <v>-2</v>
      </c>
      <c r="M186" t="s">
        <v>17</v>
      </c>
      <c r="N186" t="s">
        <v>17</v>
      </c>
      <c r="O186" t="s">
        <v>688</v>
      </c>
      <c r="P186">
        <v>8.1</v>
      </c>
      <c r="Q186" t="s">
        <v>3089</v>
      </c>
      <c r="R186" t="b">
        <v>1</v>
      </c>
      <c r="S186" t="b">
        <v>1</v>
      </c>
    </row>
    <row r="187" spans="1:21" x14ac:dyDescent="0.25">
      <c r="A187" t="s">
        <v>148</v>
      </c>
      <c r="B187" s="1" t="s">
        <v>689</v>
      </c>
      <c r="C187" t="s">
        <v>65</v>
      </c>
      <c r="D187" s="1" t="s">
        <v>689</v>
      </c>
      <c r="E187" s="1" t="s">
        <v>689</v>
      </c>
      <c r="F187" s="1">
        <v>2</v>
      </c>
      <c r="G187" s="1">
        <v>2</v>
      </c>
      <c r="H187" s="1" t="s">
        <v>690</v>
      </c>
      <c r="I187" s="1" t="s">
        <v>690</v>
      </c>
      <c r="J187" s="1" t="s">
        <v>691</v>
      </c>
      <c r="K187" s="1">
        <v>2</v>
      </c>
      <c r="L187" s="1">
        <v>2</v>
      </c>
      <c r="M187" t="s">
        <v>241</v>
      </c>
      <c r="N187" t="s">
        <v>242</v>
      </c>
      <c r="O187" t="s">
        <v>692</v>
      </c>
      <c r="P187">
        <v>16.100000000000001</v>
      </c>
    </row>
    <row r="188" spans="1:21" x14ac:dyDescent="0.25">
      <c r="A188" t="s">
        <v>148</v>
      </c>
      <c r="B188" s="1" t="s">
        <v>689</v>
      </c>
      <c r="C188" t="s">
        <v>20</v>
      </c>
      <c r="D188" s="5" t="s">
        <v>689</v>
      </c>
      <c r="E188" s="6" t="s">
        <v>689</v>
      </c>
      <c r="F188" s="5">
        <v>-1</v>
      </c>
      <c r="G188" s="6">
        <v>1</v>
      </c>
      <c r="H188" s="1" t="s">
        <v>690</v>
      </c>
      <c r="I188" s="5" t="s">
        <v>21</v>
      </c>
      <c r="J188" s="1" t="s">
        <v>691</v>
      </c>
      <c r="K188" s="5">
        <v>-1</v>
      </c>
      <c r="L188" s="1">
        <v>2</v>
      </c>
      <c r="M188" t="s">
        <v>241</v>
      </c>
      <c r="N188" t="s">
        <v>17</v>
      </c>
      <c r="O188" t="s">
        <v>693</v>
      </c>
      <c r="P188">
        <v>16.7</v>
      </c>
      <c r="Q188" t="s">
        <v>3137</v>
      </c>
      <c r="R188" t="b">
        <v>1</v>
      </c>
      <c r="S188" t="b">
        <v>1</v>
      </c>
      <c r="T188" t="b">
        <v>1</v>
      </c>
      <c r="U188" t="b">
        <v>1</v>
      </c>
    </row>
    <row r="189" spans="1:21" x14ac:dyDescent="0.25">
      <c r="H189" s="5" t="s">
        <v>694</v>
      </c>
      <c r="I189" t="s">
        <v>21</v>
      </c>
      <c r="J189" s="5" t="s">
        <v>695</v>
      </c>
      <c r="K189">
        <v>0</v>
      </c>
      <c r="L189" s="5">
        <v>-2</v>
      </c>
      <c r="M189" t="s">
        <v>17</v>
      </c>
      <c r="N189" t="s">
        <v>17</v>
      </c>
      <c r="O189" t="s">
        <v>696</v>
      </c>
      <c r="P189">
        <v>13.7</v>
      </c>
      <c r="Q189" t="s">
        <v>3138</v>
      </c>
    </row>
    <row r="190" spans="1:21" x14ac:dyDescent="0.25">
      <c r="A190" t="s">
        <v>148</v>
      </c>
      <c r="B190" s="5" t="s">
        <v>697</v>
      </c>
      <c r="C190" t="s">
        <v>20</v>
      </c>
      <c r="D190" t="s">
        <v>21</v>
      </c>
      <c r="E190" s="5" t="s">
        <v>698</v>
      </c>
      <c r="F190">
        <v>0</v>
      </c>
      <c r="G190" s="5">
        <v>-2</v>
      </c>
      <c r="H190" s="5" t="s">
        <v>699</v>
      </c>
      <c r="I190" t="s">
        <v>21</v>
      </c>
      <c r="J190" s="5" t="s">
        <v>700</v>
      </c>
      <c r="K190">
        <v>0</v>
      </c>
      <c r="L190" s="5">
        <v>-2</v>
      </c>
      <c r="M190" t="s">
        <v>17</v>
      </c>
      <c r="N190" t="s">
        <v>17</v>
      </c>
      <c r="O190" t="s">
        <v>701</v>
      </c>
      <c r="P190">
        <v>16.7</v>
      </c>
      <c r="Q190" t="s">
        <v>3089</v>
      </c>
    </row>
    <row r="191" spans="1:21" x14ac:dyDescent="0.25">
      <c r="H191" s="5" t="s">
        <v>702</v>
      </c>
      <c r="I191" t="s">
        <v>21</v>
      </c>
      <c r="J191" s="5" t="s">
        <v>703</v>
      </c>
      <c r="K191">
        <v>0</v>
      </c>
      <c r="L191" s="5">
        <v>-2</v>
      </c>
      <c r="M191" t="s">
        <v>17</v>
      </c>
      <c r="N191" t="s">
        <v>17</v>
      </c>
      <c r="O191" t="s">
        <v>704</v>
      </c>
      <c r="P191">
        <v>18.600000000000001</v>
      </c>
      <c r="Q191" t="s">
        <v>3089</v>
      </c>
    </row>
    <row r="192" spans="1:21" x14ac:dyDescent="0.25">
      <c r="A192" t="s">
        <v>148</v>
      </c>
      <c r="B192" s="1" t="s">
        <v>705</v>
      </c>
      <c r="C192" t="s">
        <v>65</v>
      </c>
      <c r="D192" s="1" t="s">
        <v>705</v>
      </c>
      <c r="E192" s="1" t="s">
        <v>705</v>
      </c>
      <c r="F192" s="1">
        <v>2</v>
      </c>
      <c r="G192" s="1">
        <v>2</v>
      </c>
      <c r="H192" s="1" t="s">
        <v>706</v>
      </c>
      <c r="I192" s="1" t="s">
        <v>706</v>
      </c>
      <c r="J192" s="1" t="s">
        <v>706</v>
      </c>
      <c r="K192" s="1">
        <v>2</v>
      </c>
      <c r="L192" s="1">
        <v>2</v>
      </c>
      <c r="M192" t="s">
        <v>530</v>
      </c>
      <c r="N192" t="s">
        <v>707</v>
      </c>
      <c r="O192" t="s">
        <v>708</v>
      </c>
      <c r="P192">
        <v>100</v>
      </c>
    </row>
    <row r="195" spans="1:11" ht="15.75" x14ac:dyDescent="0.25">
      <c r="A195" s="3" t="s">
        <v>26</v>
      </c>
      <c r="B195" s="15"/>
      <c r="H195" s="3" t="s">
        <v>27</v>
      </c>
    </row>
    <row r="196" spans="1:11" x14ac:dyDescent="0.25">
      <c r="A196" s="4" t="s">
        <v>28</v>
      </c>
      <c r="B196" s="16"/>
      <c r="F196">
        <f>COUNTIFS(B2:B192,"&lt;&gt;*_*",B2:B192,"&lt;&gt;")</f>
        <v>74</v>
      </c>
      <c r="H196" s="4" t="s">
        <v>28</v>
      </c>
      <c r="K196">
        <f>COUNTIFS(B2:B192,"&lt;&gt;*_*",B2:B192,"&lt;&gt;",R2:R192,"&lt;&gt;TRUE")</f>
        <v>52</v>
      </c>
    </row>
    <row r="197" spans="1:11" x14ac:dyDescent="0.25">
      <c r="A197" s="4" t="s">
        <v>29</v>
      </c>
      <c r="B197" s="16"/>
      <c r="F197">
        <f>COUNTIFS(F2:F192,"&gt;0")</f>
        <v>65</v>
      </c>
      <c r="H197" s="4" t="s">
        <v>29</v>
      </c>
      <c r="K197">
        <f>COUNTIFS(F2:F192,"&gt;0",R2:R192,"&lt;&gt;TRUE")</f>
        <v>47</v>
      </c>
    </row>
    <row r="198" spans="1:11" x14ac:dyDescent="0.25">
      <c r="A198" s="4" t="s">
        <v>30</v>
      </c>
      <c r="B198" s="16"/>
      <c r="F198">
        <f>COUNTIFS(G2:G192,"&gt;0")</f>
        <v>58</v>
      </c>
      <c r="H198" s="4" t="s">
        <v>30</v>
      </c>
      <c r="K198">
        <f>COUNTIFS(G2:G192,"&gt;0",S2:S192,"&lt;&gt;TRUE")</f>
        <v>40</v>
      </c>
    </row>
    <row r="199" spans="1:11" x14ac:dyDescent="0.25">
      <c r="A199" s="4" t="s">
        <v>31</v>
      </c>
      <c r="B199" s="16"/>
      <c r="F199">
        <f>COUNTIFS(F2:F192,"&lt;&gt;-1",F2:F192,"&lt;&gt;0",F2:F192,"&lt;2")</f>
        <v>1</v>
      </c>
      <c r="H199" s="4" t="s">
        <v>31</v>
      </c>
      <c r="K199">
        <f>COUNTIFS(F2:F192,"&lt;&gt;-1",F2:F192,"&lt;&gt;0",F2:F192,"&lt;2",R2:R192,"&lt;&gt;TRUE")</f>
        <v>0</v>
      </c>
    </row>
    <row r="200" spans="1:11" x14ac:dyDescent="0.25">
      <c r="A200" s="4" t="s">
        <v>32</v>
      </c>
      <c r="B200" s="16"/>
      <c r="F200">
        <f>COUNTIFS(G2:G192,"&lt;&gt;-1",G2:G192,"&lt;&gt;0",G2:G192,"&lt;2")</f>
        <v>42</v>
      </c>
      <c r="H200" s="4" t="s">
        <v>32</v>
      </c>
      <c r="K200">
        <f>COUNTIFS(G2:G192,"&lt;&gt;-1",G2:G192,"&lt;&gt;0",G2:G192,"&lt;2",S2:S192,"&lt;&gt;TRUE")</f>
        <v>20</v>
      </c>
    </row>
    <row r="201" spans="1:11" x14ac:dyDescent="0.25">
      <c r="A201" s="4" t="s">
        <v>33</v>
      </c>
      <c r="B201" s="16"/>
      <c r="F201">
        <f>COUNTIFS(F2:F192,"=-1")+COUNTIFS(F2:F192,"=-3")</f>
        <v>9</v>
      </c>
      <c r="H201" s="4" t="s">
        <v>33</v>
      </c>
      <c r="K201">
        <f>COUNTIFS(F2:F192,"=-1",R2:R192,"&lt;&gt;TRUE")+COUNTIFS(F2:F192,"=-3",R2:R192,"&lt;&gt;TRUE")</f>
        <v>5</v>
      </c>
    </row>
    <row r="202" spans="1:11" x14ac:dyDescent="0.25">
      <c r="A202" s="4" t="s">
        <v>34</v>
      </c>
      <c r="B202" s="16"/>
      <c r="F202">
        <f>COUNTIFS(G2:G192,"=-1")+COUNTIFS(G2:G192,"=-3")</f>
        <v>16</v>
      </c>
      <c r="H202" s="4" t="s">
        <v>34</v>
      </c>
      <c r="K202">
        <f>COUNTIFS(G2:G192,"=-1",S2:S192,"&lt;&gt;TRUE")+COUNTIFS(G2:G192,"=-3",S2:S192,"&lt;&gt;TRUE")</f>
        <v>12</v>
      </c>
    </row>
    <row r="203" spans="1:11" x14ac:dyDescent="0.25">
      <c r="A203" s="4" t="s">
        <v>35</v>
      </c>
      <c r="B203" s="16"/>
      <c r="F203" s="8">
        <f>F197/F196</f>
        <v>0.8783783783783784</v>
      </c>
      <c r="H203" s="4" t="s">
        <v>35</v>
      </c>
      <c r="K203" s="8">
        <f>K197/K196</f>
        <v>0.90384615384615385</v>
      </c>
    </row>
    <row r="204" spans="1:11" x14ac:dyDescent="0.25">
      <c r="A204" s="4" t="s">
        <v>36</v>
      </c>
      <c r="B204" s="16"/>
      <c r="F204" s="8">
        <f>F198/F196</f>
        <v>0.78378378378378377</v>
      </c>
      <c r="H204" s="4" t="s">
        <v>37</v>
      </c>
      <c r="K204" s="8">
        <f>K198/K196</f>
        <v>0.76923076923076927</v>
      </c>
    </row>
    <row r="205" spans="1:11" x14ac:dyDescent="0.25">
      <c r="A205" s="4" t="s">
        <v>38</v>
      </c>
      <c r="B205" s="16"/>
      <c r="F205" s="8">
        <f>F197/(F197+F199)</f>
        <v>0.98484848484848486</v>
      </c>
      <c r="H205" s="4" t="s">
        <v>38</v>
      </c>
      <c r="K205" s="8">
        <f>K197/(K197+K199)</f>
        <v>1</v>
      </c>
    </row>
    <row r="206" spans="1:11" x14ac:dyDescent="0.25">
      <c r="A206" s="4" t="s">
        <v>39</v>
      </c>
      <c r="B206" s="16"/>
      <c r="F206" s="8">
        <f>F198/(F198+F200)</f>
        <v>0.57999999999999996</v>
      </c>
      <c r="H206" s="4" t="s">
        <v>39</v>
      </c>
      <c r="K206" s="8">
        <f>K198/(K198+K200)</f>
        <v>0.66666666666666663</v>
      </c>
    </row>
    <row r="209" spans="1:11" ht="15.75" x14ac:dyDescent="0.25">
      <c r="A209" s="3" t="s">
        <v>40</v>
      </c>
      <c r="B209" s="15"/>
      <c r="H209" s="3" t="s">
        <v>41</v>
      </c>
    </row>
    <row r="210" spans="1:11" x14ac:dyDescent="0.25">
      <c r="A210" s="4" t="s">
        <v>28</v>
      </c>
      <c r="B210" s="16"/>
      <c r="F210">
        <f>COUNTIFS(H2:H192,"&lt;&gt;*_FP",H2:H192,"&lt;&gt;",H2:H192,"&lt;&gt;no structure")</f>
        <v>116</v>
      </c>
      <c r="H210" s="4" t="s">
        <v>28</v>
      </c>
      <c r="K210">
        <f>COUNTIFS(H2:H192,"&lt;&gt;*_FP",H2:H192,"&lt;&gt;",H2:H192,"&lt;&gt;no structure",T2:T192,"&lt;&gt;TRUE")</f>
        <v>84</v>
      </c>
    </row>
    <row r="211" spans="1:11" x14ac:dyDescent="0.25">
      <c r="A211" s="4" t="s">
        <v>29</v>
      </c>
      <c r="B211" s="16"/>
      <c r="F211">
        <f>COUNTIFS(K2:K192,"&gt;0")</f>
        <v>87</v>
      </c>
      <c r="H211" s="4" t="s">
        <v>29</v>
      </c>
      <c r="K211">
        <f>COUNTIFS(K2:K192,"&gt;0",T2:T192,"&lt;&gt;TRUE")</f>
        <v>70</v>
      </c>
    </row>
    <row r="212" spans="1:11" x14ac:dyDescent="0.25">
      <c r="A212" s="4" t="s">
        <v>30</v>
      </c>
      <c r="B212" s="16"/>
      <c r="F212">
        <f>COUNTIFS(L2:L192,"&gt;0")</f>
        <v>79</v>
      </c>
      <c r="H212" s="4" t="s">
        <v>30</v>
      </c>
      <c r="K212">
        <f>COUNTIFS(L2:L192,"&gt;0",U2:U192,"&lt;&gt;TRUE")</f>
        <v>54</v>
      </c>
    </row>
    <row r="213" spans="1:11" x14ac:dyDescent="0.25">
      <c r="A213" s="4" t="s">
        <v>31</v>
      </c>
      <c r="B213" s="16"/>
      <c r="F213">
        <f>COUNTIFS(K2:K192,"&lt;&gt;-1",K2:K192,"&lt;&gt;0",K2:K192,"&lt;2")</f>
        <v>15</v>
      </c>
      <c r="H213" s="4" t="s">
        <v>31</v>
      </c>
      <c r="K213">
        <f>COUNTIFS(K2:K192,"&lt;&gt;-1",K2:K192,"&lt;&gt;0",K2:K192,"&lt;2",T2:T192,"&lt;&gt;TRUE")</f>
        <v>15</v>
      </c>
    </row>
    <row r="214" spans="1:11" x14ac:dyDescent="0.25">
      <c r="A214" s="4" t="s">
        <v>32</v>
      </c>
      <c r="B214" s="16"/>
      <c r="F214">
        <f>COUNTIFS(L2:L192,"&lt;&gt;-1",L2:L192,"&lt;&gt;0",L2:L192,"&lt;2")</f>
        <v>80</v>
      </c>
      <c r="H214" s="4" t="s">
        <v>32</v>
      </c>
      <c r="K214">
        <f>COUNTIFS(L2:L192,"&lt;&gt;-1",L2:L192,"&lt;&gt;0",L2:L192,"&lt;2",U2:U192,"&lt;&gt;TRUE")</f>
        <v>61</v>
      </c>
    </row>
    <row r="215" spans="1:11" x14ac:dyDescent="0.25">
      <c r="A215" s="4" t="s">
        <v>33</v>
      </c>
      <c r="B215" s="16"/>
      <c r="F215">
        <f>COUNTIFS(K2:K192,"=-1")+COUNTIFS(K2:K192,"=-3")</f>
        <v>29</v>
      </c>
      <c r="H215" s="4" t="s">
        <v>33</v>
      </c>
      <c r="K215">
        <f>COUNTIFS(K2:K192,"=-1",T2:T192,"&lt;&gt;TRUE")+COUNTIFS(K2:K192,"=-3",T2:T192,"&lt;&gt;TRUE")</f>
        <v>14</v>
      </c>
    </row>
    <row r="216" spans="1:11" x14ac:dyDescent="0.25">
      <c r="A216" s="4" t="s">
        <v>34</v>
      </c>
      <c r="B216" s="16"/>
      <c r="F216">
        <f>COUNTIFS(L2:L192,"=-1")+COUNTIFS(L2:L192,"=-3")</f>
        <v>37</v>
      </c>
      <c r="H216" s="4" t="s">
        <v>34</v>
      </c>
      <c r="K216">
        <f>COUNTIFS(L2:L192,"=-1",U2:U192,"&lt;&gt;TRUE")+COUNTIFS(L2:L192,"=-3",U2:U192,"&lt;&gt;TRUE")</f>
        <v>30</v>
      </c>
    </row>
    <row r="217" spans="1:11" x14ac:dyDescent="0.25">
      <c r="A217" s="4" t="s">
        <v>35</v>
      </c>
      <c r="B217" s="16"/>
      <c r="F217" s="8">
        <f>F211/F210</f>
        <v>0.75</v>
      </c>
      <c r="H217" s="4" t="s">
        <v>35</v>
      </c>
      <c r="K217" s="8">
        <f>K211/K210</f>
        <v>0.83333333333333337</v>
      </c>
    </row>
    <row r="218" spans="1:11" x14ac:dyDescent="0.25">
      <c r="A218" s="4" t="s">
        <v>36</v>
      </c>
      <c r="B218" s="16"/>
      <c r="F218" s="8">
        <f>F212/F210</f>
        <v>0.68103448275862066</v>
      </c>
      <c r="H218" s="4" t="s">
        <v>37</v>
      </c>
      <c r="K218" s="8">
        <f>K212/K210</f>
        <v>0.6428571428571429</v>
      </c>
    </row>
    <row r="219" spans="1:11" x14ac:dyDescent="0.25">
      <c r="A219" s="4" t="s">
        <v>38</v>
      </c>
      <c r="B219" s="16"/>
      <c r="F219" s="8">
        <f>F211/(F211+F213)</f>
        <v>0.8529411764705882</v>
      </c>
      <c r="H219" s="4" t="s">
        <v>38</v>
      </c>
      <c r="K219" s="8">
        <f>K211/(K211+K213)</f>
        <v>0.82352941176470584</v>
      </c>
    </row>
    <row r="220" spans="1:11" x14ac:dyDescent="0.25">
      <c r="A220" s="4" t="s">
        <v>39</v>
      </c>
      <c r="B220" s="16"/>
      <c r="F220" s="8">
        <f>F212/(F212+F214)</f>
        <v>0.49685534591194969</v>
      </c>
      <c r="H220" s="4" t="s">
        <v>39</v>
      </c>
      <c r="K220" s="8">
        <f>K212/(K212+K214)</f>
        <v>0.46956521739130436</v>
      </c>
    </row>
    <row r="223" spans="1:11" ht="15.75" x14ac:dyDescent="0.25">
      <c r="A223" s="3" t="s">
        <v>42</v>
      </c>
      <c r="B223" s="15"/>
    </row>
    <row r="224" spans="1:11" x14ac:dyDescent="0.25">
      <c r="A224" s="1" t="s">
        <v>43</v>
      </c>
      <c r="B224" s="11"/>
    </row>
    <row r="225" spans="1:2" x14ac:dyDescent="0.25">
      <c r="A225" s="5" t="s">
        <v>44</v>
      </c>
      <c r="B225" s="13"/>
    </row>
    <row r="227" spans="1:2" x14ac:dyDescent="0.25">
      <c r="A227" s="1" t="s">
        <v>45</v>
      </c>
      <c r="B227" s="11"/>
    </row>
    <row r="228" spans="1:2" x14ac:dyDescent="0.25">
      <c r="A228" s="6" t="s">
        <v>46</v>
      </c>
      <c r="B228" s="12"/>
    </row>
    <row r="229" spans="1:2" x14ac:dyDescent="0.25">
      <c r="A229" s="7" t="s">
        <v>47</v>
      </c>
      <c r="B229" s="17"/>
    </row>
    <row r="230" spans="1:2" x14ac:dyDescent="0.25">
      <c r="A230" s="5" t="s">
        <v>48</v>
      </c>
      <c r="B230" s="13"/>
    </row>
    <row r="232" spans="1:2" x14ac:dyDescent="0.25">
      <c r="A232" s="4" t="s">
        <v>49</v>
      </c>
      <c r="B232" s="16"/>
    </row>
    <row r="233" spans="1:2" x14ac:dyDescent="0.25">
      <c r="A233" t="s">
        <v>50</v>
      </c>
    </row>
    <row r="234" spans="1:2" x14ac:dyDescent="0.25">
      <c r="A234" t="s">
        <v>51</v>
      </c>
    </row>
    <row r="235" spans="1:2" x14ac:dyDescent="0.25">
      <c r="A235" t="s">
        <v>52</v>
      </c>
    </row>
    <row r="236" spans="1:2" x14ac:dyDescent="0.25">
      <c r="A236" t="s">
        <v>53</v>
      </c>
    </row>
    <row r="237" spans="1:2" x14ac:dyDescent="0.25">
      <c r="A237" t="s">
        <v>54</v>
      </c>
    </row>
    <row r="238" spans="1:2" x14ac:dyDescent="0.25">
      <c r="A238" t="s">
        <v>55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9"/>
  <sheetViews>
    <sheetView workbookViewId="0"/>
  </sheetViews>
  <sheetFormatPr defaultColWidth="9.140625" defaultRowHeight="15" x14ac:dyDescent="0.25"/>
  <cols>
    <col min="2" max="2" width="11" customWidth="1"/>
    <col min="4" max="7" width="13" customWidth="1"/>
    <col min="8" max="8" width="23" customWidth="1"/>
    <col min="9" max="9" width="13" customWidth="1"/>
    <col min="10" max="10" width="23" customWidth="1"/>
    <col min="11" max="12" width="13" customWidth="1"/>
    <col min="13" max="16" width="10" customWidth="1"/>
    <col min="17" max="17" width="27" customWidth="1"/>
    <col min="18" max="21" width="17" customWidth="1"/>
  </cols>
  <sheetData>
    <row r="1" spans="1:21" ht="15.75" x14ac:dyDescent="0.25">
      <c r="A1" s="2" t="s">
        <v>0</v>
      </c>
      <c r="B1" s="10" t="s">
        <v>1</v>
      </c>
      <c r="C1" s="10" t="s">
        <v>2</v>
      </c>
      <c r="D1" s="10" t="s">
        <v>3</v>
      </c>
      <c r="E1" s="10" t="s">
        <v>4</v>
      </c>
      <c r="F1" s="10" t="s">
        <v>5</v>
      </c>
      <c r="G1" s="10" t="s">
        <v>6</v>
      </c>
      <c r="H1" s="10" t="s">
        <v>7</v>
      </c>
      <c r="I1" s="10" t="s">
        <v>3</v>
      </c>
      <c r="J1" s="10" t="s">
        <v>4</v>
      </c>
      <c r="K1" s="10" t="s">
        <v>5</v>
      </c>
      <c r="L1" s="10" t="s">
        <v>6</v>
      </c>
      <c r="M1" s="10" t="s">
        <v>10</v>
      </c>
      <c r="N1" s="10" t="s">
        <v>11</v>
      </c>
      <c r="O1" s="10" t="s">
        <v>12</v>
      </c>
      <c r="P1" s="10" t="s">
        <v>13</v>
      </c>
      <c r="Q1" s="10" t="s">
        <v>14</v>
      </c>
      <c r="R1" s="10" t="s">
        <v>15</v>
      </c>
      <c r="S1" s="10" t="s">
        <v>16</v>
      </c>
      <c r="T1" s="10" t="s">
        <v>8</v>
      </c>
      <c r="U1" s="10" t="s">
        <v>9</v>
      </c>
    </row>
    <row r="2" spans="1:21" x14ac:dyDescent="0.25">
      <c r="A2" t="s">
        <v>709</v>
      </c>
      <c r="B2" s="11" t="s">
        <v>710</v>
      </c>
      <c r="C2" t="s">
        <v>65</v>
      </c>
      <c r="D2" s="11" t="s">
        <v>710</v>
      </c>
      <c r="E2" s="12" t="s">
        <v>710</v>
      </c>
      <c r="F2" s="11">
        <v>2</v>
      </c>
      <c r="G2" s="12">
        <v>1</v>
      </c>
      <c r="H2" s="11" t="s">
        <v>711</v>
      </c>
      <c r="I2" s="11" t="s">
        <v>711</v>
      </c>
      <c r="J2" s="12" t="s">
        <v>711</v>
      </c>
      <c r="K2" s="11">
        <v>2</v>
      </c>
      <c r="L2" s="12">
        <v>1</v>
      </c>
      <c r="M2" t="s">
        <v>712</v>
      </c>
      <c r="N2" t="s">
        <v>713</v>
      </c>
      <c r="O2" t="s">
        <v>714</v>
      </c>
      <c r="P2">
        <v>5.3</v>
      </c>
      <c r="S2" t="b">
        <v>1</v>
      </c>
      <c r="U2" t="b">
        <v>1</v>
      </c>
    </row>
    <row r="3" spans="1:21" x14ac:dyDescent="0.25">
      <c r="H3" s="13" t="s">
        <v>715</v>
      </c>
      <c r="I3" t="s">
        <v>21</v>
      </c>
      <c r="J3" s="13" t="s">
        <v>716</v>
      </c>
      <c r="K3">
        <v>0</v>
      </c>
      <c r="L3" s="13">
        <v>-2</v>
      </c>
      <c r="M3" t="s">
        <v>17</v>
      </c>
      <c r="N3" t="s">
        <v>17</v>
      </c>
      <c r="O3" t="s">
        <v>717</v>
      </c>
      <c r="P3">
        <v>4.8</v>
      </c>
      <c r="Q3" t="s">
        <v>2890</v>
      </c>
    </row>
    <row r="4" spans="1:21" x14ac:dyDescent="0.25">
      <c r="H4" s="13" t="s">
        <v>718</v>
      </c>
      <c r="I4" t="s">
        <v>21</v>
      </c>
      <c r="J4" s="13" t="s">
        <v>719</v>
      </c>
      <c r="K4">
        <v>0</v>
      </c>
      <c r="L4" s="13">
        <v>-2</v>
      </c>
      <c r="M4" t="s">
        <v>17</v>
      </c>
      <c r="N4" t="s">
        <v>17</v>
      </c>
      <c r="O4" t="s">
        <v>720</v>
      </c>
      <c r="P4">
        <v>4.7</v>
      </c>
      <c r="Q4" t="s">
        <v>2890</v>
      </c>
    </row>
    <row r="5" spans="1:21" x14ac:dyDescent="0.25">
      <c r="H5" s="13" t="s">
        <v>721</v>
      </c>
      <c r="I5" t="s">
        <v>21</v>
      </c>
      <c r="J5" s="13" t="s">
        <v>722</v>
      </c>
      <c r="K5">
        <v>0</v>
      </c>
      <c r="L5" s="13">
        <v>-2</v>
      </c>
      <c r="M5" t="s">
        <v>17</v>
      </c>
      <c r="N5" t="s">
        <v>17</v>
      </c>
      <c r="O5" t="s">
        <v>723</v>
      </c>
      <c r="P5">
        <v>5.5</v>
      </c>
      <c r="Q5" t="s">
        <v>2890</v>
      </c>
    </row>
    <row r="6" spans="1:21" x14ac:dyDescent="0.25">
      <c r="H6" s="13" t="s">
        <v>724</v>
      </c>
      <c r="I6" t="s">
        <v>21</v>
      </c>
      <c r="J6" s="13" t="s">
        <v>725</v>
      </c>
      <c r="K6">
        <v>0</v>
      </c>
      <c r="L6" s="13">
        <v>-2</v>
      </c>
      <c r="M6" t="s">
        <v>17</v>
      </c>
      <c r="N6" t="s">
        <v>17</v>
      </c>
      <c r="O6" t="s">
        <v>726</v>
      </c>
      <c r="P6">
        <v>5</v>
      </c>
      <c r="Q6" t="s">
        <v>2890</v>
      </c>
    </row>
    <row r="7" spans="1:21" x14ac:dyDescent="0.25">
      <c r="H7" s="13" t="s">
        <v>727</v>
      </c>
      <c r="I7" t="s">
        <v>21</v>
      </c>
      <c r="J7" s="13" t="s">
        <v>728</v>
      </c>
      <c r="K7">
        <v>0</v>
      </c>
      <c r="L7" s="13">
        <v>-2</v>
      </c>
      <c r="M7" t="s">
        <v>17</v>
      </c>
      <c r="N7" t="s">
        <v>17</v>
      </c>
      <c r="O7" t="s">
        <v>729</v>
      </c>
      <c r="P7">
        <v>4.8</v>
      </c>
      <c r="Q7" t="s">
        <v>2890</v>
      </c>
    </row>
    <row r="8" spans="1:21" x14ac:dyDescent="0.25">
      <c r="A8" t="s">
        <v>709</v>
      </c>
      <c r="B8" s="11" t="s">
        <v>710</v>
      </c>
      <c r="C8" t="s">
        <v>20</v>
      </c>
      <c r="D8" s="11" t="s">
        <v>710</v>
      </c>
      <c r="E8" s="11" t="s">
        <v>710</v>
      </c>
      <c r="F8" s="11">
        <v>2</v>
      </c>
      <c r="G8" s="11">
        <v>2</v>
      </c>
      <c r="H8" s="11" t="s">
        <v>711</v>
      </c>
      <c r="I8" s="11" t="s">
        <v>711</v>
      </c>
      <c r="J8" s="11" t="s">
        <v>711</v>
      </c>
      <c r="K8" s="11">
        <v>2</v>
      </c>
      <c r="L8" s="11">
        <v>2</v>
      </c>
      <c r="M8" t="s">
        <v>712</v>
      </c>
      <c r="N8" t="s">
        <v>713</v>
      </c>
      <c r="O8" t="s">
        <v>730</v>
      </c>
      <c r="P8">
        <v>7.7</v>
      </c>
      <c r="R8" t="b">
        <v>1</v>
      </c>
      <c r="T8" t="b">
        <v>1</v>
      </c>
    </row>
    <row r="9" spans="1:21" x14ac:dyDescent="0.25">
      <c r="H9" s="13" t="s">
        <v>731</v>
      </c>
      <c r="I9" t="s">
        <v>21</v>
      </c>
      <c r="J9" s="13" t="s">
        <v>732</v>
      </c>
      <c r="K9">
        <v>0</v>
      </c>
      <c r="L9" s="13">
        <v>-2</v>
      </c>
      <c r="M9" t="s">
        <v>17</v>
      </c>
      <c r="N9" t="s">
        <v>17</v>
      </c>
      <c r="O9" t="s">
        <v>733</v>
      </c>
      <c r="P9">
        <v>5.2</v>
      </c>
      <c r="Q9" t="s">
        <v>2890</v>
      </c>
    </row>
    <row r="10" spans="1:21" x14ac:dyDescent="0.25">
      <c r="H10" s="13" t="s">
        <v>724</v>
      </c>
      <c r="I10" t="s">
        <v>21</v>
      </c>
      <c r="J10" s="13" t="s">
        <v>725</v>
      </c>
      <c r="K10">
        <v>0</v>
      </c>
      <c r="L10" s="13">
        <v>-2</v>
      </c>
      <c r="M10" t="s">
        <v>17</v>
      </c>
      <c r="N10" t="s">
        <v>17</v>
      </c>
      <c r="O10" t="s">
        <v>734</v>
      </c>
      <c r="P10">
        <v>5.2</v>
      </c>
      <c r="Q10" t="s">
        <v>2890</v>
      </c>
      <c r="T10" t="b">
        <v>1</v>
      </c>
      <c r="U10" t="b">
        <v>1</v>
      </c>
    </row>
    <row r="11" spans="1:21" x14ac:dyDescent="0.25">
      <c r="H11" s="13" t="s">
        <v>735</v>
      </c>
      <c r="I11" t="s">
        <v>21</v>
      </c>
      <c r="J11" s="13" t="s">
        <v>736</v>
      </c>
      <c r="K11">
        <v>0</v>
      </c>
      <c r="L11" s="13">
        <v>-2</v>
      </c>
      <c r="M11" t="s">
        <v>17</v>
      </c>
      <c r="N11" t="s">
        <v>17</v>
      </c>
      <c r="O11" t="s">
        <v>737</v>
      </c>
      <c r="P11">
        <v>5.8</v>
      </c>
      <c r="Q11" t="s">
        <v>2890</v>
      </c>
    </row>
    <row r="12" spans="1:21" x14ac:dyDescent="0.25">
      <c r="A12" t="s">
        <v>709</v>
      </c>
      <c r="B12" s="11" t="s">
        <v>738</v>
      </c>
      <c r="C12" t="s">
        <v>65</v>
      </c>
      <c r="D12" t="s">
        <v>174</v>
      </c>
      <c r="E12" t="s">
        <v>21</v>
      </c>
      <c r="F12">
        <v>0</v>
      </c>
      <c r="G12">
        <v>0</v>
      </c>
      <c r="M12" t="s">
        <v>160</v>
      </c>
      <c r="N12" t="s">
        <v>447</v>
      </c>
      <c r="O12" t="s">
        <v>17</v>
      </c>
      <c r="Q12" t="s">
        <v>398</v>
      </c>
    </row>
    <row r="13" spans="1:21" x14ac:dyDescent="0.25">
      <c r="A13" t="s">
        <v>709</v>
      </c>
      <c r="B13" s="11" t="s">
        <v>220</v>
      </c>
      <c r="C13" t="s">
        <v>65</v>
      </c>
      <c r="D13" s="11" t="s">
        <v>220</v>
      </c>
      <c r="E13" s="11" t="s">
        <v>220</v>
      </c>
      <c r="F13" s="11">
        <v>2</v>
      </c>
      <c r="G13" s="11">
        <v>2</v>
      </c>
      <c r="H13" s="11" t="s">
        <v>221</v>
      </c>
      <c r="I13" s="11" t="s">
        <v>739</v>
      </c>
      <c r="J13" s="11" t="s">
        <v>221</v>
      </c>
      <c r="K13" s="11">
        <v>2</v>
      </c>
      <c r="L13" s="11">
        <v>2</v>
      </c>
      <c r="M13" t="s">
        <v>662</v>
      </c>
      <c r="N13" t="s">
        <v>740</v>
      </c>
      <c r="O13" t="s">
        <v>741</v>
      </c>
      <c r="P13">
        <v>2.5</v>
      </c>
    </row>
    <row r="14" spans="1:21" x14ac:dyDescent="0.25">
      <c r="H14" s="13" t="s">
        <v>742</v>
      </c>
      <c r="I14" s="13" t="s">
        <v>743</v>
      </c>
      <c r="J14" s="13" t="s">
        <v>744</v>
      </c>
      <c r="K14" s="13">
        <v>-2</v>
      </c>
      <c r="L14" s="13">
        <v>-2</v>
      </c>
      <c r="M14" t="s">
        <v>17</v>
      </c>
      <c r="N14" t="s">
        <v>740</v>
      </c>
      <c r="O14" t="s">
        <v>745</v>
      </c>
      <c r="P14">
        <v>2.4</v>
      </c>
      <c r="Q14" t="s">
        <v>2891</v>
      </c>
    </row>
    <row r="15" spans="1:21" x14ac:dyDescent="0.25">
      <c r="A15" t="s">
        <v>709</v>
      </c>
      <c r="B15" s="11" t="s">
        <v>225</v>
      </c>
      <c r="C15" t="s">
        <v>65</v>
      </c>
      <c r="D15" s="11" t="s">
        <v>225</v>
      </c>
      <c r="E15" s="13" t="s">
        <v>21</v>
      </c>
      <c r="F15" s="11">
        <v>2</v>
      </c>
      <c r="G15" s="13">
        <v>-1</v>
      </c>
      <c r="H15" s="11" t="s">
        <v>226</v>
      </c>
      <c r="I15" s="11" t="s">
        <v>746</v>
      </c>
      <c r="J15" s="13" t="s">
        <v>21</v>
      </c>
      <c r="K15" s="11">
        <v>2</v>
      </c>
      <c r="L15" s="13">
        <v>-1</v>
      </c>
      <c r="M15" t="s">
        <v>197</v>
      </c>
      <c r="N15" t="s">
        <v>747</v>
      </c>
      <c r="O15" t="s">
        <v>17</v>
      </c>
      <c r="S15" t="b">
        <v>1</v>
      </c>
      <c r="U15" t="b">
        <v>1</v>
      </c>
    </row>
    <row r="16" spans="1:21" x14ac:dyDescent="0.25">
      <c r="A16" t="s">
        <v>709</v>
      </c>
      <c r="B16" s="11" t="s">
        <v>225</v>
      </c>
      <c r="C16" t="s">
        <v>20</v>
      </c>
      <c r="D16" s="11" t="s">
        <v>225</v>
      </c>
      <c r="E16" s="11" t="s">
        <v>225</v>
      </c>
      <c r="F16" s="11">
        <v>2</v>
      </c>
      <c r="G16" s="11">
        <v>2</v>
      </c>
      <c r="H16" s="11" t="s">
        <v>226</v>
      </c>
      <c r="I16" s="11" t="s">
        <v>226</v>
      </c>
      <c r="J16" s="11" t="s">
        <v>226</v>
      </c>
      <c r="K16" s="11">
        <v>2</v>
      </c>
      <c r="L16" s="11">
        <v>2</v>
      </c>
      <c r="M16" t="s">
        <v>197</v>
      </c>
      <c r="N16" t="s">
        <v>747</v>
      </c>
      <c r="O16" t="s">
        <v>748</v>
      </c>
      <c r="P16">
        <v>3.2</v>
      </c>
      <c r="R16" t="b">
        <v>1</v>
      </c>
      <c r="T16" t="b">
        <v>1</v>
      </c>
    </row>
    <row r="17" spans="1:21" x14ac:dyDescent="0.25">
      <c r="A17" t="s">
        <v>709</v>
      </c>
      <c r="B17" s="11" t="s">
        <v>239</v>
      </c>
      <c r="C17" t="s">
        <v>65</v>
      </c>
      <c r="D17" s="11" t="s">
        <v>239</v>
      </c>
      <c r="E17" s="13" t="s">
        <v>21</v>
      </c>
      <c r="F17" s="11">
        <v>2</v>
      </c>
      <c r="G17" s="13">
        <v>-1</v>
      </c>
      <c r="H17" s="11" t="s">
        <v>243</v>
      </c>
      <c r="I17" s="11" t="s">
        <v>749</v>
      </c>
      <c r="J17" s="13" t="s">
        <v>21</v>
      </c>
      <c r="K17" s="11">
        <v>2</v>
      </c>
      <c r="L17" s="13">
        <v>-1</v>
      </c>
      <c r="M17" t="s">
        <v>750</v>
      </c>
      <c r="N17" t="s">
        <v>751</v>
      </c>
      <c r="O17" t="s">
        <v>17</v>
      </c>
    </row>
    <row r="18" spans="1:21" x14ac:dyDescent="0.25">
      <c r="A18" t="s">
        <v>709</v>
      </c>
      <c r="B18" s="11" t="s">
        <v>280</v>
      </c>
      <c r="C18" t="s">
        <v>65</v>
      </c>
      <c r="D18" s="11" t="s">
        <v>280</v>
      </c>
      <c r="E18" s="11" t="s">
        <v>280</v>
      </c>
      <c r="F18" s="11">
        <v>2</v>
      </c>
      <c r="G18" s="11">
        <v>2</v>
      </c>
      <c r="H18" s="13" t="s">
        <v>752</v>
      </c>
      <c r="I18" t="s">
        <v>21</v>
      </c>
      <c r="J18" s="13" t="s">
        <v>753</v>
      </c>
      <c r="K18">
        <v>0</v>
      </c>
      <c r="L18" s="13">
        <v>-2</v>
      </c>
      <c r="M18" t="s">
        <v>17</v>
      </c>
      <c r="N18" t="s">
        <v>17</v>
      </c>
      <c r="O18" t="s">
        <v>754</v>
      </c>
      <c r="P18">
        <v>2</v>
      </c>
    </row>
    <row r="19" spans="1:21" x14ac:dyDescent="0.25">
      <c r="A19" t="s">
        <v>709</v>
      </c>
      <c r="B19" s="11" t="s">
        <v>22</v>
      </c>
      <c r="C19" t="s">
        <v>65</v>
      </c>
      <c r="D19" s="11" t="s">
        <v>22</v>
      </c>
      <c r="E19" s="12" t="s">
        <v>22</v>
      </c>
      <c r="F19" s="11">
        <v>2</v>
      </c>
      <c r="G19" s="12">
        <v>1</v>
      </c>
      <c r="H19" s="11" t="s">
        <v>308</v>
      </c>
      <c r="I19" s="13" t="s">
        <v>21</v>
      </c>
      <c r="J19" s="12" t="s">
        <v>308</v>
      </c>
      <c r="K19" s="13">
        <v>-1</v>
      </c>
      <c r="L19" s="12">
        <v>1</v>
      </c>
      <c r="M19" t="s">
        <v>755</v>
      </c>
      <c r="N19" t="s">
        <v>17</v>
      </c>
      <c r="O19" t="s">
        <v>756</v>
      </c>
      <c r="P19">
        <v>2.7</v>
      </c>
      <c r="Q19" t="s">
        <v>2892</v>
      </c>
    </row>
    <row r="20" spans="1:21" x14ac:dyDescent="0.25">
      <c r="H20" s="11" t="s">
        <v>314</v>
      </c>
      <c r="I20" s="13" t="s">
        <v>21</v>
      </c>
      <c r="J20" s="11" t="s">
        <v>314</v>
      </c>
      <c r="K20" s="13">
        <v>-1</v>
      </c>
      <c r="L20" s="11">
        <v>2</v>
      </c>
      <c r="M20" t="s">
        <v>309</v>
      </c>
      <c r="N20" t="s">
        <v>17</v>
      </c>
      <c r="O20" t="s">
        <v>757</v>
      </c>
      <c r="P20">
        <v>2.6</v>
      </c>
      <c r="Q20" t="s">
        <v>2893</v>
      </c>
    </row>
    <row r="21" spans="1:21" x14ac:dyDescent="0.25">
      <c r="H21" s="13" t="s">
        <v>758</v>
      </c>
      <c r="I21" t="s">
        <v>21</v>
      </c>
      <c r="J21" s="13" t="s">
        <v>759</v>
      </c>
      <c r="K21">
        <v>0</v>
      </c>
      <c r="L21" s="13">
        <v>-2</v>
      </c>
      <c r="M21" t="s">
        <v>17</v>
      </c>
      <c r="N21" t="s">
        <v>17</v>
      </c>
      <c r="O21" t="s">
        <v>760</v>
      </c>
      <c r="P21">
        <v>2.4</v>
      </c>
      <c r="Q21" t="s">
        <v>2894</v>
      </c>
    </row>
    <row r="22" spans="1:21" x14ac:dyDescent="0.25">
      <c r="H22" s="13" t="s">
        <v>761</v>
      </c>
      <c r="I22" t="s">
        <v>21</v>
      </c>
      <c r="J22" s="13" t="s">
        <v>762</v>
      </c>
      <c r="K22">
        <v>0</v>
      </c>
      <c r="L22" s="13">
        <v>-2</v>
      </c>
      <c r="M22" t="s">
        <v>17</v>
      </c>
      <c r="N22" t="s">
        <v>17</v>
      </c>
      <c r="O22" t="s">
        <v>763</v>
      </c>
      <c r="P22">
        <v>3</v>
      </c>
      <c r="Q22" t="s">
        <v>2894</v>
      </c>
    </row>
    <row r="23" spans="1:21" x14ac:dyDescent="0.25">
      <c r="A23" t="s">
        <v>709</v>
      </c>
      <c r="B23" s="11" t="s">
        <v>2919</v>
      </c>
      <c r="C23" t="s">
        <v>20</v>
      </c>
      <c r="D23" t="s">
        <v>21</v>
      </c>
      <c r="E23" s="13" t="s">
        <v>22</v>
      </c>
      <c r="F23">
        <v>0</v>
      </c>
      <c r="G23" s="13">
        <v>-2</v>
      </c>
      <c r="H23" s="13" t="s">
        <v>313</v>
      </c>
      <c r="I23" t="s">
        <v>21</v>
      </c>
      <c r="J23" s="13" t="s">
        <v>314</v>
      </c>
      <c r="K23">
        <v>0</v>
      </c>
      <c r="L23" s="13">
        <v>-2</v>
      </c>
      <c r="M23" t="s">
        <v>17</v>
      </c>
      <c r="N23" t="s">
        <v>17</v>
      </c>
      <c r="O23" t="s">
        <v>764</v>
      </c>
      <c r="P23">
        <v>2.4</v>
      </c>
      <c r="Q23" t="s">
        <v>2895</v>
      </c>
      <c r="R23" t="b">
        <v>1</v>
      </c>
      <c r="S23" t="b">
        <v>1</v>
      </c>
      <c r="T23" t="b">
        <v>1</v>
      </c>
      <c r="U23" t="b">
        <v>1</v>
      </c>
    </row>
    <row r="24" spans="1:21" x14ac:dyDescent="0.25">
      <c r="H24" s="13" t="s">
        <v>761</v>
      </c>
      <c r="I24" t="s">
        <v>21</v>
      </c>
      <c r="J24" s="13" t="s">
        <v>762</v>
      </c>
      <c r="K24">
        <v>0</v>
      </c>
      <c r="L24" s="13">
        <v>-2</v>
      </c>
      <c r="M24" t="s">
        <v>17</v>
      </c>
      <c r="N24" t="s">
        <v>17</v>
      </c>
      <c r="O24" t="s">
        <v>765</v>
      </c>
      <c r="P24">
        <v>2.6</v>
      </c>
      <c r="Q24" t="s">
        <v>2890</v>
      </c>
      <c r="T24" t="b">
        <v>1</v>
      </c>
      <c r="U24" t="b">
        <v>1</v>
      </c>
    </row>
    <row r="25" spans="1:21" x14ac:dyDescent="0.25">
      <c r="A25" t="s">
        <v>709</v>
      </c>
      <c r="B25" s="11" t="s">
        <v>58</v>
      </c>
      <c r="C25" t="s">
        <v>65</v>
      </c>
      <c r="D25" s="11" t="s">
        <v>58</v>
      </c>
      <c r="E25" s="12" t="s">
        <v>58</v>
      </c>
      <c r="F25" s="11">
        <v>2</v>
      </c>
      <c r="G25" s="12">
        <v>1</v>
      </c>
      <c r="H25" s="11" t="s">
        <v>316</v>
      </c>
      <c r="I25" s="11" t="s">
        <v>316</v>
      </c>
      <c r="J25" s="11" t="s">
        <v>316</v>
      </c>
      <c r="K25" s="11">
        <v>2</v>
      </c>
      <c r="L25" s="11">
        <v>2</v>
      </c>
      <c r="M25" t="s">
        <v>274</v>
      </c>
      <c r="N25" t="s">
        <v>275</v>
      </c>
      <c r="O25" t="s">
        <v>766</v>
      </c>
      <c r="P25">
        <v>1</v>
      </c>
    </row>
    <row r="26" spans="1:21" x14ac:dyDescent="0.25">
      <c r="H26" s="11" t="s">
        <v>320</v>
      </c>
      <c r="I26" s="13" t="s">
        <v>21</v>
      </c>
      <c r="J26" s="13" t="s">
        <v>320</v>
      </c>
      <c r="K26" s="13">
        <v>-1</v>
      </c>
      <c r="L26" s="13">
        <v>-3</v>
      </c>
      <c r="M26" t="s">
        <v>317</v>
      </c>
      <c r="N26" t="s">
        <v>17</v>
      </c>
      <c r="O26" t="s">
        <v>767</v>
      </c>
      <c r="P26">
        <v>1.1000000000000001</v>
      </c>
      <c r="Q26" t="s">
        <v>2896</v>
      </c>
    </row>
    <row r="27" spans="1:21" x14ac:dyDescent="0.25">
      <c r="H27" s="11" t="s">
        <v>768</v>
      </c>
      <c r="I27" s="13" t="s">
        <v>21</v>
      </c>
      <c r="J27" s="11" t="s">
        <v>768</v>
      </c>
      <c r="K27" s="13">
        <v>-1</v>
      </c>
      <c r="L27" s="11">
        <v>2</v>
      </c>
      <c r="M27" t="s">
        <v>769</v>
      </c>
      <c r="N27" t="s">
        <v>17</v>
      </c>
      <c r="O27" t="s">
        <v>770</v>
      </c>
      <c r="P27">
        <v>1</v>
      </c>
      <c r="Q27" t="s">
        <v>2897</v>
      </c>
    </row>
    <row r="28" spans="1:21" x14ac:dyDescent="0.25">
      <c r="A28" t="s">
        <v>709</v>
      </c>
      <c r="B28" s="11" t="s">
        <v>58</v>
      </c>
      <c r="C28" t="s">
        <v>20</v>
      </c>
      <c r="D28" s="11" t="s">
        <v>58</v>
      </c>
      <c r="E28" s="12" t="s">
        <v>58</v>
      </c>
      <c r="F28" s="11">
        <v>2</v>
      </c>
      <c r="G28" s="12">
        <v>1</v>
      </c>
      <c r="H28" s="11" t="s">
        <v>316</v>
      </c>
      <c r="I28" s="11" t="s">
        <v>316</v>
      </c>
      <c r="J28" s="11" t="s">
        <v>316</v>
      </c>
      <c r="K28" s="11">
        <v>2</v>
      </c>
      <c r="L28" s="11">
        <v>2</v>
      </c>
      <c r="M28" t="s">
        <v>274</v>
      </c>
      <c r="N28" t="s">
        <v>771</v>
      </c>
      <c r="O28" t="s">
        <v>772</v>
      </c>
      <c r="P28">
        <v>2</v>
      </c>
      <c r="R28" t="b">
        <v>1</v>
      </c>
      <c r="S28" t="b">
        <v>1</v>
      </c>
      <c r="T28" t="b">
        <v>1</v>
      </c>
      <c r="U28" t="b">
        <v>1</v>
      </c>
    </row>
    <row r="29" spans="1:21" x14ac:dyDescent="0.25">
      <c r="H29" s="11" t="s">
        <v>320</v>
      </c>
      <c r="I29" s="13" t="s">
        <v>21</v>
      </c>
      <c r="J29" s="13" t="s">
        <v>320</v>
      </c>
      <c r="K29" s="13">
        <v>-1</v>
      </c>
      <c r="L29" s="13">
        <v>-3</v>
      </c>
      <c r="M29" t="s">
        <v>317</v>
      </c>
      <c r="N29" t="s">
        <v>17</v>
      </c>
      <c r="O29" t="s">
        <v>773</v>
      </c>
      <c r="P29">
        <v>1</v>
      </c>
      <c r="Q29" t="s">
        <v>2898</v>
      </c>
      <c r="T29" t="b">
        <v>1</v>
      </c>
      <c r="U29" t="b">
        <v>1</v>
      </c>
    </row>
    <row r="30" spans="1:21" x14ac:dyDescent="0.25">
      <c r="H30" s="13" t="s">
        <v>774</v>
      </c>
      <c r="I30" t="s">
        <v>21</v>
      </c>
      <c r="J30" s="13" t="s">
        <v>775</v>
      </c>
      <c r="K30">
        <v>0</v>
      </c>
      <c r="L30" s="13">
        <v>-2</v>
      </c>
      <c r="M30" t="s">
        <v>17</v>
      </c>
      <c r="N30" t="s">
        <v>17</v>
      </c>
      <c r="O30" t="s">
        <v>776</v>
      </c>
      <c r="P30">
        <v>1</v>
      </c>
    </row>
    <row r="31" spans="1:21" x14ac:dyDescent="0.25">
      <c r="H31" s="13" t="s">
        <v>777</v>
      </c>
      <c r="I31" t="s">
        <v>21</v>
      </c>
      <c r="J31" s="13" t="s">
        <v>778</v>
      </c>
      <c r="K31">
        <v>0</v>
      </c>
      <c r="L31" s="13">
        <v>-2</v>
      </c>
      <c r="M31" t="s">
        <v>17</v>
      </c>
      <c r="N31" t="s">
        <v>17</v>
      </c>
      <c r="O31" t="s">
        <v>779</v>
      </c>
      <c r="P31">
        <v>1</v>
      </c>
    </row>
    <row r="32" spans="1:21" x14ac:dyDescent="0.25">
      <c r="A32" t="s">
        <v>709</v>
      </c>
      <c r="B32" s="11" t="s">
        <v>329</v>
      </c>
      <c r="C32" t="s">
        <v>65</v>
      </c>
      <c r="D32" s="11" t="s">
        <v>329</v>
      </c>
      <c r="E32" s="12" t="s">
        <v>329</v>
      </c>
      <c r="F32" s="11">
        <v>2</v>
      </c>
      <c r="G32" s="12">
        <v>1</v>
      </c>
      <c r="H32" s="11" t="s">
        <v>335</v>
      </c>
      <c r="I32" s="11" t="s">
        <v>780</v>
      </c>
      <c r="J32" s="11" t="s">
        <v>335</v>
      </c>
      <c r="K32" s="11">
        <v>2</v>
      </c>
      <c r="L32" s="11">
        <v>2</v>
      </c>
      <c r="M32" t="s">
        <v>96</v>
      </c>
      <c r="N32" t="s">
        <v>781</v>
      </c>
      <c r="O32" t="s">
        <v>782</v>
      </c>
      <c r="P32">
        <v>1</v>
      </c>
      <c r="S32" t="b">
        <v>1</v>
      </c>
    </row>
    <row r="33" spans="1:21" x14ac:dyDescent="0.25">
      <c r="H33" s="11" t="s">
        <v>330</v>
      </c>
      <c r="I33" s="13" t="s">
        <v>21</v>
      </c>
      <c r="J33" s="12" t="s">
        <v>331</v>
      </c>
      <c r="K33" s="13">
        <v>-1</v>
      </c>
      <c r="L33" s="12">
        <v>1</v>
      </c>
      <c r="M33" t="s">
        <v>783</v>
      </c>
      <c r="N33" t="s">
        <v>17</v>
      </c>
      <c r="O33" t="s">
        <v>784</v>
      </c>
      <c r="P33">
        <v>1.1000000000000001</v>
      </c>
      <c r="Q33" t="s">
        <v>2899</v>
      </c>
    </row>
    <row r="34" spans="1:21" x14ac:dyDescent="0.25">
      <c r="A34" t="s">
        <v>709</v>
      </c>
      <c r="B34" s="11" t="s">
        <v>329</v>
      </c>
      <c r="C34" t="s">
        <v>20</v>
      </c>
      <c r="D34" s="13" t="s">
        <v>21</v>
      </c>
      <c r="E34" s="11" t="s">
        <v>329</v>
      </c>
      <c r="F34" s="13">
        <v>-1</v>
      </c>
      <c r="G34" s="11">
        <v>2</v>
      </c>
      <c r="H34" s="11" t="s">
        <v>335</v>
      </c>
      <c r="I34" s="13" t="s">
        <v>21</v>
      </c>
      <c r="J34" s="11" t="s">
        <v>335</v>
      </c>
      <c r="K34" s="13">
        <v>-1</v>
      </c>
      <c r="L34" s="11">
        <v>2</v>
      </c>
      <c r="M34" t="s">
        <v>96</v>
      </c>
      <c r="N34" t="s">
        <v>17</v>
      </c>
      <c r="O34" t="s">
        <v>785</v>
      </c>
      <c r="P34">
        <v>1</v>
      </c>
      <c r="Q34" t="s">
        <v>2900</v>
      </c>
      <c r="R34" t="b">
        <v>1</v>
      </c>
      <c r="T34" t="b">
        <v>1</v>
      </c>
      <c r="U34" t="b">
        <v>1</v>
      </c>
    </row>
    <row r="35" spans="1:21" x14ac:dyDescent="0.25">
      <c r="A35" t="s">
        <v>709</v>
      </c>
      <c r="B35" s="11" t="s">
        <v>64</v>
      </c>
      <c r="C35" t="s">
        <v>65</v>
      </c>
      <c r="D35" s="11" t="s">
        <v>64</v>
      </c>
      <c r="E35" s="11" t="s">
        <v>64</v>
      </c>
      <c r="F35" s="11">
        <v>2</v>
      </c>
      <c r="G35" s="11">
        <v>2</v>
      </c>
      <c r="H35" s="11" t="s">
        <v>339</v>
      </c>
      <c r="I35" s="11" t="s">
        <v>340</v>
      </c>
      <c r="J35" s="11" t="s">
        <v>339</v>
      </c>
      <c r="K35" s="11">
        <v>2</v>
      </c>
      <c r="L35" s="11">
        <v>2</v>
      </c>
      <c r="M35" t="s">
        <v>197</v>
      </c>
      <c r="N35" t="s">
        <v>786</v>
      </c>
      <c r="O35" t="s">
        <v>787</v>
      </c>
      <c r="P35">
        <v>1.1000000000000001</v>
      </c>
    </row>
    <row r="36" spans="1:21" x14ac:dyDescent="0.25">
      <c r="H36" s="11" t="s">
        <v>343</v>
      </c>
      <c r="I36" s="11" t="s">
        <v>343</v>
      </c>
      <c r="J36" s="11" t="s">
        <v>343</v>
      </c>
      <c r="K36" s="11">
        <v>2</v>
      </c>
      <c r="L36" s="11">
        <v>2</v>
      </c>
      <c r="M36" t="s">
        <v>750</v>
      </c>
      <c r="N36" t="s">
        <v>788</v>
      </c>
      <c r="O36" t="s">
        <v>789</v>
      </c>
      <c r="P36">
        <v>1.1000000000000001</v>
      </c>
    </row>
    <row r="37" spans="1:21" x14ac:dyDescent="0.25">
      <c r="H37" s="13" t="s">
        <v>790</v>
      </c>
      <c r="I37" s="13" t="s">
        <v>791</v>
      </c>
      <c r="J37" t="s">
        <v>17</v>
      </c>
      <c r="K37" s="13">
        <v>-2</v>
      </c>
      <c r="L37">
        <v>0</v>
      </c>
      <c r="M37" t="s">
        <v>17</v>
      </c>
      <c r="N37" t="s">
        <v>788</v>
      </c>
      <c r="O37" t="s">
        <v>17</v>
      </c>
      <c r="Q37" t="s">
        <v>2901</v>
      </c>
    </row>
    <row r="38" spans="1:21" x14ac:dyDescent="0.25">
      <c r="A38" t="s">
        <v>709</v>
      </c>
      <c r="B38" s="11" t="s">
        <v>64</v>
      </c>
      <c r="C38" t="s">
        <v>20</v>
      </c>
      <c r="D38" s="11" t="s">
        <v>64</v>
      </c>
      <c r="E38" s="11" t="s">
        <v>64</v>
      </c>
      <c r="F38" s="11">
        <v>2</v>
      </c>
      <c r="G38" s="11">
        <v>2</v>
      </c>
      <c r="H38" s="11" t="s">
        <v>339</v>
      </c>
      <c r="I38" s="11" t="s">
        <v>339</v>
      </c>
      <c r="J38" s="11" t="s">
        <v>339</v>
      </c>
      <c r="K38" s="11">
        <v>2</v>
      </c>
      <c r="L38" s="11">
        <v>2</v>
      </c>
      <c r="M38" t="s">
        <v>197</v>
      </c>
      <c r="N38" t="s">
        <v>792</v>
      </c>
      <c r="O38" t="s">
        <v>793</v>
      </c>
      <c r="P38">
        <v>12.2</v>
      </c>
      <c r="R38" t="b">
        <v>1</v>
      </c>
      <c r="S38" t="b">
        <v>1</v>
      </c>
      <c r="T38" t="b">
        <v>1</v>
      </c>
      <c r="U38" t="b">
        <v>1</v>
      </c>
    </row>
    <row r="39" spans="1:21" x14ac:dyDescent="0.25">
      <c r="A39" t="s">
        <v>709</v>
      </c>
      <c r="B39" s="11" t="s">
        <v>354</v>
      </c>
      <c r="C39" t="s">
        <v>65</v>
      </c>
      <c r="D39" s="11" t="s">
        <v>354</v>
      </c>
      <c r="E39" s="11" t="s">
        <v>354</v>
      </c>
      <c r="F39" s="11">
        <v>2</v>
      </c>
      <c r="G39" s="11">
        <v>2</v>
      </c>
      <c r="H39" s="11" t="s">
        <v>360</v>
      </c>
      <c r="I39" s="13" t="s">
        <v>21</v>
      </c>
      <c r="J39" s="11" t="s">
        <v>360</v>
      </c>
      <c r="K39" s="13">
        <v>-1</v>
      </c>
      <c r="L39" s="11">
        <v>2</v>
      </c>
      <c r="M39" t="s">
        <v>156</v>
      </c>
      <c r="N39" t="s">
        <v>17</v>
      </c>
      <c r="O39" t="s">
        <v>794</v>
      </c>
      <c r="P39">
        <v>1.3</v>
      </c>
      <c r="Q39" t="s">
        <v>2902</v>
      </c>
    </row>
    <row r="40" spans="1:21" x14ac:dyDescent="0.25">
      <c r="H40" s="11" t="s">
        <v>355</v>
      </c>
      <c r="I40" s="11" t="s">
        <v>795</v>
      </c>
      <c r="J40" s="13" t="s">
        <v>21</v>
      </c>
      <c r="K40" s="11">
        <v>2</v>
      </c>
      <c r="L40" s="13">
        <v>-1</v>
      </c>
      <c r="M40" t="s">
        <v>350</v>
      </c>
      <c r="N40" t="s">
        <v>796</v>
      </c>
      <c r="O40" t="s">
        <v>17</v>
      </c>
    </row>
    <row r="41" spans="1:21" x14ac:dyDescent="0.25">
      <c r="H41" s="13" t="s">
        <v>797</v>
      </c>
      <c r="I41" t="s">
        <v>21</v>
      </c>
      <c r="J41" s="13" t="s">
        <v>798</v>
      </c>
      <c r="K41">
        <v>0</v>
      </c>
      <c r="L41" s="13">
        <v>-2</v>
      </c>
      <c r="M41" t="s">
        <v>17</v>
      </c>
      <c r="N41" t="s">
        <v>17</v>
      </c>
      <c r="O41" t="s">
        <v>2903</v>
      </c>
      <c r="P41">
        <v>1.4</v>
      </c>
      <c r="Q41" t="s">
        <v>2890</v>
      </c>
    </row>
    <row r="42" spans="1:21" x14ac:dyDescent="0.25">
      <c r="A42" t="s">
        <v>709</v>
      </c>
      <c r="B42" s="13" t="s">
        <v>70</v>
      </c>
      <c r="C42" t="s">
        <v>20</v>
      </c>
      <c r="D42" t="s">
        <v>21</v>
      </c>
      <c r="E42" s="13" t="s">
        <v>71</v>
      </c>
      <c r="F42">
        <v>0</v>
      </c>
      <c r="G42" s="13">
        <v>-2</v>
      </c>
      <c r="H42" s="13" t="s">
        <v>799</v>
      </c>
      <c r="I42" t="s">
        <v>21</v>
      </c>
      <c r="J42" s="13" t="s">
        <v>800</v>
      </c>
      <c r="K42">
        <v>0</v>
      </c>
      <c r="L42" s="13">
        <v>-2</v>
      </c>
      <c r="M42" t="s">
        <v>17</v>
      </c>
      <c r="N42" t="s">
        <v>17</v>
      </c>
      <c r="O42" t="s">
        <v>801</v>
      </c>
      <c r="P42">
        <v>6.2</v>
      </c>
      <c r="Q42" t="s">
        <v>2910</v>
      </c>
    </row>
    <row r="43" spans="1:21" x14ac:dyDescent="0.25">
      <c r="H43" s="13" t="s">
        <v>802</v>
      </c>
      <c r="I43" t="s">
        <v>21</v>
      </c>
      <c r="J43" s="13" t="s">
        <v>803</v>
      </c>
      <c r="K43">
        <v>0</v>
      </c>
      <c r="L43" s="13">
        <v>-2</v>
      </c>
      <c r="M43" t="s">
        <v>17</v>
      </c>
      <c r="N43" t="s">
        <v>17</v>
      </c>
      <c r="O43" t="s">
        <v>804</v>
      </c>
      <c r="P43">
        <v>6.7</v>
      </c>
      <c r="Q43" t="s">
        <v>2910</v>
      </c>
    </row>
    <row r="44" spans="1:21" x14ac:dyDescent="0.25">
      <c r="A44" t="s">
        <v>709</v>
      </c>
      <c r="B44" s="11" t="s">
        <v>433</v>
      </c>
      <c r="C44" t="s">
        <v>65</v>
      </c>
      <c r="D44" s="11" t="s">
        <v>433</v>
      </c>
      <c r="E44" s="11" t="s">
        <v>433</v>
      </c>
      <c r="F44" s="11">
        <v>2</v>
      </c>
      <c r="G44" s="11">
        <v>2</v>
      </c>
      <c r="H44" s="11" t="s">
        <v>434</v>
      </c>
      <c r="I44" s="11" t="s">
        <v>434</v>
      </c>
      <c r="J44" s="11" t="s">
        <v>434</v>
      </c>
      <c r="K44" s="11">
        <v>2</v>
      </c>
      <c r="L44" s="11">
        <v>2</v>
      </c>
      <c r="M44" t="s">
        <v>67</v>
      </c>
      <c r="N44" t="s">
        <v>805</v>
      </c>
      <c r="O44" t="s">
        <v>806</v>
      </c>
      <c r="P44">
        <v>2.9</v>
      </c>
    </row>
    <row r="45" spans="1:21" x14ac:dyDescent="0.25">
      <c r="A45" t="s">
        <v>709</v>
      </c>
      <c r="B45" s="11" t="s">
        <v>807</v>
      </c>
      <c r="C45" t="s">
        <v>20</v>
      </c>
      <c r="D45" t="s">
        <v>433</v>
      </c>
      <c r="E45" t="s">
        <v>21</v>
      </c>
      <c r="F45">
        <v>0</v>
      </c>
      <c r="G45">
        <v>0</v>
      </c>
      <c r="M45" t="s">
        <v>67</v>
      </c>
      <c r="N45" t="s">
        <v>808</v>
      </c>
      <c r="O45" t="s">
        <v>17</v>
      </c>
      <c r="Q45" t="s">
        <v>398</v>
      </c>
      <c r="R45" t="b">
        <v>1</v>
      </c>
      <c r="S45" t="b">
        <v>1</v>
      </c>
    </row>
    <row r="46" spans="1:21" x14ac:dyDescent="0.25">
      <c r="A46" t="s">
        <v>709</v>
      </c>
      <c r="B46" s="11" t="s">
        <v>809</v>
      </c>
      <c r="C46" t="s">
        <v>65</v>
      </c>
      <c r="D46" t="s">
        <v>448</v>
      </c>
      <c r="E46" t="s">
        <v>21</v>
      </c>
      <c r="F46">
        <v>0</v>
      </c>
      <c r="G46">
        <v>0</v>
      </c>
      <c r="M46" t="s">
        <v>180</v>
      </c>
      <c r="N46" t="s">
        <v>810</v>
      </c>
      <c r="O46" t="s">
        <v>17</v>
      </c>
      <c r="Q46" t="s">
        <v>398</v>
      </c>
    </row>
    <row r="47" spans="1:21" x14ac:dyDescent="0.25">
      <c r="A47" t="s">
        <v>709</v>
      </c>
      <c r="B47" s="11" t="s">
        <v>459</v>
      </c>
      <c r="C47" t="s">
        <v>65</v>
      </c>
      <c r="D47" t="s">
        <v>455</v>
      </c>
      <c r="E47" t="s">
        <v>21</v>
      </c>
      <c r="F47">
        <v>0</v>
      </c>
      <c r="G47">
        <v>0</v>
      </c>
      <c r="M47" t="s">
        <v>811</v>
      </c>
      <c r="N47" t="s">
        <v>812</v>
      </c>
      <c r="O47" t="s">
        <v>17</v>
      </c>
      <c r="Q47" t="s">
        <v>398</v>
      </c>
      <c r="S47" t="b">
        <v>1</v>
      </c>
    </row>
    <row r="48" spans="1:21" x14ac:dyDescent="0.25">
      <c r="A48" t="s">
        <v>709</v>
      </c>
      <c r="B48" s="11" t="s">
        <v>459</v>
      </c>
      <c r="C48" t="s">
        <v>20</v>
      </c>
      <c r="D48" t="s">
        <v>21</v>
      </c>
      <c r="E48" s="13" t="s">
        <v>455</v>
      </c>
      <c r="F48">
        <v>0</v>
      </c>
      <c r="G48" s="13">
        <v>-2</v>
      </c>
      <c r="H48" s="13" t="s">
        <v>813</v>
      </c>
      <c r="I48" t="s">
        <v>21</v>
      </c>
      <c r="J48" s="13" t="s">
        <v>814</v>
      </c>
      <c r="K48">
        <v>0</v>
      </c>
      <c r="L48" s="13">
        <v>-2</v>
      </c>
      <c r="M48" t="s">
        <v>17</v>
      </c>
      <c r="N48" t="s">
        <v>17</v>
      </c>
      <c r="O48" t="s">
        <v>815</v>
      </c>
      <c r="P48">
        <v>2.1</v>
      </c>
      <c r="Q48" t="s">
        <v>2912</v>
      </c>
      <c r="R48" t="b">
        <v>1</v>
      </c>
    </row>
    <row r="49" spans="1:21" x14ac:dyDescent="0.25">
      <c r="A49" t="s">
        <v>709</v>
      </c>
      <c r="B49" s="11" t="s">
        <v>473</v>
      </c>
      <c r="C49" t="s">
        <v>65</v>
      </c>
      <c r="D49" t="s">
        <v>465</v>
      </c>
      <c r="E49" t="s">
        <v>21</v>
      </c>
      <c r="F49">
        <v>0</v>
      </c>
      <c r="G49">
        <v>0</v>
      </c>
      <c r="M49" t="s">
        <v>396</v>
      </c>
      <c r="N49" t="s">
        <v>816</v>
      </c>
      <c r="O49" t="s">
        <v>17</v>
      </c>
      <c r="Q49" t="s">
        <v>398</v>
      </c>
      <c r="S49" t="b">
        <v>1</v>
      </c>
    </row>
    <row r="50" spans="1:21" x14ac:dyDescent="0.25">
      <c r="A50" t="s">
        <v>709</v>
      </c>
      <c r="B50" s="11" t="s">
        <v>473</v>
      </c>
      <c r="C50" t="s">
        <v>20</v>
      </c>
      <c r="D50" t="s">
        <v>21</v>
      </c>
      <c r="E50" s="13" t="s">
        <v>465</v>
      </c>
      <c r="F50">
        <v>0</v>
      </c>
      <c r="G50" s="13">
        <v>-2</v>
      </c>
      <c r="H50" s="13" t="s">
        <v>817</v>
      </c>
      <c r="I50" t="s">
        <v>21</v>
      </c>
      <c r="J50" s="13" t="s">
        <v>818</v>
      </c>
      <c r="K50">
        <v>0</v>
      </c>
      <c r="L50" s="13">
        <v>-2</v>
      </c>
      <c r="M50" t="s">
        <v>17</v>
      </c>
      <c r="N50" t="s">
        <v>17</v>
      </c>
      <c r="O50" t="s">
        <v>819</v>
      </c>
      <c r="P50">
        <v>1</v>
      </c>
      <c r="Q50" t="s">
        <v>2910</v>
      </c>
      <c r="R50" t="b">
        <v>1</v>
      </c>
    </row>
    <row r="51" spans="1:21" x14ac:dyDescent="0.25">
      <c r="A51" t="s">
        <v>709</v>
      </c>
      <c r="B51" s="11" t="s">
        <v>475</v>
      </c>
      <c r="C51" t="s">
        <v>65</v>
      </c>
      <c r="D51" s="11" t="s">
        <v>475</v>
      </c>
      <c r="E51" s="12" t="s">
        <v>475</v>
      </c>
      <c r="F51" s="11">
        <v>2</v>
      </c>
      <c r="G51" s="12">
        <v>1</v>
      </c>
      <c r="H51" s="11" t="s">
        <v>476</v>
      </c>
      <c r="I51" s="11" t="s">
        <v>820</v>
      </c>
      <c r="J51" s="12" t="s">
        <v>477</v>
      </c>
      <c r="K51" s="11">
        <v>2</v>
      </c>
      <c r="L51" s="12">
        <v>1</v>
      </c>
      <c r="M51" t="s">
        <v>408</v>
      </c>
      <c r="N51" t="s">
        <v>821</v>
      </c>
      <c r="O51" t="s">
        <v>822</v>
      </c>
      <c r="P51">
        <v>1.2</v>
      </c>
      <c r="Q51" t="s">
        <v>2904</v>
      </c>
    </row>
    <row r="52" spans="1:21" x14ac:dyDescent="0.25">
      <c r="A52" t="s">
        <v>709</v>
      </c>
      <c r="B52" s="11" t="s">
        <v>2913</v>
      </c>
      <c r="C52" t="s">
        <v>20</v>
      </c>
      <c r="D52" t="s">
        <v>21</v>
      </c>
      <c r="E52" s="13" t="s">
        <v>475</v>
      </c>
      <c r="F52">
        <v>0</v>
      </c>
      <c r="G52" s="13">
        <v>-2</v>
      </c>
      <c r="H52" t="s">
        <v>2914</v>
      </c>
      <c r="I52" t="s">
        <v>21</v>
      </c>
      <c r="J52" s="13" t="s">
        <v>477</v>
      </c>
      <c r="K52">
        <v>0</v>
      </c>
      <c r="L52" s="13">
        <v>-2</v>
      </c>
      <c r="M52" t="s">
        <v>408</v>
      </c>
      <c r="N52" t="s">
        <v>17</v>
      </c>
      <c r="O52" t="s">
        <v>823</v>
      </c>
      <c r="P52">
        <v>1.4</v>
      </c>
      <c r="Q52" t="s">
        <v>2915</v>
      </c>
      <c r="R52" t="b">
        <v>1</v>
      </c>
      <c r="S52" t="b">
        <v>1</v>
      </c>
      <c r="T52" t="b">
        <v>1</v>
      </c>
      <c r="U52" t="b">
        <v>1</v>
      </c>
    </row>
    <row r="53" spans="1:21" x14ac:dyDescent="0.25">
      <c r="A53" t="s">
        <v>709</v>
      </c>
      <c r="B53" s="11" t="s">
        <v>79</v>
      </c>
      <c r="C53" t="s">
        <v>65</v>
      </c>
      <c r="D53" s="11" t="s">
        <v>79</v>
      </c>
      <c r="E53" s="12" t="s">
        <v>79</v>
      </c>
      <c r="F53" s="11">
        <v>2</v>
      </c>
      <c r="G53" s="12">
        <v>1</v>
      </c>
      <c r="H53" s="11" t="s">
        <v>139</v>
      </c>
      <c r="I53" s="11" t="s">
        <v>139</v>
      </c>
      <c r="J53" s="11" t="s">
        <v>139</v>
      </c>
      <c r="K53" s="11">
        <v>2</v>
      </c>
      <c r="L53" s="11">
        <v>2</v>
      </c>
      <c r="M53" t="s">
        <v>274</v>
      </c>
      <c r="N53" t="s">
        <v>275</v>
      </c>
      <c r="O53" t="s">
        <v>824</v>
      </c>
      <c r="P53">
        <v>1.2</v>
      </c>
      <c r="Q53" t="s">
        <v>2880</v>
      </c>
    </row>
    <row r="54" spans="1:21" x14ac:dyDescent="0.25">
      <c r="H54" s="11" t="s">
        <v>491</v>
      </c>
      <c r="I54" s="13" t="s">
        <v>21</v>
      </c>
      <c r="J54" s="11" t="s">
        <v>491</v>
      </c>
      <c r="K54" s="13">
        <v>-1</v>
      </c>
      <c r="L54" s="11">
        <v>2</v>
      </c>
      <c r="M54" t="s">
        <v>67</v>
      </c>
      <c r="N54" t="s">
        <v>17</v>
      </c>
      <c r="O54" t="s">
        <v>825</v>
      </c>
      <c r="P54">
        <v>1.1000000000000001</v>
      </c>
      <c r="Q54" t="s">
        <v>2897</v>
      </c>
    </row>
    <row r="55" spans="1:21" x14ac:dyDescent="0.25">
      <c r="H55" s="11" t="s">
        <v>142</v>
      </c>
      <c r="I55" s="13" t="s">
        <v>21</v>
      </c>
      <c r="J55" s="12" t="s">
        <v>142</v>
      </c>
      <c r="K55" s="13">
        <v>-1</v>
      </c>
      <c r="L55" s="12">
        <v>1</v>
      </c>
      <c r="M55" t="s">
        <v>424</v>
      </c>
      <c r="N55" t="s">
        <v>17</v>
      </c>
      <c r="O55" t="s">
        <v>826</v>
      </c>
      <c r="P55">
        <v>2.7</v>
      </c>
      <c r="Q55" t="s">
        <v>2916</v>
      </c>
    </row>
    <row r="56" spans="1:21" x14ac:dyDescent="0.25">
      <c r="A56" t="s">
        <v>709</v>
      </c>
      <c r="B56" s="11" t="s">
        <v>79</v>
      </c>
      <c r="C56" t="s">
        <v>20</v>
      </c>
      <c r="D56" s="11" t="s">
        <v>79</v>
      </c>
      <c r="E56" s="11" t="s">
        <v>79</v>
      </c>
      <c r="F56" s="11">
        <v>2</v>
      </c>
      <c r="G56" s="11">
        <v>2</v>
      </c>
      <c r="H56" s="11" t="s">
        <v>139</v>
      </c>
      <c r="I56" s="11" t="s">
        <v>139</v>
      </c>
      <c r="J56" s="11" t="s">
        <v>139</v>
      </c>
      <c r="K56" s="11">
        <v>2</v>
      </c>
      <c r="L56" s="11">
        <v>2</v>
      </c>
      <c r="M56" t="s">
        <v>274</v>
      </c>
      <c r="N56" t="s">
        <v>275</v>
      </c>
      <c r="O56" t="s">
        <v>827</v>
      </c>
      <c r="P56">
        <v>1.8</v>
      </c>
      <c r="R56" t="b">
        <v>1</v>
      </c>
      <c r="S56" t="b">
        <v>1</v>
      </c>
      <c r="T56" t="b">
        <v>1</v>
      </c>
      <c r="U56" t="b">
        <v>1</v>
      </c>
    </row>
    <row r="57" spans="1:21" x14ac:dyDescent="0.25">
      <c r="A57" t="s">
        <v>709</v>
      </c>
      <c r="B57" s="11" t="s">
        <v>88</v>
      </c>
      <c r="C57" t="s">
        <v>65</v>
      </c>
      <c r="D57" s="11" t="s">
        <v>88</v>
      </c>
      <c r="E57" s="11" t="s">
        <v>88</v>
      </c>
      <c r="F57" s="11">
        <v>2</v>
      </c>
      <c r="G57" s="11">
        <v>2</v>
      </c>
      <c r="H57" s="11" t="s">
        <v>497</v>
      </c>
      <c r="I57" s="11" t="s">
        <v>497</v>
      </c>
      <c r="J57" s="11" t="s">
        <v>497</v>
      </c>
      <c r="K57" s="11">
        <v>2</v>
      </c>
      <c r="L57" s="11">
        <v>2</v>
      </c>
      <c r="M57" t="s">
        <v>96</v>
      </c>
      <c r="N57" t="s">
        <v>97</v>
      </c>
      <c r="O57" t="s">
        <v>828</v>
      </c>
      <c r="P57">
        <v>1.9</v>
      </c>
    </row>
    <row r="58" spans="1:21" x14ac:dyDescent="0.25">
      <c r="H58" s="11" t="s">
        <v>499</v>
      </c>
      <c r="I58" s="13" t="s">
        <v>21</v>
      </c>
      <c r="J58" s="11" t="s">
        <v>500</v>
      </c>
      <c r="K58" s="13">
        <v>-1</v>
      </c>
      <c r="L58" s="11">
        <v>2</v>
      </c>
      <c r="M58" t="s">
        <v>783</v>
      </c>
      <c r="N58" t="s">
        <v>17</v>
      </c>
      <c r="O58" t="s">
        <v>829</v>
      </c>
      <c r="P58">
        <v>1.1000000000000001</v>
      </c>
      <c r="Q58" t="s">
        <v>2905</v>
      </c>
    </row>
    <row r="59" spans="1:21" x14ac:dyDescent="0.25">
      <c r="A59" t="s">
        <v>709</v>
      </c>
      <c r="B59" s="11" t="s">
        <v>88</v>
      </c>
      <c r="C59" t="s">
        <v>20</v>
      </c>
      <c r="D59" s="11" t="s">
        <v>88</v>
      </c>
      <c r="E59" s="11" t="s">
        <v>88</v>
      </c>
      <c r="F59" s="11">
        <v>2</v>
      </c>
      <c r="G59" s="11">
        <v>2</v>
      </c>
      <c r="H59" s="11" t="s">
        <v>497</v>
      </c>
      <c r="I59" s="11" t="s">
        <v>497</v>
      </c>
      <c r="J59" s="11" t="s">
        <v>497</v>
      </c>
      <c r="K59" s="11">
        <v>2</v>
      </c>
      <c r="L59" s="11">
        <v>2</v>
      </c>
      <c r="M59" t="s">
        <v>96</v>
      </c>
      <c r="N59" t="s">
        <v>97</v>
      </c>
      <c r="O59" t="s">
        <v>830</v>
      </c>
      <c r="P59">
        <v>1.9</v>
      </c>
      <c r="R59" t="b">
        <v>1</v>
      </c>
      <c r="S59" t="b">
        <v>1</v>
      </c>
      <c r="T59" t="b">
        <v>1</v>
      </c>
      <c r="U59" t="b">
        <v>1</v>
      </c>
    </row>
    <row r="60" spans="1:21" x14ac:dyDescent="0.25">
      <c r="A60" t="s">
        <v>709</v>
      </c>
      <c r="B60" s="11" t="s">
        <v>94</v>
      </c>
      <c r="C60" t="s">
        <v>65</v>
      </c>
      <c r="D60" s="11" t="s">
        <v>94</v>
      </c>
      <c r="E60" s="11" t="s">
        <v>94</v>
      </c>
      <c r="F60" s="11">
        <v>2</v>
      </c>
      <c r="G60" s="11">
        <v>2</v>
      </c>
      <c r="H60" s="11" t="s">
        <v>509</v>
      </c>
      <c r="I60" s="11" t="s">
        <v>831</v>
      </c>
      <c r="J60" s="11" t="s">
        <v>510</v>
      </c>
      <c r="K60" s="11">
        <v>2</v>
      </c>
      <c r="L60" s="11">
        <v>2</v>
      </c>
      <c r="M60" t="s">
        <v>832</v>
      </c>
      <c r="N60" t="s">
        <v>833</v>
      </c>
      <c r="O60" t="s">
        <v>834</v>
      </c>
      <c r="P60">
        <v>1.2</v>
      </c>
    </row>
    <row r="61" spans="1:21" x14ac:dyDescent="0.25">
      <c r="H61" s="11" t="s">
        <v>514</v>
      </c>
      <c r="I61" s="13" t="s">
        <v>21</v>
      </c>
      <c r="J61" s="14" t="s">
        <v>514</v>
      </c>
      <c r="K61" s="13">
        <v>-1</v>
      </c>
      <c r="L61" s="11">
        <v>2</v>
      </c>
      <c r="M61" t="s">
        <v>750</v>
      </c>
      <c r="N61" t="s">
        <v>17</v>
      </c>
      <c r="O61" t="s">
        <v>835</v>
      </c>
      <c r="P61">
        <v>1.8</v>
      </c>
      <c r="Q61" t="s">
        <v>2906</v>
      </c>
    </row>
    <row r="62" spans="1:21" x14ac:dyDescent="0.25">
      <c r="H62" s="13" t="s">
        <v>518</v>
      </c>
      <c r="I62" t="s">
        <v>21</v>
      </c>
      <c r="J62" s="13" t="s">
        <v>519</v>
      </c>
      <c r="K62">
        <v>0</v>
      </c>
      <c r="L62" s="13">
        <v>-2</v>
      </c>
      <c r="M62" t="s">
        <v>17</v>
      </c>
      <c r="N62" t="s">
        <v>17</v>
      </c>
      <c r="O62" t="s">
        <v>836</v>
      </c>
      <c r="P62">
        <v>1.1000000000000001</v>
      </c>
      <c r="Q62" t="s">
        <v>2917</v>
      </c>
    </row>
    <row r="63" spans="1:21" x14ac:dyDescent="0.25">
      <c r="A63" t="s">
        <v>709</v>
      </c>
      <c r="B63" s="11" t="s">
        <v>94</v>
      </c>
      <c r="C63" t="s">
        <v>20</v>
      </c>
      <c r="D63" s="11" t="s">
        <v>94</v>
      </c>
      <c r="E63" s="11" t="s">
        <v>94</v>
      </c>
      <c r="F63" s="11">
        <v>2</v>
      </c>
      <c r="G63" s="11">
        <v>2</v>
      </c>
      <c r="H63" s="11" t="s">
        <v>509</v>
      </c>
      <c r="I63" s="11" t="s">
        <v>509</v>
      </c>
      <c r="J63" s="11" t="s">
        <v>510</v>
      </c>
      <c r="K63" s="11">
        <v>2</v>
      </c>
      <c r="L63" s="11">
        <v>2</v>
      </c>
      <c r="M63" t="s">
        <v>832</v>
      </c>
      <c r="N63" t="s">
        <v>161</v>
      </c>
      <c r="O63" t="s">
        <v>837</v>
      </c>
      <c r="P63">
        <v>50</v>
      </c>
      <c r="R63" t="b">
        <v>1</v>
      </c>
      <c r="S63" t="b">
        <v>1</v>
      </c>
      <c r="T63" t="b">
        <v>1</v>
      </c>
      <c r="U63" t="b">
        <v>1</v>
      </c>
    </row>
    <row r="64" spans="1:21" x14ac:dyDescent="0.25">
      <c r="A64" t="s">
        <v>709</v>
      </c>
      <c r="B64" s="11" t="s">
        <v>527</v>
      </c>
      <c r="C64" t="s">
        <v>65</v>
      </c>
      <c r="D64" s="11" t="s">
        <v>527</v>
      </c>
      <c r="E64" s="11" t="s">
        <v>527</v>
      </c>
      <c r="F64" s="11">
        <v>2</v>
      </c>
      <c r="G64" s="11">
        <v>2</v>
      </c>
      <c r="H64" s="11" t="s">
        <v>528</v>
      </c>
      <c r="I64" s="11" t="s">
        <v>838</v>
      </c>
      <c r="J64" s="11" t="s">
        <v>529</v>
      </c>
      <c r="K64" s="11">
        <v>2</v>
      </c>
      <c r="L64" s="11">
        <v>2</v>
      </c>
      <c r="M64" t="s">
        <v>839</v>
      </c>
      <c r="N64" t="s">
        <v>840</v>
      </c>
      <c r="O64" t="s">
        <v>841</v>
      </c>
      <c r="P64">
        <v>25</v>
      </c>
    </row>
    <row r="65" spans="1:19" x14ac:dyDescent="0.25">
      <c r="A65" t="s">
        <v>709</v>
      </c>
      <c r="B65" s="13" t="s">
        <v>99</v>
      </c>
      <c r="C65" t="s">
        <v>65</v>
      </c>
      <c r="D65" t="s">
        <v>21</v>
      </c>
      <c r="E65" s="13" t="s">
        <v>100</v>
      </c>
      <c r="F65">
        <v>0</v>
      </c>
      <c r="G65" s="13">
        <v>-2</v>
      </c>
      <c r="H65" s="13" t="s">
        <v>842</v>
      </c>
      <c r="I65" t="s">
        <v>21</v>
      </c>
      <c r="J65" s="13" t="s">
        <v>843</v>
      </c>
      <c r="K65">
        <v>0</v>
      </c>
      <c r="L65" s="13">
        <v>-2</v>
      </c>
      <c r="M65" t="s">
        <v>17</v>
      </c>
      <c r="N65" t="s">
        <v>17</v>
      </c>
      <c r="O65" t="s">
        <v>844</v>
      </c>
      <c r="P65">
        <v>7.3</v>
      </c>
    </row>
    <row r="66" spans="1:19" x14ac:dyDescent="0.25">
      <c r="H66" s="13" t="s">
        <v>845</v>
      </c>
      <c r="I66" t="s">
        <v>21</v>
      </c>
      <c r="J66" s="13" t="s">
        <v>846</v>
      </c>
      <c r="K66">
        <v>0</v>
      </c>
      <c r="L66" s="13">
        <v>-2</v>
      </c>
      <c r="M66" t="s">
        <v>17</v>
      </c>
      <c r="N66" t="s">
        <v>17</v>
      </c>
      <c r="O66" t="s">
        <v>847</v>
      </c>
      <c r="P66">
        <v>7</v>
      </c>
    </row>
    <row r="67" spans="1:19" x14ac:dyDescent="0.25">
      <c r="H67" s="13" t="s">
        <v>848</v>
      </c>
      <c r="I67" t="s">
        <v>21</v>
      </c>
      <c r="J67" s="13" t="s">
        <v>849</v>
      </c>
      <c r="K67">
        <v>0</v>
      </c>
      <c r="L67" s="13">
        <v>-2</v>
      </c>
      <c r="M67" t="s">
        <v>17</v>
      </c>
      <c r="N67" t="s">
        <v>17</v>
      </c>
      <c r="O67" t="s">
        <v>850</v>
      </c>
      <c r="P67">
        <v>8.9</v>
      </c>
    </row>
    <row r="68" spans="1:19" x14ac:dyDescent="0.25">
      <c r="A68" t="s">
        <v>709</v>
      </c>
      <c r="B68" s="13" t="s">
        <v>851</v>
      </c>
      <c r="C68" t="s">
        <v>65</v>
      </c>
      <c r="D68" t="s">
        <v>21</v>
      </c>
      <c r="E68" s="13" t="s">
        <v>852</v>
      </c>
      <c r="F68">
        <v>0</v>
      </c>
      <c r="G68" s="13">
        <v>-2</v>
      </c>
      <c r="H68" s="13" t="s">
        <v>853</v>
      </c>
      <c r="I68" t="s">
        <v>21</v>
      </c>
      <c r="J68" s="13" t="s">
        <v>854</v>
      </c>
      <c r="K68">
        <v>0</v>
      </c>
      <c r="L68" s="13">
        <v>-2</v>
      </c>
      <c r="M68" t="s">
        <v>17</v>
      </c>
      <c r="N68" t="s">
        <v>17</v>
      </c>
      <c r="O68" t="s">
        <v>855</v>
      </c>
      <c r="P68">
        <v>2.6</v>
      </c>
    </row>
    <row r="69" spans="1:19" x14ac:dyDescent="0.25">
      <c r="A69" t="s">
        <v>709</v>
      </c>
      <c r="B69" s="11" t="s">
        <v>544</v>
      </c>
      <c r="C69" t="s">
        <v>65</v>
      </c>
      <c r="D69" s="13" t="s">
        <v>21</v>
      </c>
      <c r="E69" s="11" t="s">
        <v>544</v>
      </c>
      <c r="F69" s="13">
        <v>-1</v>
      </c>
      <c r="G69" s="11">
        <v>2</v>
      </c>
      <c r="H69" s="11" t="s">
        <v>545</v>
      </c>
      <c r="I69" s="13" t="s">
        <v>21</v>
      </c>
      <c r="J69" s="11" t="s">
        <v>545</v>
      </c>
      <c r="K69" s="13">
        <v>-1</v>
      </c>
      <c r="L69" s="11">
        <v>2</v>
      </c>
      <c r="M69" t="s">
        <v>571</v>
      </c>
      <c r="N69" t="s">
        <v>17</v>
      </c>
      <c r="O69" t="s">
        <v>856</v>
      </c>
      <c r="P69">
        <v>4.0999999999999996</v>
      </c>
      <c r="Q69" t="s">
        <v>2900</v>
      </c>
    </row>
    <row r="70" spans="1:19" x14ac:dyDescent="0.25">
      <c r="H70" s="13" t="s">
        <v>857</v>
      </c>
      <c r="I70" t="s">
        <v>21</v>
      </c>
      <c r="J70" s="13" t="s">
        <v>858</v>
      </c>
      <c r="K70">
        <v>0</v>
      </c>
      <c r="L70" s="13">
        <v>-2</v>
      </c>
      <c r="M70" t="s">
        <v>17</v>
      </c>
      <c r="N70" t="s">
        <v>17</v>
      </c>
      <c r="O70" t="s">
        <v>859</v>
      </c>
      <c r="P70">
        <v>4</v>
      </c>
      <c r="Q70" t="s">
        <v>2907</v>
      </c>
    </row>
    <row r="71" spans="1:19" x14ac:dyDescent="0.25">
      <c r="A71" t="s">
        <v>709</v>
      </c>
      <c r="B71" s="11" t="s">
        <v>552</v>
      </c>
      <c r="C71" t="s">
        <v>65</v>
      </c>
      <c r="D71" s="11" t="s">
        <v>552</v>
      </c>
      <c r="E71" s="11" t="s">
        <v>552</v>
      </c>
      <c r="F71" s="11">
        <v>2</v>
      </c>
      <c r="G71" s="11">
        <v>2</v>
      </c>
      <c r="H71" s="11" t="s">
        <v>553</v>
      </c>
      <c r="I71" s="11" t="s">
        <v>553</v>
      </c>
      <c r="J71" s="11" t="s">
        <v>554</v>
      </c>
      <c r="K71" s="11">
        <v>2</v>
      </c>
      <c r="L71" s="11">
        <v>2</v>
      </c>
      <c r="M71" t="s">
        <v>164</v>
      </c>
      <c r="N71" t="s">
        <v>286</v>
      </c>
      <c r="O71" t="s">
        <v>860</v>
      </c>
      <c r="P71">
        <v>4.7</v>
      </c>
    </row>
    <row r="72" spans="1:19" x14ac:dyDescent="0.25">
      <c r="H72" s="13" t="s">
        <v>861</v>
      </c>
      <c r="I72" t="s">
        <v>21</v>
      </c>
      <c r="J72" s="13" t="s">
        <v>862</v>
      </c>
      <c r="K72">
        <v>0</v>
      </c>
      <c r="L72" s="13">
        <v>-2</v>
      </c>
      <c r="M72" t="s">
        <v>17</v>
      </c>
      <c r="N72" t="s">
        <v>17</v>
      </c>
      <c r="O72" t="s">
        <v>863</v>
      </c>
      <c r="P72">
        <v>4.5</v>
      </c>
    </row>
    <row r="73" spans="1:19" x14ac:dyDescent="0.25">
      <c r="A73" t="s">
        <v>709</v>
      </c>
      <c r="B73" s="11" t="s">
        <v>556</v>
      </c>
      <c r="C73" t="s">
        <v>20</v>
      </c>
      <c r="D73" t="s">
        <v>552</v>
      </c>
      <c r="E73" t="s">
        <v>21</v>
      </c>
      <c r="F73">
        <v>0</v>
      </c>
      <c r="G73">
        <v>0</v>
      </c>
      <c r="M73" t="s">
        <v>164</v>
      </c>
      <c r="N73" t="s">
        <v>864</v>
      </c>
      <c r="O73" t="s">
        <v>17</v>
      </c>
      <c r="Q73" t="s">
        <v>398</v>
      </c>
      <c r="R73" t="b">
        <v>1</v>
      </c>
      <c r="S73" t="b">
        <v>1</v>
      </c>
    </row>
    <row r="74" spans="1:19" x14ac:dyDescent="0.25">
      <c r="A74" t="s">
        <v>709</v>
      </c>
      <c r="B74" s="11" t="s">
        <v>865</v>
      </c>
      <c r="C74" t="s">
        <v>65</v>
      </c>
      <c r="D74" t="s">
        <v>558</v>
      </c>
      <c r="E74" t="s">
        <v>21</v>
      </c>
      <c r="F74">
        <v>0</v>
      </c>
      <c r="G74">
        <v>0</v>
      </c>
      <c r="M74" t="s">
        <v>750</v>
      </c>
      <c r="N74" t="s">
        <v>866</v>
      </c>
      <c r="O74" t="s">
        <v>17</v>
      </c>
      <c r="Q74" t="s">
        <v>398</v>
      </c>
    </row>
    <row r="75" spans="1:19" x14ac:dyDescent="0.25">
      <c r="A75" t="s">
        <v>709</v>
      </c>
      <c r="B75" s="11" t="s">
        <v>567</v>
      </c>
      <c r="C75" t="s">
        <v>65</v>
      </c>
      <c r="D75" s="11" t="s">
        <v>567</v>
      </c>
      <c r="E75" s="11" t="s">
        <v>567</v>
      </c>
      <c r="F75" s="11">
        <v>2</v>
      </c>
      <c r="G75" s="11">
        <v>2</v>
      </c>
      <c r="H75" s="11" t="s">
        <v>568</v>
      </c>
      <c r="I75" s="11" t="s">
        <v>569</v>
      </c>
      <c r="J75" s="11" t="s">
        <v>570</v>
      </c>
      <c r="K75" s="11">
        <v>2</v>
      </c>
      <c r="L75" s="11">
        <v>2</v>
      </c>
      <c r="M75" t="s">
        <v>468</v>
      </c>
      <c r="N75" t="s">
        <v>469</v>
      </c>
      <c r="O75" t="s">
        <v>867</v>
      </c>
      <c r="P75">
        <v>7.2</v>
      </c>
    </row>
    <row r="76" spans="1:19" x14ac:dyDescent="0.25">
      <c r="H76" s="13" t="s">
        <v>868</v>
      </c>
      <c r="I76" t="s">
        <v>21</v>
      </c>
      <c r="J76" s="13" t="s">
        <v>869</v>
      </c>
      <c r="K76">
        <v>0</v>
      </c>
      <c r="L76" s="13">
        <v>-2</v>
      </c>
      <c r="M76" t="s">
        <v>17</v>
      </c>
      <c r="N76" t="s">
        <v>17</v>
      </c>
      <c r="O76" t="s">
        <v>870</v>
      </c>
      <c r="P76">
        <v>1.7</v>
      </c>
    </row>
    <row r="77" spans="1:19" x14ac:dyDescent="0.25">
      <c r="A77" t="s">
        <v>709</v>
      </c>
      <c r="B77" s="11" t="s">
        <v>577</v>
      </c>
      <c r="C77" t="s">
        <v>20</v>
      </c>
      <c r="D77" t="s">
        <v>567</v>
      </c>
      <c r="E77" t="s">
        <v>21</v>
      </c>
      <c r="F77">
        <v>0</v>
      </c>
      <c r="G77">
        <v>0</v>
      </c>
      <c r="M77" t="s">
        <v>468</v>
      </c>
      <c r="N77" t="s">
        <v>871</v>
      </c>
      <c r="O77" t="s">
        <v>17</v>
      </c>
      <c r="Q77" t="s">
        <v>398</v>
      </c>
      <c r="R77" t="b">
        <v>1</v>
      </c>
      <c r="S77" t="b">
        <v>1</v>
      </c>
    </row>
    <row r="78" spans="1:19" x14ac:dyDescent="0.25">
      <c r="A78" t="s">
        <v>709</v>
      </c>
      <c r="B78" s="11" t="s">
        <v>583</v>
      </c>
      <c r="C78" t="s">
        <v>65</v>
      </c>
      <c r="D78" s="11" t="s">
        <v>583</v>
      </c>
      <c r="E78" s="12" t="s">
        <v>583</v>
      </c>
      <c r="F78" s="11">
        <v>2</v>
      </c>
      <c r="G78" s="12">
        <v>1</v>
      </c>
      <c r="H78" s="11" t="s">
        <v>584</v>
      </c>
      <c r="I78" s="11" t="s">
        <v>872</v>
      </c>
      <c r="J78" s="12" t="s">
        <v>585</v>
      </c>
      <c r="K78" s="11">
        <v>2</v>
      </c>
      <c r="L78" s="12">
        <v>1</v>
      </c>
      <c r="M78" t="s">
        <v>571</v>
      </c>
      <c r="N78" t="s">
        <v>873</v>
      </c>
      <c r="O78" t="s">
        <v>874</v>
      </c>
      <c r="P78">
        <v>3.5</v>
      </c>
      <c r="Q78" t="s">
        <v>2918</v>
      </c>
    </row>
    <row r="79" spans="1:19" x14ac:dyDescent="0.25">
      <c r="H79" s="13" t="s">
        <v>875</v>
      </c>
      <c r="I79" t="s">
        <v>21</v>
      </c>
      <c r="J79" s="13" t="s">
        <v>876</v>
      </c>
      <c r="K79">
        <v>0</v>
      </c>
      <c r="L79" s="13">
        <v>-2</v>
      </c>
      <c r="M79" t="s">
        <v>17</v>
      </c>
      <c r="N79" t="s">
        <v>17</v>
      </c>
      <c r="O79" t="s">
        <v>877</v>
      </c>
      <c r="P79">
        <v>1.3</v>
      </c>
    </row>
    <row r="80" spans="1:19" x14ac:dyDescent="0.25">
      <c r="A80" t="s">
        <v>709</v>
      </c>
      <c r="B80" s="11" t="s">
        <v>595</v>
      </c>
      <c r="C80" t="s">
        <v>20</v>
      </c>
      <c r="D80" t="s">
        <v>583</v>
      </c>
      <c r="E80" t="s">
        <v>21</v>
      </c>
      <c r="F80">
        <v>0</v>
      </c>
      <c r="G80">
        <v>0</v>
      </c>
      <c r="M80" t="s">
        <v>571</v>
      </c>
      <c r="N80" t="s">
        <v>878</v>
      </c>
      <c r="O80" t="s">
        <v>17</v>
      </c>
      <c r="Q80" t="s">
        <v>398</v>
      </c>
      <c r="R80" t="b">
        <v>1</v>
      </c>
      <c r="S80" t="b">
        <v>1</v>
      </c>
    </row>
    <row r="81" spans="1:21" x14ac:dyDescent="0.25">
      <c r="A81" t="s">
        <v>709</v>
      </c>
      <c r="B81" s="11" t="s">
        <v>143</v>
      </c>
      <c r="C81" t="s">
        <v>65</v>
      </c>
      <c r="D81" s="11" t="s">
        <v>143</v>
      </c>
      <c r="E81" s="12" t="s">
        <v>143</v>
      </c>
      <c r="F81" s="11">
        <v>2</v>
      </c>
      <c r="G81" s="12">
        <v>1</v>
      </c>
      <c r="H81" s="11" t="s">
        <v>879</v>
      </c>
      <c r="I81" s="11" t="s">
        <v>602</v>
      </c>
      <c r="J81" s="12" t="s">
        <v>603</v>
      </c>
      <c r="K81" s="11">
        <v>2</v>
      </c>
      <c r="L81" s="12">
        <v>1</v>
      </c>
      <c r="M81" t="s">
        <v>769</v>
      </c>
      <c r="N81" t="s">
        <v>880</v>
      </c>
      <c r="O81" t="s">
        <v>881</v>
      </c>
      <c r="P81">
        <v>1.3</v>
      </c>
      <c r="Q81" t="s">
        <v>2908</v>
      </c>
      <c r="S81" t="b">
        <v>1</v>
      </c>
      <c r="U81" t="b">
        <v>1</v>
      </c>
    </row>
    <row r="82" spans="1:21" x14ac:dyDescent="0.25">
      <c r="H82" s="11" t="s">
        <v>606</v>
      </c>
      <c r="I82" s="13" t="s">
        <v>21</v>
      </c>
      <c r="J82" s="12" t="s">
        <v>606</v>
      </c>
      <c r="K82" s="13">
        <v>-1</v>
      </c>
      <c r="L82" s="12">
        <v>1</v>
      </c>
      <c r="M82" t="s">
        <v>424</v>
      </c>
      <c r="N82" t="s">
        <v>17</v>
      </c>
      <c r="O82" t="s">
        <v>882</v>
      </c>
      <c r="P82">
        <v>1.2</v>
      </c>
      <c r="Q82" t="s">
        <v>2908</v>
      </c>
    </row>
    <row r="83" spans="1:21" x14ac:dyDescent="0.25">
      <c r="H83" s="11" t="s">
        <v>613</v>
      </c>
      <c r="I83" s="13" t="s">
        <v>21</v>
      </c>
      <c r="J83" s="11" t="s">
        <v>613</v>
      </c>
      <c r="K83" s="13">
        <v>-1</v>
      </c>
      <c r="L83" s="11">
        <v>2</v>
      </c>
      <c r="M83" t="s">
        <v>17</v>
      </c>
      <c r="N83" t="s">
        <v>17</v>
      </c>
      <c r="O83" t="s">
        <v>883</v>
      </c>
      <c r="P83">
        <v>1.2</v>
      </c>
      <c r="Q83" t="s">
        <v>2909</v>
      </c>
    </row>
    <row r="84" spans="1:21" x14ac:dyDescent="0.25">
      <c r="A84" t="s">
        <v>709</v>
      </c>
      <c r="B84" s="11" t="s">
        <v>143</v>
      </c>
      <c r="C84" t="s">
        <v>20</v>
      </c>
      <c r="D84" s="11" t="s">
        <v>143</v>
      </c>
      <c r="E84" s="11" t="s">
        <v>143</v>
      </c>
      <c r="F84" s="11">
        <v>2</v>
      </c>
      <c r="G84" s="11">
        <v>2</v>
      </c>
      <c r="H84" s="11" t="s">
        <v>879</v>
      </c>
      <c r="I84" s="11" t="s">
        <v>601</v>
      </c>
      <c r="J84" s="11" t="s">
        <v>603</v>
      </c>
      <c r="K84" s="11">
        <v>2</v>
      </c>
      <c r="L84" s="11">
        <v>2</v>
      </c>
      <c r="M84" t="s">
        <v>769</v>
      </c>
      <c r="N84" t="s">
        <v>884</v>
      </c>
      <c r="O84" t="s">
        <v>885</v>
      </c>
      <c r="P84">
        <v>2.7</v>
      </c>
      <c r="R84" t="b">
        <v>1</v>
      </c>
      <c r="T84" t="b">
        <v>1</v>
      </c>
    </row>
    <row r="85" spans="1:21" x14ac:dyDescent="0.25">
      <c r="H85" s="13" t="s">
        <v>618</v>
      </c>
      <c r="I85" t="s">
        <v>21</v>
      </c>
      <c r="J85" s="13" t="s">
        <v>619</v>
      </c>
      <c r="K85">
        <v>0</v>
      </c>
      <c r="L85" s="13">
        <v>-2</v>
      </c>
      <c r="M85" t="s">
        <v>17</v>
      </c>
      <c r="N85" t="s">
        <v>17</v>
      </c>
      <c r="O85" t="s">
        <v>886</v>
      </c>
      <c r="P85">
        <v>1.5</v>
      </c>
      <c r="Q85" t="s">
        <v>2920</v>
      </c>
    </row>
    <row r="86" spans="1:21" x14ac:dyDescent="0.25">
      <c r="H86" s="13" t="s">
        <v>612</v>
      </c>
      <c r="I86" t="s">
        <v>21</v>
      </c>
      <c r="J86" s="13" t="s">
        <v>613</v>
      </c>
      <c r="K86">
        <v>0</v>
      </c>
      <c r="L86" s="13">
        <v>-2</v>
      </c>
      <c r="M86" t="s">
        <v>17</v>
      </c>
      <c r="N86" t="s">
        <v>17</v>
      </c>
      <c r="O86" t="s">
        <v>887</v>
      </c>
      <c r="P86">
        <v>1.4</v>
      </c>
      <c r="Q86" t="s">
        <v>2921</v>
      </c>
      <c r="T86" t="b">
        <v>1</v>
      </c>
      <c r="U86" t="b">
        <v>1</v>
      </c>
    </row>
    <row r="87" spans="1:21" x14ac:dyDescent="0.25">
      <c r="A87" t="s">
        <v>709</v>
      </c>
      <c r="B87" s="11" t="s">
        <v>621</v>
      </c>
      <c r="C87" t="s">
        <v>65</v>
      </c>
      <c r="D87" s="11" t="s">
        <v>621</v>
      </c>
      <c r="E87" s="11" t="s">
        <v>621</v>
      </c>
      <c r="F87" s="11">
        <v>2</v>
      </c>
      <c r="G87" s="11">
        <v>2</v>
      </c>
      <c r="H87" s="11" t="s">
        <v>622</v>
      </c>
      <c r="I87" s="11" t="s">
        <v>888</v>
      </c>
      <c r="J87" s="11" t="s">
        <v>622</v>
      </c>
      <c r="K87" s="11">
        <v>2</v>
      </c>
      <c r="L87" s="11">
        <v>2</v>
      </c>
      <c r="M87" t="s">
        <v>197</v>
      </c>
      <c r="N87" t="s">
        <v>792</v>
      </c>
      <c r="O87" t="s">
        <v>889</v>
      </c>
      <c r="P87">
        <v>1.2</v>
      </c>
    </row>
    <row r="88" spans="1:21" x14ac:dyDescent="0.25">
      <c r="A88" t="s">
        <v>709</v>
      </c>
      <c r="B88" s="11" t="s">
        <v>621</v>
      </c>
      <c r="C88" t="s">
        <v>20</v>
      </c>
      <c r="D88" s="11" t="s">
        <v>621</v>
      </c>
      <c r="E88" s="11" t="s">
        <v>621</v>
      </c>
      <c r="F88" s="11">
        <v>2</v>
      </c>
      <c r="G88" s="11">
        <v>2</v>
      </c>
      <c r="H88" s="11" t="s">
        <v>622</v>
      </c>
      <c r="I88" s="11" t="s">
        <v>622</v>
      </c>
      <c r="J88" s="11" t="s">
        <v>622</v>
      </c>
      <c r="K88" s="11">
        <v>2</v>
      </c>
      <c r="L88" s="11">
        <v>2</v>
      </c>
      <c r="M88" t="s">
        <v>197</v>
      </c>
      <c r="N88" t="s">
        <v>786</v>
      </c>
      <c r="O88" t="s">
        <v>890</v>
      </c>
      <c r="P88">
        <v>2.2000000000000002</v>
      </c>
      <c r="R88" t="b">
        <v>1</v>
      </c>
      <c r="S88" t="b">
        <v>1</v>
      </c>
      <c r="T88" t="b">
        <v>1</v>
      </c>
      <c r="U88" t="b">
        <v>1</v>
      </c>
    </row>
    <row r="89" spans="1:21" x14ac:dyDescent="0.25">
      <c r="A89" t="s">
        <v>709</v>
      </c>
      <c r="B89" s="11" t="s">
        <v>634</v>
      </c>
      <c r="C89" t="s">
        <v>65</v>
      </c>
      <c r="D89" s="11" t="s">
        <v>634</v>
      </c>
      <c r="E89" s="11" t="s">
        <v>634</v>
      </c>
      <c r="F89" s="11">
        <v>2</v>
      </c>
      <c r="G89" s="11">
        <v>2</v>
      </c>
      <c r="H89" s="11" t="s">
        <v>635</v>
      </c>
      <c r="I89" s="11" t="s">
        <v>639</v>
      </c>
      <c r="J89" s="11" t="s">
        <v>635</v>
      </c>
      <c r="K89" s="11">
        <v>2</v>
      </c>
      <c r="L89" s="11">
        <v>2</v>
      </c>
      <c r="M89" t="s">
        <v>180</v>
      </c>
      <c r="N89" t="s">
        <v>891</v>
      </c>
      <c r="O89" t="s">
        <v>892</v>
      </c>
      <c r="P89">
        <v>1.4</v>
      </c>
    </row>
    <row r="90" spans="1:21" x14ac:dyDescent="0.25">
      <c r="A90" t="s">
        <v>709</v>
      </c>
      <c r="B90" s="11" t="s">
        <v>893</v>
      </c>
      <c r="C90" t="s">
        <v>65</v>
      </c>
      <c r="D90" t="s">
        <v>643</v>
      </c>
      <c r="E90" s="13" t="s">
        <v>643</v>
      </c>
      <c r="F90">
        <v>0</v>
      </c>
      <c r="G90" s="13">
        <v>-2</v>
      </c>
      <c r="H90" s="13" t="s">
        <v>894</v>
      </c>
      <c r="I90" t="s">
        <v>21</v>
      </c>
      <c r="J90" s="13" t="s">
        <v>895</v>
      </c>
      <c r="K90">
        <v>0</v>
      </c>
      <c r="L90" s="13">
        <v>-2</v>
      </c>
      <c r="M90" t="s">
        <v>17</v>
      </c>
      <c r="N90" t="s">
        <v>17</v>
      </c>
      <c r="O90" t="s">
        <v>896</v>
      </c>
      <c r="P90">
        <v>2.9</v>
      </c>
      <c r="Q90" t="s">
        <v>2910</v>
      </c>
    </row>
    <row r="91" spans="1:21" x14ac:dyDescent="0.25">
      <c r="A91" t="s">
        <v>709</v>
      </c>
      <c r="B91" s="13" t="s">
        <v>897</v>
      </c>
      <c r="C91" t="s">
        <v>65</v>
      </c>
      <c r="D91" t="s">
        <v>21</v>
      </c>
      <c r="E91" s="13" t="s">
        <v>898</v>
      </c>
      <c r="F91">
        <v>0</v>
      </c>
      <c r="G91" s="13">
        <v>-2</v>
      </c>
      <c r="H91" s="13" t="s">
        <v>899</v>
      </c>
      <c r="I91" t="s">
        <v>21</v>
      </c>
      <c r="J91" s="13" t="s">
        <v>900</v>
      </c>
      <c r="K91">
        <v>0</v>
      </c>
      <c r="L91" s="13">
        <v>-2</v>
      </c>
      <c r="M91" t="s">
        <v>17</v>
      </c>
      <c r="N91" t="s">
        <v>17</v>
      </c>
      <c r="O91" t="s">
        <v>901</v>
      </c>
      <c r="P91">
        <v>7.5</v>
      </c>
      <c r="Q91" t="s">
        <v>2911</v>
      </c>
    </row>
    <row r="92" spans="1:21" x14ac:dyDescent="0.25">
      <c r="A92" t="s">
        <v>709</v>
      </c>
      <c r="B92" s="13" t="s">
        <v>902</v>
      </c>
      <c r="C92" t="s">
        <v>65</v>
      </c>
      <c r="D92" t="s">
        <v>21</v>
      </c>
      <c r="E92" s="13" t="s">
        <v>903</v>
      </c>
      <c r="F92">
        <v>0</v>
      </c>
      <c r="G92" s="13">
        <v>-2</v>
      </c>
      <c r="H92" s="13" t="s">
        <v>904</v>
      </c>
      <c r="I92" t="s">
        <v>21</v>
      </c>
      <c r="J92" s="13" t="s">
        <v>905</v>
      </c>
      <c r="K92">
        <v>0</v>
      </c>
      <c r="L92" s="13">
        <v>-2</v>
      </c>
      <c r="M92" t="s">
        <v>17</v>
      </c>
      <c r="N92" t="s">
        <v>17</v>
      </c>
      <c r="O92" t="s">
        <v>906</v>
      </c>
      <c r="P92">
        <v>2</v>
      </c>
      <c r="Q92" t="s">
        <v>2910</v>
      </c>
    </row>
    <row r="93" spans="1:21" x14ac:dyDescent="0.25">
      <c r="H93" s="13" t="s">
        <v>907</v>
      </c>
      <c r="I93" t="s">
        <v>21</v>
      </c>
      <c r="J93" s="13" t="s">
        <v>908</v>
      </c>
      <c r="K93">
        <v>0</v>
      </c>
      <c r="L93" s="13">
        <v>-2</v>
      </c>
      <c r="M93" t="s">
        <v>17</v>
      </c>
      <c r="N93" t="s">
        <v>17</v>
      </c>
      <c r="O93" t="s">
        <v>909</v>
      </c>
      <c r="P93">
        <v>2</v>
      </c>
      <c r="Q93" t="s">
        <v>2910</v>
      </c>
    </row>
    <row r="96" spans="1:21" ht="15.75" x14ac:dyDescent="0.25">
      <c r="A96" s="15" t="s">
        <v>26</v>
      </c>
      <c r="H96" s="15" t="s">
        <v>27</v>
      </c>
    </row>
    <row r="97" spans="1:11" x14ac:dyDescent="0.25">
      <c r="A97" s="16" t="s">
        <v>28</v>
      </c>
      <c r="F97">
        <f>COUNTIFS(B2:B93,"&lt;&gt;*_*",B2:B93,"&lt;&gt;")</f>
        <v>33</v>
      </c>
      <c r="H97" s="16" t="s">
        <v>28</v>
      </c>
      <c r="K97">
        <f>COUNTIFS(B2:B93,"&lt;&gt;*_*",B2:B93,"&lt;&gt;",R2:R93,"&lt;&gt;TRUE")</f>
        <v>23</v>
      </c>
    </row>
    <row r="98" spans="1:11" x14ac:dyDescent="0.25">
      <c r="A98" s="16" t="s">
        <v>29</v>
      </c>
      <c r="F98">
        <f>COUNTIFS(F2:F93,"&gt;0")</f>
        <v>31</v>
      </c>
      <c r="H98" s="16" t="s">
        <v>29</v>
      </c>
      <c r="K98">
        <f>COUNTIFS(F2:F93,"&gt;0",R2:R93,"&lt;&gt;TRUE")</f>
        <v>22</v>
      </c>
    </row>
    <row r="99" spans="1:11" x14ac:dyDescent="0.25">
      <c r="A99" s="16" t="s">
        <v>30</v>
      </c>
      <c r="F99">
        <f>COUNTIFS(G2:G93,"&gt;0")</f>
        <v>31</v>
      </c>
      <c r="H99" s="16" t="s">
        <v>30</v>
      </c>
      <c r="K99">
        <f>COUNTIFS(G2:G93,"&gt;0",S2:S93,"&lt;&gt;TRUE")</f>
        <v>22</v>
      </c>
    </row>
    <row r="100" spans="1:11" x14ac:dyDescent="0.25">
      <c r="A100" s="16" t="s">
        <v>31</v>
      </c>
      <c r="F100">
        <f>COUNTIFS(F2:F93,"&lt;&gt;-1",F2:F93,"&lt;&gt;0",F2:F93,"&lt;2")</f>
        <v>0</v>
      </c>
      <c r="H100" s="16" t="s">
        <v>31</v>
      </c>
      <c r="K100">
        <f>COUNTIFS(F2:F93,"&lt;&gt;-1",F2:F93,"&lt;&gt;0",F2:F93,"&lt;2",R2:R93,"&lt;&gt;TRUE")</f>
        <v>0</v>
      </c>
    </row>
    <row r="101" spans="1:11" x14ac:dyDescent="0.25">
      <c r="A101" s="16" t="s">
        <v>32</v>
      </c>
      <c r="F101">
        <f>COUNTIFS(G2:G93,"&lt;&gt;-1",G2:G93,"&lt;&gt;0",G2:G93,"&lt;2")</f>
        <v>19</v>
      </c>
      <c r="H101" s="16" t="s">
        <v>32</v>
      </c>
      <c r="K101">
        <f>COUNTIFS(G2:G93,"&lt;&gt;-1",G2:G93,"&lt;&gt;0",G2:G93,"&lt;2",S2:S93,"&lt;&gt;TRUE")</f>
        <v>13</v>
      </c>
    </row>
    <row r="102" spans="1:11" x14ac:dyDescent="0.25">
      <c r="A102" s="16" t="s">
        <v>33</v>
      </c>
      <c r="F102">
        <f>COUNTIFS(F2:F93,"=-1")+COUNTIFS(F2:F93,"=-3")</f>
        <v>2</v>
      </c>
      <c r="H102" s="16" t="s">
        <v>33</v>
      </c>
      <c r="K102">
        <f>COUNTIFS(F2:F93,"=-1",R2:R93,"&lt;&gt;TRUE")+COUNTIFS(F2:F93,"=-3",R2:R93,"&lt;&gt;TRUE")</f>
        <v>1</v>
      </c>
    </row>
    <row r="103" spans="1:11" x14ac:dyDescent="0.25">
      <c r="A103" s="16" t="s">
        <v>34</v>
      </c>
      <c r="F103">
        <f>COUNTIFS(G2:G93,"=-1")+COUNTIFS(G2:G93,"=-3")</f>
        <v>2</v>
      </c>
      <c r="H103" s="16" t="s">
        <v>34</v>
      </c>
      <c r="K103">
        <f>COUNTIFS(G2:G93,"=-1",S2:S93,"&lt;&gt;TRUE")+COUNTIFS(G2:G93,"=-3",S2:S93,"&lt;&gt;TRUE")</f>
        <v>1</v>
      </c>
    </row>
    <row r="104" spans="1:11" x14ac:dyDescent="0.25">
      <c r="A104" s="16" t="s">
        <v>35</v>
      </c>
      <c r="F104" s="8">
        <f>F98/F97</f>
        <v>0.93939393939393945</v>
      </c>
      <c r="H104" s="16" t="s">
        <v>35</v>
      </c>
      <c r="K104" s="8">
        <f>K98/K97</f>
        <v>0.95652173913043481</v>
      </c>
    </row>
    <row r="105" spans="1:11" x14ac:dyDescent="0.25">
      <c r="A105" s="16" t="s">
        <v>36</v>
      </c>
      <c r="F105" s="8">
        <f>F99/F97</f>
        <v>0.93939393939393945</v>
      </c>
      <c r="H105" s="16" t="s">
        <v>37</v>
      </c>
      <c r="K105" s="8">
        <f>K99/K97</f>
        <v>0.95652173913043481</v>
      </c>
    </row>
    <row r="106" spans="1:11" x14ac:dyDescent="0.25">
      <c r="A106" s="16" t="s">
        <v>38</v>
      </c>
      <c r="F106" s="8">
        <f>F98/(F98+F100)</f>
        <v>1</v>
      </c>
      <c r="H106" s="16" t="s">
        <v>38</v>
      </c>
      <c r="K106" s="8">
        <f>K98/(K98+K100)</f>
        <v>1</v>
      </c>
    </row>
    <row r="107" spans="1:11" x14ac:dyDescent="0.25">
      <c r="A107" s="16" t="s">
        <v>39</v>
      </c>
      <c r="F107" s="8">
        <f>F99/(F99+F101)</f>
        <v>0.62</v>
      </c>
      <c r="H107" s="16" t="s">
        <v>39</v>
      </c>
      <c r="K107" s="8">
        <f>K99/(K99+K101)</f>
        <v>0.62857142857142856</v>
      </c>
    </row>
    <row r="110" spans="1:11" ht="15.75" x14ac:dyDescent="0.25">
      <c r="A110" s="15" t="s">
        <v>40</v>
      </c>
      <c r="H110" s="15" t="s">
        <v>41</v>
      </c>
    </row>
    <row r="111" spans="1:11" x14ac:dyDescent="0.25">
      <c r="A111" s="16" t="s">
        <v>28</v>
      </c>
      <c r="F111">
        <f>COUNTIFS(H2:H93,"&lt;&gt;*_FP",H2:H93,"&lt;&gt;",H2:H93,"&lt;&gt;no structure")</f>
        <v>45</v>
      </c>
      <c r="H111" s="16" t="s">
        <v>28</v>
      </c>
      <c r="K111">
        <f>COUNTIFS(H2:H93,"&lt;&gt;*_FP",H2:H93,"&lt;&gt;",H2:H93,"&lt;&gt;no structure",T2:T93,"&lt;&gt;TRUE")</f>
        <v>34</v>
      </c>
    </row>
    <row r="112" spans="1:11" x14ac:dyDescent="0.25">
      <c r="A112" s="16" t="s">
        <v>29</v>
      </c>
      <c r="F112">
        <f>COUNTIFS(K2:K93,"&gt;0")</f>
        <v>30</v>
      </c>
      <c r="H112" s="16" t="s">
        <v>29</v>
      </c>
      <c r="K112">
        <f>COUNTIFS(K2:K93,"&gt;0",T2:T93,"&lt;&gt;TRUE")</f>
        <v>21</v>
      </c>
    </row>
    <row r="113" spans="1:11" x14ac:dyDescent="0.25">
      <c r="A113" s="16" t="s">
        <v>30</v>
      </c>
      <c r="F113">
        <f>COUNTIFS(L2:L93,"&gt;0")</f>
        <v>40</v>
      </c>
      <c r="H113" s="16" t="s">
        <v>30</v>
      </c>
      <c r="K113">
        <f>COUNTIFS(L2:L93,"&gt;0",U2:U93,"&lt;&gt;TRUE")</f>
        <v>31</v>
      </c>
    </row>
    <row r="114" spans="1:11" x14ac:dyDescent="0.25">
      <c r="A114" s="16" t="s">
        <v>31</v>
      </c>
      <c r="F114">
        <f>COUNTIFS(K2:K93,"&lt;&gt;-1",K2:K93,"&lt;&gt;0",K2:K93,"&lt;2")</f>
        <v>2</v>
      </c>
      <c r="H114" s="16" t="s">
        <v>31</v>
      </c>
      <c r="K114">
        <f>COUNTIFS(K2:K93,"&lt;&gt;-1",K2:K93,"&lt;&gt;0",K2:K93,"&lt;2",T2:T93,"&lt;&gt;TRUE")</f>
        <v>2</v>
      </c>
    </row>
    <row r="115" spans="1:11" x14ac:dyDescent="0.25">
      <c r="A115" s="16" t="s">
        <v>32</v>
      </c>
      <c r="F115">
        <f>COUNTIFS(L2:L93,"&lt;&gt;-1",L2:L93,"&lt;&gt;0",L2:L93,"&lt;2")</f>
        <v>47</v>
      </c>
      <c r="H115" s="16" t="s">
        <v>32</v>
      </c>
      <c r="K115">
        <f>COUNTIFS(L2:L93,"&lt;&gt;-1",L2:L93,"&lt;&gt;0",L2:L93,"&lt;2",U2:U93,"&lt;&gt;TRUE")</f>
        <v>39</v>
      </c>
    </row>
    <row r="116" spans="1:11" x14ac:dyDescent="0.25">
      <c r="A116" s="16" t="s">
        <v>33</v>
      </c>
      <c r="F116">
        <f>COUNTIFS(K2:K93,"=-1")+COUNTIFS(K2:K93,"=-3")</f>
        <v>15</v>
      </c>
      <c r="H116" s="16" t="s">
        <v>33</v>
      </c>
      <c r="K116">
        <f>COUNTIFS(K2:K93,"=-1",T2:T93,"&lt;&gt;TRUE")+COUNTIFS(K2:K93,"=-3",T2:T93,"&lt;&gt;TRUE")</f>
        <v>13</v>
      </c>
    </row>
    <row r="117" spans="1:11" x14ac:dyDescent="0.25">
      <c r="A117" s="16" t="s">
        <v>34</v>
      </c>
      <c r="F117">
        <f>COUNTIFS(L2:L93,"=-1")+COUNTIFS(L2:L93,"=-3")</f>
        <v>5</v>
      </c>
      <c r="H117" s="16" t="s">
        <v>34</v>
      </c>
      <c r="K117">
        <f>COUNTIFS(L2:L93,"=-1",U2:U93,"&lt;&gt;TRUE")+COUNTIFS(L2:L93,"=-3",U2:U93,"&lt;&gt;TRUE")</f>
        <v>3</v>
      </c>
    </row>
    <row r="118" spans="1:11" x14ac:dyDescent="0.25">
      <c r="A118" s="16" t="s">
        <v>35</v>
      </c>
      <c r="F118" s="8">
        <f>F112/F111</f>
        <v>0.66666666666666663</v>
      </c>
      <c r="H118" s="16" t="s">
        <v>35</v>
      </c>
      <c r="K118" s="8">
        <f>K112/K111</f>
        <v>0.61764705882352944</v>
      </c>
    </row>
    <row r="119" spans="1:11" x14ac:dyDescent="0.25">
      <c r="A119" s="16" t="s">
        <v>36</v>
      </c>
      <c r="F119" s="8">
        <f>F113/F111</f>
        <v>0.88888888888888884</v>
      </c>
      <c r="H119" s="16" t="s">
        <v>37</v>
      </c>
      <c r="K119" s="8">
        <f>K113/K111</f>
        <v>0.91176470588235292</v>
      </c>
    </row>
    <row r="120" spans="1:11" x14ac:dyDescent="0.25">
      <c r="A120" s="16" t="s">
        <v>38</v>
      </c>
      <c r="F120" s="8">
        <f>F112/(F112+F114)</f>
        <v>0.9375</v>
      </c>
      <c r="H120" s="16" t="s">
        <v>38</v>
      </c>
      <c r="K120" s="8">
        <f>K112/(K112+K114)</f>
        <v>0.91304347826086951</v>
      </c>
    </row>
    <row r="121" spans="1:11" x14ac:dyDescent="0.25">
      <c r="A121" s="16" t="s">
        <v>39</v>
      </c>
      <c r="F121" s="8">
        <f>F113/(F113+F115)</f>
        <v>0.45977011494252873</v>
      </c>
      <c r="H121" s="16" t="s">
        <v>39</v>
      </c>
      <c r="K121" s="8">
        <f>K113/(K113+K115)</f>
        <v>0.44285714285714284</v>
      </c>
    </row>
    <row r="124" spans="1:11" ht="15.75" x14ac:dyDescent="0.25">
      <c r="A124" s="15" t="s">
        <v>42</v>
      </c>
    </row>
    <row r="125" spans="1:11" x14ac:dyDescent="0.25">
      <c r="A125" s="11" t="s">
        <v>43</v>
      </c>
    </row>
    <row r="126" spans="1:11" x14ac:dyDescent="0.25">
      <c r="A126" s="13" t="s">
        <v>44</v>
      </c>
    </row>
    <row r="128" spans="1:11" x14ac:dyDescent="0.25">
      <c r="A128" s="11" t="s">
        <v>45</v>
      </c>
    </row>
    <row r="129" spans="1:1" x14ac:dyDescent="0.25">
      <c r="A129" s="12" t="s">
        <v>46</v>
      </c>
    </row>
    <row r="130" spans="1:1" x14ac:dyDescent="0.25">
      <c r="A130" s="17" t="s">
        <v>47</v>
      </c>
    </row>
    <row r="131" spans="1:1" x14ac:dyDescent="0.25">
      <c r="A131" s="13" t="s">
        <v>48</v>
      </c>
    </row>
    <row r="133" spans="1:1" x14ac:dyDescent="0.25">
      <c r="A133" s="16" t="s">
        <v>49</v>
      </c>
    </row>
    <row r="134" spans="1:1" x14ac:dyDescent="0.25">
      <c r="A134" t="s">
        <v>50</v>
      </c>
    </row>
    <row r="135" spans="1:1" x14ac:dyDescent="0.25">
      <c r="A135" t="s">
        <v>51</v>
      </c>
    </row>
    <row r="136" spans="1:1" x14ac:dyDescent="0.25">
      <c r="A136" t="s">
        <v>52</v>
      </c>
    </row>
    <row r="137" spans="1:1" x14ac:dyDescent="0.25">
      <c r="A137" t="s">
        <v>53</v>
      </c>
    </row>
    <row r="138" spans="1:1" x14ac:dyDescent="0.25">
      <c r="A138" t="s">
        <v>54</v>
      </c>
    </row>
    <row r="139" spans="1:1" x14ac:dyDescent="0.25">
      <c r="A139" t="s">
        <v>55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8"/>
  <sheetViews>
    <sheetView tabSelected="1" workbookViewId="0"/>
  </sheetViews>
  <sheetFormatPr defaultColWidth="8.85546875" defaultRowHeight="15" x14ac:dyDescent="0.25"/>
  <cols>
    <col min="2" max="2" width="11" customWidth="1"/>
    <col min="4" max="7" width="13" customWidth="1"/>
    <col min="8" max="8" width="23" customWidth="1"/>
    <col min="9" max="9" width="13" customWidth="1"/>
    <col min="10" max="10" width="23" customWidth="1"/>
    <col min="11" max="12" width="13" customWidth="1"/>
    <col min="13" max="16" width="10" customWidth="1"/>
    <col min="17" max="17" width="27" customWidth="1"/>
    <col min="18" max="21" width="17" customWidth="1"/>
  </cols>
  <sheetData>
    <row r="1" spans="1:21" ht="15.75" x14ac:dyDescent="0.25">
      <c r="A1" s="19" t="s">
        <v>0</v>
      </c>
      <c r="B1" s="19" t="s">
        <v>1</v>
      </c>
      <c r="C1" s="19" t="s">
        <v>2</v>
      </c>
      <c r="D1" s="19" t="s">
        <v>3</v>
      </c>
      <c r="E1" s="19" t="s">
        <v>4</v>
      </c>
      <c r="F1" s="19" t="s">
        <v>5</v>
      </c>
      <c r="G1" s="19" t="s">
        <v>6</v>
      </c>
      <c r="H1" s="19" t="s">
        <v>7</v>
      </c>
      <c r="I1" s="19" t="s">
        <v>3</v>
      </c>
      <c r="J1" s="19" t="s">
        <v>4</v>
      </c>
      <c r="K1" s="19" t="s">
        <v>5</v>
      </c>
      <c r="L1" s="19" t="s">
        <v>6</v>
      </c>
      <c r="M1" s="19" t="s">
        <v>10</v>
      </c>
      <c r="N1" s="19" t="s">
        <v>11</v>
      </c>
      <c r="O1" s="19" t="s">
        <v>12</v>
      </c>
      <c r="P1" s="19" t="s">
        <v>13</v>
      </c>
      <c r="Q1" s="19" t="s">
        <v>14</v>
      </c>
      <c r="R1" s="19" t="s">
        <v>15</v>
      </c>
      <c r="S1" s="19" t="s">
        <v>16</v>
      </c>
      <c r="T1" s="19" t="s">
        <v>8</v>
      </c>
      <c r="U1" s="19" t="s">
        <v>9</v>
      </c>
    </row>
    <row r="2" spans="1:21" x14ac:dyDescent="0.25">
      <c r="A2" t="s">
        <v>955</v>
      </c>
      <c r="B2" s="20" t="s">
        <v>162</v>
      </c>
      <c r="C2" t="s">
        <v>20</v>
      </c>
      <c r="D2" s="20" t="s">
        <v>162</v>
      </c>
      <c r="E2" s="21" t="s">
        <v>21</v>
      </c>
      <c r="F2" s="20">
        <v>2</v>
      </c>
      <c r="G2" s="21">
        <v>-1</v>
      </c>
      <c r="H2" s="20" t="s">
        <v>956</v>
      </c>
      <c r="I2" s="20" t="s">
        <v>956</v>
      </c>
      <c r="J2" s="21" t="s">
        <v>21</v>
      </c>
      <c r="K2" s="20">
        <v>2</v>
      </c>
      <c r="L2" s="21">
        <v>-1</v>
      </c>
      <c r="M2" t="s">
        <v>957</v>
      </c>
      <c r="N2" t="s">
        <v>958</v>
      </c>
      <c r="O2" t="s">
        <v>17</v>
      </c>
    </row>
    <row r="3" spans="1:21" x14ac:dyDescent="0.25">
      <c r="A3" t="s">
        <v>955</v>
      </c>
      <c r="B3" s="20" t="s">
        <v>162</v>
      </c>
      <c r="C3" t="s">
        <v>959</v>
      </c>
      <c r="D3" s="20" t="s">
        <v>162</v>
      </c>
      <c r="E3" s="21" t="s">
        <v>21</v>
      </c>
      <c r="F3" s="20">
        <v>2</v>
      </c>
      <c r="G3" s="21">
        <v>-1</v>
      </c>
      <c r="M3" t="s">
        <v>957</v>
      </c>
      <c r="N3" t="s">
        <v>960</v>
      </c>
      <c r="O3" t="s">
        <v>17</v>
      </c>
      <c r="R3" t="b">
        <v>1</v>
      </c>
      <c r="S3" t="b">
        <v>1</v>
      </c>
    </row>
    <row r="4" spans="1:21" x14ac:dyDescent="0.25">
      <c r="A4" t="s">
        <v>955</v>
      </c>
      <c r="B4" s="20" t="s">
        <v>738</v>
      </c>
      <c r="C4" t="s">
        <v>20</v>
      </c>
      <c r="D4" t="s">
        <v>174</v>
      </c>
      <c r="E4" t="s">
        <v>21</v>
      </c>
      <c r="F4">
        <v>0</v>
      </c>
      <c r="G4">
        <v>0</v>
      </c>
      <c r="M4" t="s">
        <v>309</v>
      </c>
      <c r="N4" t="s">
        <v>961</v>
      </c>
      <c r="O4" t="s">
        <v>17</v>
      </c>
      <c r="Q4" t="s">
        <v>398</v>
      </c>
    </row>
    <row r="5" spans="1:21" x14ac:dyDescent="0.25">
      <c r="A5" t="s">
        <v>955</v>
      </c>
      <c r="B5" s="20" t="s">
        <v>738</v>
      </c>
      <c r="C5" t="s">
        <v>959</v>
      </c>
      <c r="D5" t="s">
        <v>174</v>
      </c>
      <c r="E5" t="s">
        <v>21</v>
      </c>
      <c r="F5">
        <v>0</v>
      </c>
      <c r="G5">
        <v>0</v>
      </c>
      <c r="M5" t="s">
        <v>309</v>
      </c>
      <c r="N5" t="s">
        <v>962</v>
      </c>
      <c r="O5" t="s">
        <v>17</v>
      </c>
      <c r="Q5" t="s">
        <v>398</v>
      </c>
      <c r="R5" t="b">
        <v>1</v>
      </c>
      <c r="S5" t="b">
        <v>1</v>
      </c>
    </row>
    <row r="6" spans="1:21" x14ac:dyDescent="0.25">
      <c r="A6" t="s">
        <v>955</v>
      </c>
      <c r="B6" s="20" t="s">
        <v>963</v>
      </c>
      <c r="C6" t="s">
        <v>20</v>
      </c>
      <c r="D6" t="s">
        <v>185</v>
      </c>
      <c r="E6" t="s">
        <v>21</v>
      </c>
      <c r="F6">
        <v>0</v>
      </c>
      <c r="G6">
        <v>0</v>
      </c>
      <c r="M6" t="s">
        <v>769</v>
      </c>
      <c r="N6" t="s">
        <v>964</v>
      </c>
      <c r="O6" t="s">
        <v>17</v>
      </c>
      <c r="Q6" t="s">
        <v>398</v>
      </c>
    </row>
    <row r="7" spans="1:21" x14ac:dyDescent="0.25">
      <c r="A7" t="s">
        <v>955</v>
      </c>
      <c r="B7" s="20" t="s">
        <v>963</v>
      </c>
      <c r="C7" t="s">
        <v>959</v>
      </c>
      <c r="D7" t="s">
        <v>185</v>
      </c>
      <c r="E7" t="s">
        <v>21</v>
      </c>
      <c r="F7">
        <v>0</v>
      </c>
      <c r="G7">
        <v>0</v>
      </c>
      <c r="M7" t="s">
        <v>769</v>
      </c>
      <c r="N7" t="s">
        <v>965</v>
      </c>
      <c r="O7" t="s">
        <v>17</v>
      </c>
      <c r="Q7" t="s">
        <v>398</v>
      </c>
      <c r="R7" t="b">
        <v>1</v>
      </c>
      <c r="S7" t="b">
        <v>1</v>
      </c>
    </row>
    <row r="8" spans="1:21" x14ac:dyDescent="0.25">
      <c r="A8" t="s">
        <v>955</v>
      </c>
      <c r="B8" s="20" t="s">
        <v>211</v>
      </c>
      <c r="C8" t="s">
        <v>20</v>
      </c>
      <c r="D8" s="20" t="s">
        <v>211</v>
      </c>
      <c r="E8" s="21" t="s">
        <v>21</v>
      </c>
      <c r="F8" s="20">
        <v>2</v>
      </c>
      <c r="G8" s="21">
        <v>-1</v>
      </c>
      <c r="H8" s="20" t="s">
        <v>966</v>
      </c>
      <c r="I8" s="20" t="s">
        <v>966</v>
      </c>
      <c r="J8" s="21" t="s">
        <v>21</v>
      </c>
      <c r="K8" s="20">
        <v>2</v>
      </c>
      <c r="L8" s="21">
        <v>-1</v>
      </c>
      <c r="M8" t="s">
        <v>967</v>
      </c>
      <c r="N8" t="s">
        <v>968</v>
      </c>
      <c r="O8" t="s">
        <v>17</v>
      </c>
    </row>
    <row r="9" spans="1:21" x14ac:dyDescent="0.25">
      <c r="A9" t="s">
        <v>955</v>
      </c>
      <c r="B9" s="20" t="s">
        <v>969</v>
      </c>
      <c r="C9" t="s">
        <v>959</v>
      </c>
      <c r="D9" t="s">
        <v>211</v>
      </c>
      <c r="E9" t="s">
        <v>21</v>
      </c>
      <c r="F9">
        <v>0</v>
      </c>
      <c r="G9">
        <v>0</v>
      </c>
      <c r="M9" t="s">
        <v>967</v>
      </c>
      <c r="N9" t="s">
        <v>970</v>
      </c>
      <c r="O9" t="s">
        <v>17</v>
      </c>
      <c r="Q9" t="s">
        <v>398</v>
      </c>
      <c r="R9" t="b">
        <v>1</v>
      </c>
      <c r="S9" t="b">
        <v>1</v>
      </c>
    </row>
    <row r="10" spans="1:21" x14ac:dyDescent="0.25">
      <c r="A10" t="s">
        <v>955</v>
      </c>
      <c r="B10" s="20" t="s">
        <v>220</v>
      </c>
      <c r="C10" t="s">
        <v>20</v>
      </c>
      <c r="D10" s="20" t="s">
        <v>220</v>
      </c>
      <c r="E10" s="21" t="s">
        <v>21</v>
      </c>
      <c r="F10" s="20">
        <v>2</v>
      </c>
      <c r="G10" s="21">
        <v>-1</v>
      </c>
      <c r="H10" s="20" t="s">
        <v>971</v>
      </c>
      <c r="I10" s="20" t="s">
        <v>971</v>
      </c>
      <c r="J10" s="21" t="s">
        <v>21</v>
      </c>
      <c r="K10" s="20">
        <v>2</v>
      </c>
      <c r="L10" s="21">
        <v>-1</v>
      </c>
      <c r="M10" t="s">
        <v>972</v>
      </c>
      <c r="N10" t="s">
        <v>973</v>
      </c>
      <c r="O10" t="s">
        <v>17</v>
      </c>
      <c r="S10" t="b">
        <v>1</v>
      </c>
    </row>
    <row r="11" spans="1:21" x14ac:dyDescent="0.25">
      <c r="A11" t="s">
        <v>955</v>
      </c>
      <c r="B11" s="20" t="s">
        <v>220</v>
      </c>
      <c r="C11" t="s">
        <v>959</v>
      </c>
      <c r="D11" s="21" t="s">
        <v>21</v>
      </c>
      <c r="E11" s="20" t="s">
        <v>220</v>
      </c>
      <c r="F11" s="21">
        <v>-1</v>
      </c>
      <c r="G11" s="20">
        <v>2</v>
      </c>
      <c r="H11" s="21" t="s">
        <v>974</v>
      </c>
      <c r="I11" t="s">
        <v>21</v>
      </c>
      <c r="J11" s="21" t="s">
        <v>975</v>
      </c>
      <c r="K11">
        <v>0</v>
      </c>
      <c r="L11" s="21">
        <v>-2</v>
      </c>
      <c r="M11" t="s">
        <v>17</v>
      </c>
      <c r="N11" t="s">
        <v>17</v>
      </c>
      <c r="O11" t="s">
        <v>976</v>
      </c>
      <c r="P11">
        <v>50</v>
      </c>
      <c r="Q11" t="s">
        <v>3182</v>
      </c>
      <c r="R11" t="b">
        <v>1</v>
      </c>
    </row>
    <row r="12" spans="1:21" x14ac:dyDescent="0.25">
      <c r="A12" t="s">
        <v>955</v>
      </c>
      <c r="B12" s="20" t="s">
        <v>225</v>
      </c>
      <c r="C12" t="s">
        <v>20</v>
      </c>
      <c r="D12" s="20" t="s">
        <v>225</v>
      </c>
      <c r="E12" s="21" t="s">
        <v>21</v>
      </c>
      <c r="F12" s="20">
        <v>2</v>
      </c>
      <c r="G12" s="21">
        <v>-1</v>
      </c>
      <c r="H12" s="20" t="s">
        <v>977</v>
      </c>
      <c r="I12" s="1" t="s">
        <v>977</v>
      </c>
      <c r="J12" s="21" t="s">
        <v>21</v>
      </c>
      <c r="K12" s="20">
        <v>2</v>
      </c>
      <c r="L12" s="21">
        <v>-1</v>
      </c>
      <c r="M12" t="s">
        <v>472</v>
      </c>
      <c r="N12" t="s">
        <v>978</v>
      </c>
      <c r="O12" t="s">
        <v>17</v>
      </c>
    </row>
    <row r="13" spans="1:21" x14ac:dyDescent="0.25">
      <c r="A13" t="s">
        <v>955</v>
      </c>
      <c r="B13" s="20" t="s">
        <v>979</v>
      </c>
      <c r="C13" t="s">
        <v>959</v>
      </c>
      <c r="D13" t="s">
        <v>225</v>
      </c>
      <c r="E13" t="s">
        <v>21</v>
      </c>
      <c r="F13">
        <v>0</v>
      </c>
      <c r="G13">
        <v>0</v>
      </c>
      <c r="M13" t="s">
        <v>472</v>
      </c>
      <c r="N13" t="s">
        <v>980</v>
      </c>
      <c r="O13" t="s">
        <v>17</v>
      </c>
      <c r="Q13" t="s">
        <v>398</v>
      </c>
      <c r="R13" t="b">
        <v>1</v>
      </c>
      <c r="S13" t="b">
        <v>1</v>
      </c>
    </row>
    <row r="14" spans="1:21" x14ac:dyDescent="0.25">
      <c r="A14" t="s">
        <v>955</v>
      </c>
      <c r="B14" s="20" t="s">
        <v>239</v>
      </c>
      <c r="C14" t="s">
        <v>20</v>
      </c>
      <c r="D14" s="20" t="s">
        <v>239</v>
      </c>
      <c r="E14" s="21" t="s">
        <v>21</v>
      </c>
      <c r="F14" s="20">
        <v>2</v>
      </c>
      <c r="G14" s="21">
        <v>-1</v>
      </c>
      <c r="H14" s="20" t="s">
        <v>981</v>
      </c>
      <c r="I14" s="20" t="s">
        <v>981</v>
      </c>
      <c r="J14" s="21" t="s">
        <v>21</v>
      </c>
      <c r="K14" s="20">
        <v>2</v>
      </c>
      <c r="L14" s="21">
        <v>-1</v>
      </c>
      <c r="M14" t="s">
        <v>274</v>
      </c>
      <c r="N14" t="s">
        <v>982</v>
      </c>
      <c r="O14" t="s">
        <v>17</v>
      </c>
      <c r="S14" t="b">
        <v>1</v>
      </c>
      <c r="U14" t="b">
        <v>1</v>
      </c>
    </row>
    <row r="15" spans="1:21" x14ac:dyDescent="0.25">
      <c r="H15" s="20" t="s">
        <v>983</v>
      </c>
      <c r="I15" s="20" t="s">
        <v>983</v>
      </c>
      <c r="J15" s="21" t="s">
        <v>21</v>
      </c>
      <c r="K15" s="20">
        <v>2</v>
      </c>
      <c r="L15" s="21">
        <v>-1</v>
      </c>
      <c r="M15" t="s">
        <v>274</v>
      </c>
      <c r="N15" t="s">
        <v>982</v>
      </c>
      <c r="O15" t="s">
        <v>17</v>
      </c>
    </row>
    <row r="16" spans="1:21" x14ac:dyDescent="0.25">
      <c r="H16" s="21" t="s">
        <v>984</v>
      </c>
      <c r="I16" s="21" t="s">
        <v>985</v>
      </c>
      <c r="J16" t="s">
        <v>17</v>
      </c>
      <c r="K16" s="21">
        <v>-2</v>
      </c>
      <c r="L16">
        <v>0</v>
      </c>
      <c r="M16" t="s">
        <v>17</v>
      </c>
      <c r="N16" t="s">
        <v>982</v>
      </c>
      <c r="O16" t="s">
        <v>17</v>
      </c>
    </row>
    <row r="17" spans="1:21" x14ac:dyDescent="0.25">
      <c r="A17" t="s">
        <v>955</v>
      </c>
      <c r="B17" s="20" t="s">
        <v>239</v>
      </c>
      <c r="C17" t="s">
        <v>959</v>
      </c>
      <c r="D17" s="20" t="s">
        <v>239</v>
      </c>
      <c r="E17" s="20" t="s">
        <v>239</v>
      </c>
      <c r="F17" s="20">
        <v>2</v>
      </c>
      <c r="G17" s="20">
        <v>2</v>
      </c>
      <c r="H17" s="20" t="s">
        <v>981</v>
      </c>
      <c r="I17" s="20" t="s">
        <v>986</v>
      </c>
      <c r="J17" s="20" t="s">
        <v>987</v>
      </c>
      <c r="K17" s="20">
        <v>2</v>
      </c>
      <c r="L17" s="20">
        <v>2</v>
      </c>
      <c r="M17" t="s">
        <v>274</v>
      </c>
      <c r="N17" t="s">
        <v>988</v>
      </c>
      <c r="O17" t="s">
        <v>989</v>
      </c>
      <c r="P17">
        <v>38.5</v>
      </c>
      <c r="R17" t="b">
        <v>1</v>
      </c>
      <c r="T17" t="b">
        <v>1</v>
      </c>
    </row>
    <row r="18" spans="1:21" x14ac:dyDescent="0.25">
      <c r="H18" s="21" t="s">
        <v>990</v>
      </c>
      <c r="I18" t="s">
        <v>21</v>
      </c>
      <c r="J18" s="21" t="s">
        <v>991</v>
      </c>
      <c r="K18">
        <v>0</v>
      </c>
      <c r="L18" s="21">
        <v>-2</v>
      </c>
      <c r="M18" t="s">
        <v>17</v>
      </c>
      <c r="N18" t="s">
        <v>17</v>
      </c>
      <c r="O18" t="s">
        <v>992</v>
      </c>
      <c r="P18">
        <v>9.1</v>
      </c>
      <c r="Q18" t="s">
        <v>3191</v>
      </c>
    </row>
    <row r="19" spans="1:21" x14ac:dyDescent="0.25">
      <c r="A19" t="s">
        <v>955</v>
      </c>
      <c r="B19" s="21" t="s">
        <v>993</v>
      </c>
      <c r="C19" t="s">
        <v>959</v>
      </c>
      <c r="D19" t="s">
        <v>21</v>
      </c>
      <c r="E19" s="21" t="s">
        <v>994</v>
      </c>
      <c r="F19">
        <v>0</v>
      </c>
      <c r="G19" s="21">
        <v>-2</v>
      </c>
      <c r="H19" s="21" t="s">
        <v>995</v>
      </c>
      <c r="I19" t="s">
        <v>21</v>
      </c>
      <c r="J19" s="21" t="s">
        <v>996</v>
      </c>
      <c r="K19">
        <v>0</v>
      </c>
      <c r="L19" s="21">
        <v>-2</v>
      </c>
      <c r="M19" t="s">
        <v>17</v>
      </c>
      <c r="N19" t="s">
        <v>17</v>
      </c>
      <c r="O19" t="s">
        <v>997</v>
      </c>
      <c r="P19">
        <v>50</v>
      </c>
      <c r="Q19" t="s">
        <v>3183</v>
      </c>
    </row>
    <row r="20" spans="1:21" x14ac:dyDescent="0.25">
      <c r="A20" t="s">
        <v>955</v>
      </c>
      <c r="B20" s="21" t="s">
        <v>998</v>
      </c>
      <c r="C20" t="s">
        <v>959</v>
      </c>
      <c r="D20" t="s">
        <v>21</v>
      </c>
      <c r="E20" s="21" t="s">
        <v>999</v>
      </c>
      <c r="F20">
        <v>0</v>
      </c>
      <c r="G20" s="21">
        <v>-2</v>
      </c>
      <c r="H20" s="21" t="s">
        <v>1000</v>
      </c>
      <c r="I20" t="s">
        <v>21</v>
      </c>
      <c r="J20" s="21" t="s">
        <v>1001</v>
      </c>
      <c r="K20">
        <v>0</v>
      </c>
      <c r="L20" s="21">
        <v>-2</v>
      </c>
      <c r="M20" t="s">
        <v>17</v>
      </c>
      <c r="N20" t="s">
        <v>17</v>
      </c>
      <c r="O20" t="s">
        <v>1002</v>
      </c>
      <c r="P20">
        <v>50</v>
      </c>
      <c r="Q20" t="s">
        <v>3183</v>
      </c>
    </row>
    <row r="21" spans="1:21" x14ac:dyDescent="0.25">
      <c r="A21" t="s">
        <v>955</v>
      </c>
      <c r="B21" s="20" t="s">
        <v>299</v>
      </c>
      <c r="C21" t="s">
        <v>20</v>
      </c>
      <c r="D21" t="s">
        <v>295</v>
      </c>
      <c r="E21" t="s">
        <v>21</v>
      </c>
      <c r="F21">
        <v>0</v>
      </c>
      <c r="G21">
        <v>0</v>
      </c>
      <c r="M21" t="s">
        <v>1003</v>
      </c>
      <c r="N21" t="s">
        <v>1004</v>
      </c>
      <c r="O21" t="s">
        <v>17</v>
      </c>
      <c r="Q21" t="s">
        <v>398</v>
      </c>
      <c r="R21" t="b">
        <v>1</v>
      </c>
      <c r="S21" t="b">
        <v>1</v>
      </c>
    </row>
    <row r="22" spans="1:21" x14ac:dyDescent="0.25">
      <c r="A22" t="s">
        <v>955</v>
      </c>
      <c r="B22" s="20" t="s">
        <v>295</v>
      </c>
      <c r="C22" t="s">
        <v>959</v>
      </c>
      <c r="D22" s="20" t="s">
        <v>295</v>
      </c>
      <c r="E22" s="21" t="s">
        <v>21</v>
      </c>
      <c r="F22" s="20">
        <v>2</v>
      </c>
      <c r="G22" s="21">
        <v>-1</v>
      </c>
      <c r="M22" t="s">
        <v>1003</v>
      </c>
      <c r="N22" t="s">
        <v>1005</v>
      </c>
      <c r="O22" t="s">
        <v>17</v>
      </c>
    </row>
    <row r="23" spans="1:21" x14ac:dyDescent="0.25">
      <c r="A23" t="s">
        <v>955</v>
      </c>
      <c r="B23" s="20" t="s">
        <v>22</v>
      </c>
      <c r="C23" t="s">
        <v>20</v>
      </c>
      <c r="D23" s="20" t="s">
        <v>22</v>
      </c>
      <c r="E23" s="21" t="s">
        <v>21</v>
      </c>
      <c r="F23" s="20">
        <v>2</v>
      </c>
      <c r="G23" s="21">
        <v>-1</v>
      </c>
      <c r="H23" s="1" t="s">
        <v>3184</v>
      </c>
      <c r="I23" s="1" t="s">
        <v>3330</v>
      </c>
      <c r="J23" s="21" t="s">
        <v>21</v>
      </c>
      <c r="K23" s="20">
        <v>2</v>
      </c>
      <c r="L23" s="21">
        <v>-1</v>
      </c>
      <c r="M23" t="s">
        <v>17</v>
      </c>
      <c r="N23" t="s">
        <v>1006</v>
      </c>
      <c r="O23" t="s">
        <v>17</v>
      </c>
      <c r="S23" t="b">
        <v>1</v>
      </c>
    </row>
    <row r="24" spans="1:21" x14ac:dyDescent="0.25">
      <c r="A24" t="s">
        <v>955</v>
      </c>
      <c r="B24" s="20" t="s">
        <v>22</v>
      </c>
      <c r="C24" t="s">
        <v>959</v>
      </c>
      <c r="D24" s="20" t="s">
        <v>22</v>
      </c>
      <c r="E24" s="22" t="s">
        <v>22</v>
      </c>
      <c r="F24" s="20">
        <v>2</v>
      </c>
      <c r="G24" s="22">
        <v>1</v>
      </c>
      <c r="H24" s="21" t="s">
        <v>1007</v>
      </c>
      <c r="I24" t="s">
        <v>21</v>
      </c>
      <c r="J24" s="21" t="s">
        <v>1008</v>
      </c>
      <c r="K24">
        <v>0</v>
      </c>
      <c r="L24" s="21">
        <v>-2</v>
      </c>
      <c r="M24" t="s">
        <v>17</v>
      </c>
      <c r="N24" t="s">
        <v>17</v>
      </c>
      <c r="O24" t="s">
        <v>1009</v>
      </c>
      <c r="P24">
        <v>50</v>
      </c>
      <c r="Q24" t="s">
        <v>3192</v>
      </c>
      <c r="R24" t="b">
        <v>1</v>
      </c>
    </row>
    <row r="25" spans="1:21" x14ac:dyDescent="0.25">
      <c r="H25" s="21" t="s">
        <v>1010</v>
      </c>
      <c r="I25" t="s">
        <v>21</v>
      </c>
      <c r="J25" s="21" t="s">
        <v>1011</v>
      </c>
      <c r="K25">
        <v>0</v>
      </c>
      <c r="L25" s="21">
        <v>-2</v>
      </c>
      <c r="M25" t="s">
        <v>17</v>
      </c>
      <c r="N25" t="s">
        <v>17</v>
      </c>
      <c r="O25" t="s">
        <v>1012</v>
      </c>
      <c r="P25">
        <v>8.4</v>
      </c>
      <c r="Q25" t="s">
        <v>3191</v>
      </c>
    </row>
    <row r="26" spans="1:21" x14ac:dyDescent="0.25">
      <c r="A26" t="s">
        <v>955</v>
      </c>
      <c r="B26" s="20" t="s">
        <v>58</v>
      </c>
      <c r="C26" t="s">
        <v>20</v>
      </c>
      <c r="D26" s="20" t="s">
        <v>58</v>
      </c>
      <c r="E26" s="21" t="s">
        <v>21</v>
      </c>
      <c r="F26" s="20">
        <v>2</v>
      </c>
      <c r="G26" s="21">
        <v>-1</v>
      </c>
      <c r="H26" s="20" t="s">
        <v>1013</v>
      </c>
      <c r="I26" s="20" t="s">
        <v>1013</v>
      </c>
      <c r="J26" s="21" t="s">
        <v>21</v>
      </c>
      <c r="K26" s="20">
        <v>2</v>
      </c>
      <c r="L26" s="21">
        <v>-1</v>
      </c>
      <c r="M26" t="s">
        <v>1014</v>
      </c>
      <c r="N26" t="s">
        <v>1015</v>
      </c>
      <c r="O26" t="s">
        <v>17</v>
      </c>
      <c r="S26" t="b">
        <v>1</v>
      </c>
    </row>
    <row r="27" spans="1:21" x14ac:dyDescent="0.25">
      <c r="H27" s="20" t="s">
        <v>1016</v>
      </c>
      <c r="I27" s="20" t="s">
        <v>1016</v>
      </c>
      <c r="J27" s="21" t="s">
        <v>21</v>
      </c>
      <c r="K27" s="20">
        <v>2</v>
      </c>
      <c r="L27" s="21">
        <v>-1</v>
      </c>
      <c r="M27" t="s">
        <v>1014</v>
      </c>
      <c r="N27" t="s">
        <v>1015</v>
      </c>
      <c r="O27" t="s">
        <v>17</v>
      </c>
    </row>
    <row r="28" spans="1:21" x14ac:dyDescent="0.25">
      <c r="A28" t="s">
        <v>955</v>
      </c>
      <c r="B28" s="20" t="s">
        <v>58</v>
      </c>
      <c r="C28" t="s">
        <v>959</v>
      </c>
      <c r="D28" s="21" t="s">
        <v>21</v>
      </c>
      <c r="E28" s="20" t="s">
        <v>58</v>
      </c>
      <c r="F28" s="21">
        <v>-1</v>
      </c>
      <c r="G28" s="20">
        <v>2</v>
      </c>
      <c r="H28" s="21" t="s">
        <v>1017</v>
      </c>
      <c r="I28" t="s">
        <v>21</v>
      </c>
      <c r="J28" s="21" t="s">
        <v>1018</v>
      </c>
      <c r="K28">
        <v>0</v>
      </c>
      <c r="L28" s="21">
        <v>-2</v>
      </c>
      <c r="M28" t="s">
        <v>17</v>
      </c>
      <c r="N28" t="s">
        <v>17</v>
      </c>
      <c r="O28" t="s">
        <v>1019</v>
      </c>
      <c r="P28">
        <v>29.3</v>
      </c>
      <c r="Q28" t="s">
        <v>3193</v>
      </c>
      <c r="R28" t="b">
        <v>1</v>
      </c>
    </row>
    <row r="29" spans="1:21" x14ac:dyDescent="0.25">
      <c r="H29" s="21" t="s">
        <v>1020</v>
      </c>
      <c r="I29" t="s">
        <v>21</v>
      </c>
      <c r="J29" s="21" t="s">
        <v>1021</v>
      </c>
      <c r="K29">
        <v>0</v>
      </c>
      <c r="L29" s="21">
        <v>-2</v>
      </c>
      <c r="M29" t="s">
        <v>17</v>
      </c>
      <c r="N29" t="s">
        <v>17</v>
      </c>
      <c r="O29" t="s">
        <v>1022</v>
      </c>
      <c r="P29">
        <v>39.1</v>
      </c>
      <c r="Q29" t="s">
        <v>3191</v>
      </c>
    </row>
    <row r="30" spans="1:21" x14ac:dyDescent="0.25">
      <c r="A30" t="s">
        <v>955</v>
      </c>
      <c r="B30" s="20" t="s">
        <v>329</v>
      </c>
      <c r="C30" t="s">
        <v>20</v>
      </c>
      <c r="D30" s="20" t="s">
        <v>329</v>
      </c>
      <c r="E30" s="21" t="s">
        <v>21</v>
      </c>
      <c r="F30" s="20">
        <v>2</v>
      </c>
      <c r="G30" s="21">
        <v>-1</v>
      </c>
      <c r="H30" s="20" t="s">
        <v>1023</v>
      </c>
      <c r="I30" s="20" t="s">
        <v>1023</v>
      </c>
      <c r="J30" s="21" t="s">
        <v>21</v>
      </c>
      <c r="K30" s="20">
        <v>2</v>
      </c>
      <c r="L30" s="21">
        <v>-1</v>
      </c>
      <c r="M30" t="s">
        <v>1024</v>
      </c>
      <c r="N30" t="s">
        <v>1025</v>
      </c>
      <c r="O30" t="s">
        <v>17</v>
      </c>
      <c r="S30" t="b">
        <v>1</v>
      </c>
      <c r="U30" t="b">
        <v>1</v>
      </c>
    </row>
    <row r="31" spans="1:21" x14ac:dyDescent="0.25">
      <c r="A31" t="s">
        <v>955</v>
      </c>
      <c r="B31" s="20" t="s">
        <v>329</v>
      </c>
      <c r="C31" t="s">
        <v>959</v>
      </c>
      <c r="D31" s="20" t="s">
        <v>329</v>
      </c>
      <c r="E31" s="20" t="s">
        <v>329</v>
      </c>
      <c r="F31" s="20">
        <v>2</v>
      </c>
      <c r="G31" s="20">
        <v>2</v>
      </c>
      <c r="H31" s="20" t="s">
        <v>1023</v>
      </c>
      <c r="I31" s="20" t="s">
        <v>780</v>
      </c>
      <c r="J31" s="20" t="s">
        <v>1026</v>
      </c>
      <c r="K31" s="20">
        <v>2</v>
      </c>
      <c r="L31" s="20">
        <v>2</v>
      </c>
      <c r="M31" t="s">
        <v>1024</v>
      </c>
      <c r="N31" t="s">
        <v>1025</v>
      </c>
      <c r="O31" t="s">
        <v>1027</v>
      </c>
      <c r="P31">
        <v>33.1</v>
      </c>
      <c r="R31" t="b">
        <v>1</v>
      </c>
      <c r="T31" t="b">
        <v>1</v>
      </c>
    </row>
    <row r="32" spans="1:21" x14ac:dyDescent="0.25">
      <c r="H32" s="21" t="s">
        <v>1028</v>
      </c>
      <c r="I32" t="s">
        <v>21</v>
      </c>
      <c r="J32" s="21" t="s">
        <v>1029</v>
      </c>
      <c r="K32">
        <v>0</v>
      </c>
      <c r="L32" s="21">
        <v>-2</v>
      </c>
      <c r="M32" t="s">
        <v>17</v>
      </c>
      <c r="N32" t="s">
        <v>17</v>
      </c>
      <c r="O32" t="s">
        <v>1030</v>
      </c>
      <c r="P32">
        <v>48.4</v>
      </c>
      <c r="Q32" t="s">
        <v>3194</v>
      </c>
    </row>
    <row r="33" spans="1:21" x14ac:dyDescent="0.25">
      <c r="H33" s="21" t="s">
        <v>1031</v>
      </c>
      <c r="I33" t="s">
        <v>21</v>
      </c>
      <c r="J33" s="21" t="s">
        <v>1032</v>
      </c>
      <c r="K33">
        <v>0</v>
      </c>
      <c r="L33" s="21">
        <v>-2</v>
      </c>
      <c r="M33" t="s">
        <v>17</v>
      </c>
      <c r="N33" t="s">
        <v>17</v>
      </c>
      <c r="O33" t="s">
        <v>1033</v>
      </c>
      <c r="P33">
        <v>1.6</v>
      </c>
      <c r="Q33" t="s">
        <v>3195</v>
      </c>
    </row>
    <row r="34" spans="1:21" x14ac:dyDescent="0.25">
      <c r="A34" t="s">
        <v>955</v>
      </c>
      <c r="B34" s="20" t="s">
        <v>64</v>
      </c>
      <c r="C34" t="s">
        <v>20</v>
      </c>
      <c r="D34" s="20" t="s">
        <v>64</v>
      </c>
      <c r="E34" s="21" t="s">
        <v>21</v>
      </c>
      <c r="F34" s="20">
        <v>2</v>
      </c>
      <c r="G34" s="21">
        <v>-1</v>
      </c>
      <c r="H34" s="20" t="s">
        <v>1034</v>
      </c>
      <c r="I34" s="20" t="s">
        <v>1034</v>
      </c>
      <c r="J34" s="21" t="s">
        <v>21</v>
      </c>
      <c r="K34" s="20">
        <v>2</v>
      </c>
      <c r="L34" s="21">
        <v>-1</v>
      </c>
      <c r="M34" t="s">
        <v>586</v>
      </c>
      <c r="N34" t="s">
        <v>1035</v>
      </c>
      <c r="O34" t="s">
        <v>17</v>
      </c>
      <c r="S34" t="b">
        <v>1</v>
      </c>
      <c r="U34" t="b">
        <v>1</v>
      </c>
    </row>
    <row r="35" spans="1:21" x14ac:dyDescent="0.25">
      <c r="H35" s="20" t="s">
        <v>1036</v>
      </c>
      <c r="I35" s="20" t="s">
        <v>1036</v>
      </c>
      <c r="J35" s="21" t="s">
        <v>21</v>
      </c>
      <c r="K35" s="20">
        <v>2</v>
      </c>
      <c r="L35" s="21">
        <v>-1</v>
      </c>
      <c r="M35" t="s">
        <v>468</v>
      </c>
      <c r="N35" t="s">
        <v>1037</v>
      </c>
      <c r="O35" t="s">
        <v>17</v>
      </c>
      <c r="U35" t="b">
        <v>1</v>
      </c>
    </row>
    <row r="36" spans="1:21" x14ac:dyDescent="0.25">
      <c r="A36" t="s">
        <v>955</v>
      </c>
      <c r="B36" s="20" t="s">
        <v>64</v>
      </c>
      <c r="C36" t="s">
        <v>959</v>
      </c>
      <c r="D36" s="20" t="s">
        <v>64</v>
      </c>
      <c r="E36" s="20" t="s">
        <v>64</v>
      </c>
      <c r="F36" s="20">
        <v>2</v>
      </c>
      <c r="G36" s="20">
        <v>2</v>
      </c>
      <c r="H36" s="20" t="s">
        <v>1034</v>
      </c>
      <c r="I36" s="20" t="s">
        <v>343</v>
      </c>
      <c r="J36" s="20" t="s">
        <v>1038</v>
      </c>
      <c r="K36" s="20">
        <v>2</v>
      </c>
      <c r="L36" s="20">
        <v>2</v>
      </c>
      <c r="M36" t="s">
        <v>586</v>
      </c>
      <c r="N36" t="s">
        <v>1035</v>
      </c>
      <c r="O36" t="s">
        <v>1039</v>
      </c>
      <c r="P36">
        <v>100</v>
      </c>
      <c r="R36" t="b">
        <v>1</v>
      </c>
      <c r="T36" t="b">
        <v>1</v>
      </c>
    </row>
    <row r="37" spans="1:21" x14ac:dyDescent="0.25">
      <c r="H37" s="20" t="s">
        <v>1036</v>
      </c>
      <c r="I37" s="20" t="s">
        <v>340</v>
      </c>
      <c r="J37" s="20" t="s">
        <v>1040</v>
      </c>
      <c r="K37" s="20">
        <v>2</v>
      </c>
      <c r="L37" s="20">
        <v>2</v>
      </c>
      <c r="M37" t="s">
        <v>468</v>
      </c>
      <c r="N37" t="s">
        <v>1037</v>
      </c>
      <c r="O37" t="s">
        <v>1041</v>
      </c>
      <c r="P37">
        <v>50</v>
      </c>
      <c r="T37" t="b">
        <v>1</v>
      </c>
    </row>
    <row r="38" spans="1:21" x14ac:dyDescent="0.25">
      <c r="H38" s="21" t="s">
        <v>1042</v>
      </c>
      <c r="I38" s="21" t="s">
        <v>1043</v>
      </c>
      <c r="J38" t="s">
        <v>17</v>
      </c>
      <c r="K38" s="21">
        <v>-2</v>
      </c>
      <c r="L38">
        <v>0</v>
      </c>
      <c r="M38" t="s">
        <v>17</v>
      </c>
      <c r="N38" t="s">
        <v>1037</v>
      </c>
      <c r="O38" t="s">
        <v>17</v>
      </c>
    </row>
    <row r="39" spans="1:21" x14ac:dyDescent="0.25">
      <c r="H39" s="21" t="s">
        <v>1044</v>
      </c>
      <c r="I39" t="s">
        <v>21</v>
      </c>
      <c r="J39" s="21" t="s">
        <v>1045</v>
      </c>
      <c r="K39">
        <v>0</v>
      </c>
      <c r="L39" s="21">
        <v>-2</v>
      </c>
      <c r="M39" t="s">
        <v>17</v>
      </c>
      <c r="N39" t="s">
        <v>17</v>
      </c>
      <c r="O39" t="s">
        <v>3185</v>
      </c>
      <c r="P39">
        <v>2.9</v>
      </c>
      <c r="Q39" t="s">
        <v>3186</v>
      </c>
    </row>
    <row r="40" spans="1:21" x14ac:dyDescent="0.25">
      <c r="A40" t="s">
        <v>955</v>
      </c>
      <c r="B40" s="21" t="s">
        <v>1046</v>
      </c>
      <c r="C40" t="s">
        <v>959</v>
      </c>
      <c r="D40" t="s">
        <v>21</v>
      </c>
      <c r="E40" s="21" t="s">
        <v>448</v>
      </c>
      <c r="F40">
        <v>0</v>
      </c>
      <c r="G40" s="21">
        <v>-2</v>
      </c>
      <c r="H40" s="21" t="s">
        <v>1047</v>
      </c>
      <c r="I40" t="s">
        <v>21</v>
      </c>
      <c r="J40" s="21" t="s">
        <v>1048</v>
      </c>
      <c r="K40">
        <v>0</v>
      </c>
      <c r="L40" s="21">
        <v>-2</v>
      </c>
      <c r="M40" t="s">
        <v>17</v>
      </c>
      <c r="N40" t="s">
        <v>17</v>
      </c>
      <c r="O40" t="s">
        <v>1049</v>
      </c>
      <c r="P40">
        <v>50</v>
      </c>
      <c r="Q40" t="s">
        <v>3183</v>
      </c>
    </row>
    <row r="41" spans="1:21" x14ac:dyDescent="0.25">
      <c r="H41" s="21" t="s">
        <v>1050</v>
      </c>
      <c r="I41" t="s">
        <v>21</v>
      </c>
      <c r="J41" s="21" t="s">
        <v>1051</v>
      </c>
      <c r="K41">
        <v>0</v>
      </c>
      <c r="L41" s="21">
        <v>-2</v>
      </c>
      <c r="M41" t="s">
        <v>17</v>
      </c>
      <c r="N41" t="s">
        <v>17</v>
      </c>
      <c r="O41" t="s">
        <v>1052</v>
      </c>
      <c r="P41">
        <v>50</v>
      </c>
      <c r="Q41" t="s">
        <v>3183</v>
      </c>
    </row>
    <row r="42" spans="1:21" x14ac:dyDescent="0.25">
      <c r="A42" t="s">
        <v>955</v>
      </c>
      <c r="B42" s="21" t="s">
        <v>1053</v>
      </c>
      <c r="C42" t="s">
        <v>959</v>
      </c>
      <c r="D42" t="s">
        <v>21</v>
      </c>
      <c r="E42" s="21" t="s">
        <v>1054</v>
      </c>
      <c r="F42">
        <v>0</v>
      </c>
      <c r="G42" s="21">
        <v>-2</v>
      </c>
      <c r="H42" s="21" t="s">
        <v>1055</v>
      </c>
      <c r="I42" t="s">
        <v>21</v>
      </c>
      <c r="J42" s="21" t="s">
        <v>1056</v>
      </c>
      <c r="K42">
        <v>0</v>
      </c>
      <c r="L42" s="21">
        <v>-2</v>
      </c>
      <c r="M42" t="s">
        <v>17</v>
      </c>
      <c r="N42" t="s">
        <v>17</v>
      </c>
      <c r="O42" t="s">
        <v>1057</v>
      </c>
      <c r="P42">
        <v>50</v>
      </c>
      <c r="Q42" t="s">
        <v>3183</v>
      </c>
    </row>
    <row r="43" spans="1:21" x14ac:dyDescent="0.25">
      <c r="A43" t="s">
        <v>955</v>
      </c>
      <c r="B43" s="21" t="s">
        <v>1058</v>
      </c>
      <c r="C43" t="s">
        <v>959</v>
      </c>
      <c r="D43" t="s">
        <v>21</v>
      </c>
      <c r="E43" s="21" t="s">
        <v>455</v>
      </c>
      <c r="F43">
        <v>0</v>
      </c>
      <c r="G43" s="21">
        <v>-2</v>
      </c>
      <c r="H43" s="21" t="s">
        <v>1059</v>
      </c>
      <c r="I43" t="s">
        <v>21</v>
      </c>
      <c r="J43" s="21" t="s">
        <v>1060</v>
      </c>
      <c r="K43">
        <v>0</v>
      </c>
      <c r="L43" s="21">
        <v>-2</v>
      </c>
      <c r="M43" t="s">
        <v>17</v>
      </c>
      <c r="N43" t="s">
        <v>17</v>
      </c>
      <c r="O43" t="s">
        <v>1063</v>
      </c>
      <c r="P43">
        <v>33.6</v>
      </c>
      <c r="Q43" t="s">
        <v>3183</v>
      </c>
    </row>
    <row r="44" spans="1:21" x14ac:dyDescent="0.25">
      <c r="H44" s="21" t="s">
        <v>1061</v>
      </c>
      <c r="I44" t="s">
        <v>21</v>
      </c>
      <c r="J44" s="21" t="s">
        <v>1062</v>
      </c>
      <c r="K44">
        <v>0</v>
      </c>
      <c r="L44" s="21">
        <v>-2</v>
      </c>
      <c r="M44" t="s">
        <v>17</v>
      </c>
      <c r="N44" t="s">
        <v>17</v>
      </c>
      <c r="O44" t="s">
        <v>1063</v>
      </c>
      <c r="P44">
        <v>21</v>
      </c>
      <c r="Q44" t="s">
        <v>3183</v>
      </c>
    </row>
    <row r="45" spans="1:21" x14ac:dyDescent="0.25">
      <c r="A45" t="s">
        <v>955</v>
      </c>
      <c r="B45" s="21" t="s">
        <v>1064</v>
      </c>
      <c r="C45" t="s">
        <v>959</v>
      </c>
      <c r="D45" t="s">
        <v>21</v>
      </c>
      <c r="E45" s="21" t="s">
        <v>465</v>
      </c>
      <c r="F45">
        <v>0</v>
      </c>
      <c r="G45" s="21">
        <v>-2</v>
      </c>
      <c r="H45" s="21" t="s">
        <v>1065</v>
      </c>
      <c r="I45" t="s">
        <v>21</v>
      </c>
      <c r="J45" s="21" t="s">
        <v>1066</v>
      </c>
      <c r="K45">
        <v>0</v>
      </c>
      <c r="L45" s="21">
        <v>-2</v>
      </c>
      <c r="M45" t="s">
        <v>17</v>
      </c>
      <c r="N45" t="s">
        <v>17</v>
      </c>
      <c r="O45" s="26">
        <v>26.504100000000001</v>
      </c>
      <c r="P45">
        <v>50</v>
      </c>
      <c r="Q45" t="s">
        <v>3183</v>
      </c>
    </row>
    <row r="46" spans="1:21" x14ac:dyDescent="0.25">
      <c r="A46" t="s">
        <v>955</v>
      </c>
      <c r="B46" s="20" t="s">
        <v>79</v>
      </c>
      <c r="C46" t="s">
        <v>20</v>
      </c>
      <c r="D46" s="20" t="s">
        <v>79</v>
      </c>
      <c r="E46" s="21" t="s">
        <v>21</v>
      </c>
      <c r="F46" s="20">
        <v>2</v>
      </c>
      <c r="G46" s="21">
        <v>-1</v>
      </c>
      <c r="H46" s="20" t="s">
        <v>1067</v>
      </c>
      <c r="I46" s="20" t="s">
        <v>1067</v>
      </c>
      <c r="J46" s="21" t="s">
        <v>21</v>
      </c>
      <c r="K46" s="20">
        <v>2</v>
      </c>
      <c r="L46" s="21">
        <v>-1</v>
      </c>
      <c r="M46" t="s">
        <v>811</v>
      </c>
      <c r="N46" t="s">
        <v>1068</v>
      </c>
      <c r="O46" t="s">
        <v>17</v>
      </c>
      <c r="S46" t="b">
        <v>1</v>
      </c>
      <c r="U46" t="b">
        <v>1</v>
      </c>
    </row>
    <row r="47" spans="1:21" x14ac:dyDescent="0.25">
      <c r="A47" t="s">
        <v>955</v>
      </c>
      <c r="B47" s="20" t="s">
        <v>79</v>
      </c>
      <c r="C47" t="s">
        <v>959</v>
      </c>
      <c r="D47" s="20" t="s">
        <v>79</v>
      </c>
      <c r="E47" s="20" t="s">
        <v>79</v>
      </c>
      <c r="F47" s="20">
        <v>2</v>
      </c>
      <c r="G47" s="20">
        <v>2</v>
      </c>
      <c r="H47" s="20" t="s">
        <v>1067</v>
      </c>
      <c r="I47" s="21" t="s">
        <v>21</v>
      </c>
      <c r="J47" s="20" t="s">
        <v>1069</v>
      </c>
      <c r="K47" s="21">
        <v>-1</v>
      </c>
      <c r="L47" s="20">
        <v>2</v>
      </c>
      <c r="M47" t="s">
        <v>811</v>
      </c>
      <c r="N47" t="s">
        <v>17</v>
      </c>
      <c r="O47" t="s">
        <v>1070</v>
      </c>
      <c r="P47">
        <v>50</v>
      </c>
      <c r="Q47" t="s">
        <v>3187</v>
      </c>
      <c r="R47" t="b">
        <v>1</v>
      </c>
      <c r="T47" t="b">
        <v>1</v>
      </c>
    </row>
    <row r="48" spans="1:21" x14ac:dyDescent="0.25">
      <c r="A48" t="s">
        <v>955</v>
      </c>
      <c r="B48" s="20" t="s">
        <v>88</v>
      </c>
      <c r="C48" t="s">
        <v>20</v>
      </c>
      <c r="D48" s="20" t="s">
        <v>88</v>
      </c>
      <c r="E48" s="21" t="s">
        <v>21</v>
      </c>
      <c r="F48" s="20">
        <v>2</v>
      </c>
      <c r="G48" s="21">
        <v>-1</v>
      </c>
      <c r="H48" s="20" t="s">
        <v>1071</v>
      </c>
      <c r="I48" s="20" t="s">
        <v>1071</v>
      </c>
      <c r="J48" s="21" t="s">
        <v>21</v>
      </c>
      <c r="K48" s="20">
        <v>2</v>
      </c>
      <c r="L48" s="21">
        <v>-1</v>
      </c>
      <c r="M48" t="s">
        <v>396</v>
      </c>
      <c r="N48" t="s">
        <v>1072</v>
      </c>
      <c r="O48" t="s">
        <v>17</v>
      </c>
      <c r="S48" t="b">
        <v>1</v>
      </c>
      <c r="U48" t="b">
        <v>1</v>
      </c>
    </row>
    <row r="49" spans="1:21" x14ac:dyDescent="0.25">
      <c r="A49" t="s">
        <v>955</v>
      </c>
      <c r="B49" s="20" t="s">
        <v>88</v>
      </c>
      <c r="C49" t="s">
        <v>959</v>
      </c>
      <c r="D49" s="20" t="s">
        <v>88</v>
      </c>
      <c r="E49" s="20" t="s">
        <v>88</v>
      </c>
      <c r="F49" s="20">
        <v>2</v>
      </c>
      <c r="G49" s="20">
        <v>2</v>
      </c>
      <c r="H49" s="20" t="s">
        <v>1071</v>
      </c>
      <c r="I49" s="20" t="s">
        <v>1073</v>
      </c>
      <c r="J49" s="20" t="s">
        <v>1074</v>
      </c>
      <c r="K49" s="20">
        <v>2</v>
      </c>
      <c r="L49" s="20">
        <v>2</v>
      </c>
      <c r="M49" t="s">
        <v>396</v>
      </c>
      <c r="N49" t="s">
        <v>1072</v>
      </c>
      <c r="O49" t="s">
        <v>1075</v>
      </c>
      <c r="P49">
        <v>50</v>
      </c>
      <c r="R49" t="b">
        <v>1</v>
      </c>
      <c r="T49" t="b">
        <v>1</v>
      </c>
    </row>
    <row r="50" spans="1:21" x14ac:dyDescent="0.25">
      <c r="H50" s="20" t="s">
        <v>1076</v>
      </c>
      <c r="I50" s="21" t="s">
        <v>21</v>
      </c>
      <c r="J50" s="20" t="s">
        <v>1077</v>
      </c>
      <c r="K50" s="21">
        <v>-1</v>
      </c>
      <c r="L50" s="20">
        <v>2</v>
      </c>
      <c r="M50" t="s">
        <v>396</v>
      </c>
      <c r="N50" t="s">
        <v>17</v>
      </c>
      <c r="O50" t="s">
        <v>1078</v>
      </c>
      <c r="P50">
        <v>18.3</v>
      </c>
      <c r="Q50" t="s">
        <v>3188</v>
      </c>
    </row>
    <row r="51" spans="1:21" x14ac:dyDescent="0.25">
      <c r="A51" t="s">
        <v>955</v>
      </c>
      <c r="B51" s="20" t="s">
        <v>94</v>
      </c>
      <c r="C51" t="s">
        <v>20</v>
      </c>
      <c r="D51" s="20" t="s">
        <v>94</v>
      </c>
      <c r="E51" s="21" t="s">
        <v>21</v>
      </c>
      <c r="F51" s="20">
        <v>2</v>
      </c>
      <c r="G51" s="21">
        <v>-1</v>
      </c>
      <c r="H51" s="20" t="s">
        <v>1079</v>
      </c>
      <c r="I51" s="20" t="s">
        <v>1079</v>
      </c>
      <c r="J51" s="21" t="s">
        <v>21</v>
      </c>
      <c r="K51" s="20">
        <v>2</v>
      </c>
      <c r="L51" s="21">
        <v>-1</v>
      </c>
      <c r="M51" t="s">
        <v>571</v>
      </c>
      <c r="N51" t="s">
        <v>82</v>
      </c>
      <c r="O51" t="s">
        <v>17</v>
      </c>
      <c r="S51" t="b">
        <v>1</v>
      </c>
      <c r="U51" t="b">
        <v>1</v>
      </c>
    </row>
    <row r="52" spans="1:21" x14ac:dyDescent="0.25">
      <c r="H52" s="20" t="s">
        <v>1080</v>
      </c>
      <c r="I52" s="20" t="s">
        <v>1080</v>
      </c>
      <c r="J52" s="21" t="s">
        <v>21</v>
      </c>
      <c r="K52" s="20">
        <v>2</v>
      </c>
      <c r="L52" s="21">
        <v>-1</v>
      </c>
      <c r="M52" t="s">
        <v>17</v>
      </c>
      <c r="N52" t="s">
        <v>86</v>
      </c>
      <c r="O52" t="s">
        <v>17</v>
      </c>
    </row>
    <row r="53" spans="1:21" x14ac:dyDescent="0.25">
      <c r="A53" t="s">
        <v>955</v>
      </c>
      <c r="B53" s="20" t="s">
        <v>94</v>
      </c>
      <c r="C53" t="s">
        <v>959</v>
      </c>
      <c r="D53" s="20" t="s">
        <v>94</v>
      </c>
      <c r="E53" s="20" t="s">
        <v>94</v>
      </c>
      <c r="F53" s="20">
        <v>2</v>
      </c>
      <c r="G53" s="20">
        <v>2</v>
      </c>
      <c r="H53" s="20" t="s">
        <v>1079</v>
      </c>
      <c r="I53" s="20" t="s">
        <v>831</v>
      </c>
      <c r="J53" s="20" t="s">
        <v>1081</v>
      </c>
      <c r="K53" s="20">
        <v>2</v>
      </c>
      <c r="L53" s="20">
        <v>2</v>
      </c>
      <c r="M53" t="s">
        <v>571</v>
      </c>
      <c r="N53" t="s">
        <v>82</v>
      </c>
      <c r="O53" t="s">
        <v>1082</v>
      </c>
      <c r="P53">
        <v>50</v>
      </c>
      <c r="R53" t="b">
        <v>1</v>
      </c>
      <c r="T53" t="b">
        <v>1</v>
      </c>
    </row>
    <row r="54" spans="1:21" x14ac:dyDescent="0.25">
      <c r="H54" s="21" t="s">
        <v>1083</v>
      </c>
      <c r="I54" s="21" t="s">
        <v>1084</v>
      </c>
      <c r="J54" t="s">
        <v>17</v>
      </c>
      <c r="K54" s="21">
        <v>-2</v>
      </c>
      <c r="L54">
        <v>0</v>
      </c>
      <c r="M54" t="s">
        <v>17</v>
      </c>
      <c r="N54" t="s">
        <v>1085</v>
      </c>
      <c r="O54" t="s">
        <v>17</v>
      </c>
    </row>
    <row r="55" spans="1:21" x14ac:dyDescent="0.25">
      <c r="A55" t="s">
        <v>955</v>
      </c>
      <c r="B55" s="21" t="s">
        <v>1086</v>
      </c>
      <c r="C55" t="s">
        <v>959</v>
      </c>
      <c r="D55" t="s">
        <v>21</v>
      </c>
      <c r="E55" s="21" t="s">
        <v>1087</v>
      </c>
      <c r="F55">
        <v>0</v>
      </c>
      <c r="G55" s="21">
        <v>-2</v>
      </c>
      <c r="H55" s="21" t="s">
        <v>1088</v>
      </c>
      <c r="I55" t="s">
        <v>21</v>
      </c>
      <c r="J55" s="21" t="s">
        <v>1089</v>
      </c>
      <c r="K55">
        <v>0</v>
      </c>
      <c r="L55" s="21">
        <v>-2</v>
      </c>
      <c r="M55" t="s">
        <v>17</v>
      </c>
      <c r="N55" t="s">
        <v>17</v>
      </c>
      <c r="O55" t="s">
        <v>1090</v>
      </c>
      <c r="P55">
        <v>50</v>
      </c>
      <c r="Q55" t="s">
        <v>3183</v>
      </c>
    </row>
    <row r="56" spans="1:21" x14ac:dyDescent="0.25">
      <c r="A56" t="s">
        <v>955</v>
      </c>
      <c r="B56" s="21" t="s">
        <v>1091</v>
      </c>
      <c r="C56" t="s">
        <v>959</v>
      </c>
      <c r="D56" t="s">
        <v>21</v>
      </c>
      <c r="E56" s="21" t="s">
        <v>1092</v>
      </c>
      <c r="F56">
        <v>0</v>
      </c>
      <c r="G56" s="21">
        <v>-2</v>
      </c>
      <c r="H56" s="21" t="s">
        <v>1093</v>
      </c>
      <c r="I56" t="s">
        <v>21</v>
      </c>
      <c r="J56" s="21" t="s">
        <v>1094</v>
      </c>
      <c r="K56">
        <v>0</v>
      </c>
      <c r="L56" s="21">
        <v>-2</v>
      </c>
      <c r="M56" t="s">
        <v>17</v>
      </c>
      <c r="N56" t="s">
        <v>17</v>
      </c>
      <c r="O56" t="s">
        <v>1095</v>
      </c>
      <c r="P56">
        <v>50</v>
      </c>
      <c r="Q56" t="s">
        <v>3183</v>
      </c>
    </row>
    <row r="57" spans="1:21" x14ac:dyDescent="0.25">
      <c r="A57" t="s">
        <v>955</v>
      </c>
      <c r="B57" s="20" t="s">
        <v>143</v>
      </c>
      <c r="C57" t="s">
        <v>20</v>
      </c>
      <c r="D57" s="20" t="s">
        <v>143</v>
      </c>
      <c r="E57" s="21" t="s">
        <v>21</v>
      </c>
      <c r="F57" s="20">
        <v>2</v>
      </c>
      <c r="G57" s="21">
        <v>-1</v>
      </c>
      <c r="H57" s="20" t="s">
        <v>1096</v>
      </c>
      <c r="I57" s="20" t="s">
        <v>1096</v>
      </c>
      <c r="J57" s="21" t="s">
        <v>21</v>
      </c>
      <c r="K57" s="20">
        <v>2</v>
      </c>
      <c r="L57" s="21">
        <v>-1</v>
      </c>
      <c r="M57" t="s">
        <v>457</v>
      </c>
      <c r="N57" t="s">
        <v>1097</v>
      </c>
      <c r="O57" t="s">
        <v>17</v>
      </c>
      <c r="S57" t="b">
        <v>1</v>
      </c>
      <c r="U57" t="b">
        <v>1</v>
      </c>
    </row>
    <row r="58" spans="1:21" x14ac:dyDescent="0.25">
      <c r="A58" t="s">
        <v>955</v>
      </c>
      <c r="B58" s="20" t="s">
        <v>143</v>
      </c>
      <c r="C58" t="s">
        <v>959</v>
      </c>
      <c r="D58" s="20" t="s">
        <v>143</v>
      </c>
      <c r="E58" s="20" t="s">
        <v>143</v>
      </c>
      <c r="F58" s="20">
        <v>2</v>
      </c>
      <c r="G58" s="20">
        <v>2</v>
      </c>
      <c r="H58" s="20" t="s">
        <v>1096</v>
      </c>
      <c r="I58" s="21" t="s">
        <v>21</v>
      </c>
      <c r="J58" s="20" t="s">
        <v>1098</v>
      </c>
      <c r="K58" s="21">
        <v>-1</v>
      </c>
      <c r="L58" s="20">
        <v>2</v>
      </c>
      <c r="M58" t="s">
        <v>457</v>
      </c>
      <c r="N58" t="s">
        <v>17</v>
      </c>
      <c r="O58" t="s">
        <v>1099</v>
      </c>
      <c r="P58">
        <v>50</v>
      </c>
      <c r="Q58" t="s">
        <v>3189</v>
      </c>
      <c r="R58" t="b">
        <v>1</v>
      </c>
      <c r="T58" t="b">
        <v>1</v>
      </c>
    </row>
    <row r="59" spans="1:21" x14ac:dyDescent="0.25">
      <c r="A59" t="s">
        <v>955</v>
      </c>
      <c r="B59" s="20" t="s">
        <v>621</v>
      </c>
      <c r="C59" t="s">
        <v>20</v>
      </c>
      <c r="D59" s="20" t="s">
        <v>621</v>
      </c>
      <c r="E59" s="21" t="s">
        <v>21</v>
      </c>
      <c r="F59" s="20">
        <v>2</v>
      </c>
      <c r="G59" s="21">
        <v>-1</v>
      </c>
      <c r="H59" s="20" t="s">
        <v>3190</v>
      </c>
      <c r="I59" s="20" t="s">
        <v>3190</v>
      </c>
      <c r="J59" s="21" t="s">
        <v>21</v>
      </c>
      <c r="K59" s="20">
        <v>2</v>
      </c>
      <c r="L59" s="21">
        <v>-1</v>
      </c>
      <c r="M59" t="s">
        <v>17</v>
      </c>
      <c r="N59" t="s">
        <v>1100</v>
      </c>
      <c r="O59" t="s">
        <v>17</v>
      </c>
    </row>
    <row r="60" spans="1:21" x14ac:dyDescent="0.25">
      <c r="A60" t="s">
        <v>955</v>
      </c>
      <c r="B60" s="20" t="s">
        <v>1101</v>
      </c>
      <c r="C60" t="s">
        <v>959</v>
      </c>
      <c r="D60" t="s">
        <v>621</v>
      </c>
      <c r="E60" t="s">
        <v>21</v>
      </c>
      <c r="F60">
        <v>0</v>
      </c>
      <c r="G60">
        <v>0</v>
      </c>
      <c r="M60" t="s">
        <v>468</v>
      </c>
      <c r="N60" t="s">
        <v>1102</v>
      </c>
      <c r="O60" t="s">
        <v>17</v>
      </c>
      <c r="Q60" t="s">
        <v>398</v>
      </c>
      <c r="R60" t="b">
        <v>1</v>
      </c>
      <c r="S60" t="b">
        <v>1</v>
      </c>
    </row>
    <row r="61" spans="1:21" x14ac:dyDescent="0.25">
      <c r="A61" t="s">
        <v>955</v>
      </c>
      <c r="B61" s="20" t="s">
        <v>634</v>
      </c>
      <c r="C61" t="s">
        <v>20</v>
      </c>
      <c r="D61" s="20" t="s">
        <v>634</v>
      </c>
      <c r="E61" s="21" t="s">
        <v>21</v>
      </c>
      <c r="F61" s="20">
        <v>2</v>
      </c>
      <c r="G61" s="21">
        <v>-1</v>
      </c>
      <c r="H61" s="20" t="s">
        <v>1103</v>
      </c>
      <c r="I61" s="20" t="s">
        <v>1103</v>
      </c>
      <c r="J61" s="21" t="s">
        <v>21</v>
      </c>
      <c r="K61" s="20">
        <v>2</v>
      </c>
      <c r="L61" s="21">
        <v>-1</v>
      </c>
      <c r="M61" t="s">
        <v>590</v>
      </c>
      <c r="N61" t="s">
        <v>1104</v>
      </c>
      <c r="O61" t="s">
        <v>17</v>
      </c>
      <c r="S61" t="b">
        <v>1</v>
      </c>
      <c r="U61" t="b">
        <v>1</v>
      </c>
    </row>
    <row r="62" spans="1:21" x14ac:dyDescent="0.25">
      <c r="A62" t="s">
        <v>955</v>
      </c>
      <c r="B62" s="20" t="s">
        <v>634</v>
      </c>
      <c r="C62" t="s">
        <v>959</v>
      </c>
      <c r="D62" s="20" t="s">
        <v>634</v>
      </c>
      <c r="E62" s="20" t="s">
        <v>634</v>
      </c>
      <c r="F62" s="20">
        <v>2</v>
      </c>
      <c r="G62" s="20">
        <v>2</v>
      </c>
      <c r="H62" s="20" t="s">
        <v>1103</v>
      </c>
      <c r="I62" s="20" t="s">
        <v>639</v>
      </c>
      <c r="J62" s="20" t="s">
        <v>1105</v>
      </c>
      <c r="K62" s="20">
        <v>2</v>
      </c>
      <c r="L62" s="20">
        <v>2</v>
      </c>
      <c r="M62" t="s">
        <v>590</v>
      </c>
      <c r="N62" t="s">
        <v>1104</v>
      </c>
      <c r="O62" t="s">
        <v>1106</v>
      </c>
      <c r="P62">
        <v>50</v>
      </c>
      <c r="R62" t="b">
        <v>1</v>
      </c>
      <c r="T62" t="b">
        <v>1</v>
      </c>
    </row>
    <row r="65" spans="1:11" ht="15.75" x14ac:dyDescent="0.25">
      <c r="A65" s="23" t="s">
        <v>26</v>
      </c>
      <c r="H65" s="23" t="s">
        <v>27</v>
      </c>
    </row>
    <row r="66" spans="1:11" x14ac:dyDescent="0.25">
      <c r="A66" s="24" t="s">
        <v>28</v>
      </c>
      <c r="F66">
        <f>COUNTIFS(B2:B62,"&lt;&gt;*_*",B2:B62,"&lt;&gt;")</f>
        <v>28</v>
      </c>
      <c r="H66" s="24" t="s">
        <v>28</v>
      </c>
      <c r="K66">
        <f>COUNTIFS(B2:B62,"&lt;&gt;*_*",B2:B62,"&lt;&gt;",R2:R62,"&lt;&gt;TRUE")</f>
        <v>16</v>
      </c>
    </row>
    <row r="67" spans="1:11" x14ac:dyDescent="0.25">
      <c r="A67" s="24" t="s">
        <v>29</v>
      </c>
      <c r="F67">
        <f>COUNTIFS(F2:F62,"&gt;0")</f>
        <v>26</v>
      </c>
      <c r="H67" s="24" t="s">
        <v>29</v>
      </c>
      <c r="K67">
        <f>COUNTIFS(F2:F62,"&gt;0",R2:R62,"&lt;&gt;TRUE")</f>
        <v>16</v>
      </c>
    </row>
    <row r="68" spans="1:11" x14ac:dyDescent="0.25">
      <c r="A68" s="24" t="s">
        <v>30</v>
      </c>
      <c r="F68">
        <f>COUNTIFS(G2:G62,"&gt;0")</f>
        <v>11</v>
      </c>
      <c r="H68" s="24" t="s">
        <v>30</v>
      </c>
      <c r="K68">
        <f>COUNTIFS(G2:G62,"&gt;0",S2:S62,"&lt;&gt;TRUE")</f>
        <v>11</v>
      </c>
    </row>
    <row r="69" spans="1:11" x14ac:dyDescent="0.25">
      <c r="A69" s="24" t="s">
        <v>31</v>
      </c>
      <c r="F69">
        <f>COUNTIFS(F2:F62,"&lt;&gt;-1",F2:F62,"&lt;&gt;0",F2:F62,"&lt;2")</f>
        <v>0</v>
      </c>
      <c r="H69" s="24" t="s">
        <v>31</v>
      </c>
      <c r="K69">
        <f>COUNTIFS(F2:F62,"&lt;&gt;-1",F2:F62,"&lt;&gt;0",F2:F62,"&lt;2",R2:R62,"&lt;&gt;TRUE")</f>
        <v>0</v>
      </c>
    </row>
    <row r="70" spans="1:11" x14ac:dyDescent="0.25">
      <c r="A70" s="24" t="s">
        <v>32</v>
      </c>
      <c r="F70">
        <f>COUNTIFS(G2:G62,"&lt;&gt;-1",G2:G62,"&lt;&gt;0",G2:G62,"&lt;2")</f>
        <v>9</v>
      </c>
      <c r="H70" s="24" t="s">
        <v>32</v>
      </c>
      <c r="K70">
        <f>COUNTIFS(G2:G62,"&lt;&gt;-1",G2:G62,"&lt;&gt;0",G2:G62,"&lt;2",S2:S62,"&lt;&gt;TRUE")</f>
        <v>9</v>
      </c>
    </row>
    <row r="71" spans="1:11" x14ac:dyDescent="0.25">
      <c r="A71" s="24" t="s">
        <v>33</v>
      </c>
      <c r="F71">
        <f>COUNTIFS(F2:F62,"=-1")+COUNTIFS(F2:F62,"=-3")</f>
        <v>2</v>
      </c>
      <c r="H71" s="24" t="s">
        <v>33</v>
      </c>
      <c r="K71">
        <f>COUNTIFS(F2:F62,"=-1",R2:R62,"&lt;&gt;TRUE")+COUNTIFS(F2:F62,"=-3",R2:R62,"&lt;&gt;TRUE")</f>
        <v>0</v>
      </c>
    </row>
    <row r="72" spans="1:11" x14ac:dyDescent="0.25">
      <c r="A72" s="24" t="s">
        <v>34</v>
      </c>
      <c r="F72">
        <f>COUNTIFS(G2:G62,"=-1")+COUNTIFS(G2:G62,"=-3")</f>
        <v>17</v>
      </c>
      <c r="H72" s="24" t="s">
        <v>34</v>
      </c>
      <c r="K72">
        <f>COUNTIFS(G2:G62,"=-1",S2:S62,"&lt;&gt;TRUE")+COUNTIFS(G2:G62,"=-3",S2:S62,"&lt;&gt;TRUE")</f>
        <v>5</v>
      </c>
    </row>
    <row r="73" spans="1:11" x14ac:dyDescent="0.25">
      <c r="A73" s="24" t="s">
        <v>35</v>
      </c>
      <c r="F73" s="8">
        <f>F67/F66</f>
        <v>0.9285714285714286</v>
      </c>
      <c r="H73" s="24" t="s">
        <v>35</v>
      </c>
      <c r="K73" s="8">
        <f>K67/K66</f>
        <v>1</v>
      </c>
    </row>
    <row r="74" spans="1:11" x14ac:dyDescent="0.25">
      <c r="A74" s="24" t="s">
        <v>36</v>
      </c>
      <c r="F74" s="8">
        <f>F68/F66</f>
        <v>0.39285714285714285</v>
      </c>
      <c r="H74" s="24" t="s">
        <v>37</v>
      </c>
      <c r="K74" s="8">
        <f>K68/K66</f>
        <v>0.6875</v>
      </c>
    </row>
    <row r="75" spans="1:11" x14ac:dyDescent="0.25">
      <c r="A75" s="24" t="s">
        <v>38</v>
      </c>
      <c r="F75" s="8">
        <f>F67/(F67+F69)</f>
        <v>1</v>
      </c>
      <c r="H75" s="24" t="s">
        <v>38</v>
      </c>
      <c r="K75" s="8">
        <f>K67/(K67+K69)</f>
        <v>1</v>
      </c>
    </row>
    <row r="76" spans="1:11" x14ac:dyDescent="0.25">
      <c r="A76" s="24" t="s">
        <v>39</v>
      </c>
      <c r="F76" s="8">
        <f>F68/(F68+F70)</f>
        <v>0.55000000000000004</v>
      </c>
      <c r="H76" s="24" t="s">
        <v>39</v>
      </c>
      <c r="K76" s="8">
        <f>K68/(K68+K70)</f>
        <v>0.55000000000000004</v>
      </c>
    </row>
    <row r="79" spans="1:11" ht="15.75" x14ac:dyDescent="0.25">
      <c r="A79" s="23" t="s">
        <v>40</v>
      </c>
      <c r="H79" s="23" t="s">
        <v>41</v>
      </c>
    </row>
    <row r="80" spans="1:11" x14ac:dyDescent="0.25">
      <c r="A80" s="24" t="s">
        <v>28</v>
      </c>
      <c r="F80">
        <f>COUNTIFS(H2:H62,"&lt;&gt;*_FP",H2:H62,"&lt;&gt;",H2:H62,"&lt;&gt;no structure")</f>
        <v>29</v>
      </c>
      <c r="H80" s="24" t="s">
        <v>28</v>
      </c>
      <c r="K80">
        <f>COUNTIFS(H2:H62,"&lt;&gt;*_FP",H2:H62,"&lt;&gt;",H2:H62,"&lt;&gt;no structure",T2:T62,"&lt;&gt;TRUE")</f>
        <v>20</v>
      </c>
    </row>
    <row r="81" spans="1:11" x14ac:dyDescent="0.25">
      <c r="A81" s="24" t="s">
        <v>29</v>
      </c>
      <c r="F81">
        <f>COUNTIFS(K2:K62,"&gt;0")</f>
        <v>26</v>
      </c>
      <c r="H81" s="24" t="s">
        <v>29</v>
      </c>
      <c r="K81">
        <f>COUNTIFS(K2:K62,"&gt;0",T2:T62,"&lt;&gt;TRUE")</f>
        <v>19</v>
      </c>
    </row>
    <row r="82" spans="1:11" x14ac:dyDescent="0.25">
      <c r="A82" s="24" t="s">
        <v>30</v>
      </c>
      <c r="F82">
        <f>COUNTIFS(L2:L62,"&gt;0")</f>
        <v>10</v>
      </c>
      <c r="H82" s="24" t="s">
        <v>30</v>
      </c>
      <c r="K82">
        <f>COUNTIFS(L2:L62,"&gt;0",U2:U62,"&lt;&gt;TRUE")</f>
        <v>10</v>
      </c>
    </row>
    <row r="83" spans="1:11" x14ac:dyDescent="0.25">
      <c r="A83" s="24" t="s">
        <v>31</v>
      </c>
      <c r="F83">
        <f>COUNTIFS(K2:K62,"&lt;&gt;-1",K2:K62,"&lt;&gt;0",K2:K62,"&lt;2")</f>
        <v>3</v>
      </c>
      <c r="H83" s="24" t="s">
        <v>31</v>
      </c>
      <c r="K83">
        <f>COUNTIFS(K2:K62,"&lt;&gt;-1",K2:K62,"&lt;&gt;0",K2:K62,"&lt;2",T2:T62,"&lt;&gt;TRUE")</f>
        <v>3</v>
      </c>
    </row>
    <row r="84" spans="1:11" x14ac:dyDescent="0.25">
      <c r="A84" s="24" t="s">
        <v>32</v>
      </c>
      <c r="F84">
        <f>COUNTIFS(L2:L62,"&lt;&gt;-1",L2:L62,"&lt;&gt;0",L2:L62,"&lt;2")</f>
        <v>19</v>
      </c>
      <c r="H84" s="24" t="s">
        <v>32</v>
      </c>
      <c r="K84">
        <f>COUNTIFS(L2:L62,"&lt;&gt;-1",L2:L62,"&lt;&gt;0",L2:L62,"&lt;2",U2:U62,"&lt;&gt;TRUE")</f>
        <v>19</v>
      </c>
    </row>
    <row r="85" spans="1:11" x14ac:dyDescent="0.25">
      <c r="A85" s="24" t="s">
        <v>33</v>
      </c>
      <c r="F85">
        <f>COUNTIFS(K2:K62,"=-1")+COUNTIFS(K2:K62,"=-3")</f>
        <v>3</v>
      </c>
      <c r="H85" s="24" t="s">
        <v>33</v>
      </c>
      <c r="K85">
        <f>COUNTIFS(K2:K62,"=-1",T2:T62,"&lt;&gt;TRUE")+COUNTIFS(K2:K62,"=-3",T2:T62,"&lt;&gt;TRUE")</f>
        <v>1</v>
      </c>
    </row>
    <row r="86" spans="1:11" x14ac:dyDescent="0.25">
      <c r="A86" s="24" t="s">
        <v>34</v>
      </c>
      <c r="F86">
        <f>COUNTIFS(L2:L62,"=-1")+COUNTIFS(L2:L62,"=-3")</f>
        <v>19</v>
      </c>
      <c r="H86" s="24" t="s">
        <v>34</v>
      </c>
      <c r="K86">
        <f>COUNTIFS(L2:L62,"=-1",U2:U62,"&lt;&gt;TRUE")+COUNTIFS(L2:L62,"=-3",U2:U62,"&lt;&gt;TRUE")</f>
        <v>10</v>
      </c>
    </row>
    <row r="87" spans="1:11" x14ac:dyDescent="0.25">
      <c r="A87" s="24" t="s">
        <v>35</v>
      </c>
      <c r="F87" s="8">
        <f>F81/F80</f>
        <v>0.89655172413793105</v>
      </c>
      <c r="H87" s="24" t="s">
        <v>35</v>
      </c>
      <c r="K87" s="8">
        <f>K81/K80</f>
        <v>0.95</v>
      </c>
    </row>
    <row r="88" spans="1:11" x14ac:dyDescent="0.25">
      <c r="A88" s="24" t="s">
        <v>36</v>
      </c>
      <c r="F88" s="8">
        <f>F82/F80</f>
        <v>0.34482758620689657</v>
      </c>
      <c r="H88" s="24" t="s">
        <v>37</v>
      </c>
      <c r="K88" s="8">
        <f>K82/K80</f>
        <v>0.5</v>
      </c>
    </row>
    <row r="89" spans="1:11" x14ac:dyDescent="0.25">
      <c r="A89" s="24" t="s">
        <v>38</v>
      </c>
      <c r="F89" s="8">
        <f>F81/(F81+F83)</f>
        <v>0.89655172413793105</v>
      </c>
      <c r="H89" s="24" t="s">
        <v>38</v>
      </c>
      <c r="K89" s="8">
        <f>K81/(K81+K83)</f>
        <v>0.86363636363636365</v>
      </c>
    </row>
    <row r="90" spans="1:11" x14ac:dyDescent="0.25">
      <c r="A90" s="24" t="s">
        <v>39</v>
      </c>
      <c r="F90" s="8">
        <f>F82/(F82+F84)</f>
        <v>0.34482758620689657</v>
      </c>
      <c r="H90" s="24" t="s">
        <v>39</v>
      </c>
      <c r="K90" s="8">
        <f>K82/(K82+K84)</f>
        <v>0.34482758620689657</v>
      </c>
    </row>
    <row r="93" spans="1:11" ht="15.75" x14ac:dyDescent="0.25">
      <c r="A93" s="23" t="s">
        <v>42</v>
      </c>
    </row>
    <row r="94" spans="1:11" x14ac:dyDescent="0.25">
      <c r="A94" s="20" t="s">
        <v>43</v>
      </c>
    </row>
    <row r="95" spans="1:11" x14ac:dyDescent="0.25">
      <c r="A95" s="21" t="s">
        <v>44</v>
      </c>
    </row>
    <row r="97" spans="1:1" x14ac:dyDescent="0.25">
      <c r="A97" s="20" t="s">
        <v>45</v>
      </c>
    </row>
    <row r="98" spans="1:1" x14ac:dyDescent="0.25">
      <c r="A98" s="22" t="s">
        <v>46</v>
      </c>
    </row>
    <row r="99" spans="1:1" x14ac:dyDescent="0.25">
      <c r="A99" s="25" t="s">
        <v>47</v>
      </c>
    </row>
    <row r="100" spans="1:1" x14ac:dyDescent="0.25">
      <c r="A100" s="21" t="s">
        <v>48</v>
      </c>
    </row>
    <row r="102" spans="1:1" x14ac:dyDescent="0.25">
      <c r="A102" s="24" t="s">
        <v>49</v>
      </c>
    </row>
    <row r="103" spans="1:1" x14ac:dyDescent="0.25">
      <c r="A103" t="s">
        <v>50</v>
      </c>
    </row>
    <row r="104" spans="1:1" x14ac:dyDescent="0.25">
      <c r="A104" t="s">
        <v>51</v>
      </c>
    </row>
    <row r="105" spans="1:1" x14ac:dyDescent="0.25">
      <c r="A105" t="s">
        <v>52</v>
      </c>
    </row>
    <row r="106" spans="1:1" x14ac:dyDescent="0.25">
      <c r="A106" t="s">
        <v>53</v>
      </c>
    </row>
    <row r="107" spans="1:1" x14ac:dyDescent="0.25">
      <c r="A107" t="s">
        <v>54</v>
      </c>
    </row>
    <row r="108" spans="1:1" x14ac:dyDescent="0.25">
      <c r="A108"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Summary</vt:lpstr>
      <vt:lpstr>P-PC</vt:lpstr>
      <vt:lpstr>P-PE</vt:lpstr>
      <vt:lpstr>LPC</vt:lpstr>
      <vt:lpstr>LPE</vt:lpstr>
      <vt:lpstr>PS</vt:lpstr>
      <vt:lpstr>PC</vt:lpstr>
      <vt:lpstr>PE</vt:lpstr>
      <vt:lpstr>DG</vt:lpstr>
      <vt:lpstr>TG</vt:lpstr>
      <vt:lpstr>SM</vt:lpstr>
      <vt:lpstr>Cer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Juergen Hartler</cp:lastModifiedBy>
  <dcterms:created xsi:type="dcterms:W3CDTF">2016-05-31T08:26:52Z</dcterms:created>
  <dcterms:modified xsi:type="dcterms:W3CDTF">2017-05-10T07:31:36Z</dcterms:modified>
</cp:coreProperties>
</file>