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Orbitrap_CID\positive\"/>
    </mc:Choice>
  </mc:AlternateContent>
  <bookViews>
    <workbookView xWindow="0" yWindow="0" windowWidth="28770" windowHeight="12525" activeTab="8"/>
  </bookViews>
  <sheets>
    <sheet name="Summary" sheetId="27" r:id="rId1"/>
    <sheet name="P-PC" sheetId="1" r:id="rId2"/>
    <sheet name="P-PE" sheetId="16" r:id="rId3"/>
    <sheet name="LPC" sheetId="12" r:id="rId4"/>
    <sheet name="LPE" sheetId="13" r:id="rId5"/>
    <sheet name="PS" sheetId="4" r:id="rId6"/>
    <sheet name="PC" sheetId="22" r:id="rId7"/>
    <sheet name="PE" sheetId="23" r:id="rId8"/>
    <sheet name="DG" sheetId="24" r:id="rId9"/>
    <sheet name="TG" sheetId="25" r:id="rId10"/>
    <sheet name="SM" sheetId="26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38" i="26" l="1"/>
  <c r="F38" i="26"/>
  <c r="K37" i="26"/>
  <c r="F37" i="26"/>
  <c r="K36" i="26"/>
  <c r="F36" i="26"/>
  <c r="K35" i="26"/>
  <c r="F35" i="26"/>
  <c r="K34" i="26"/>
  <c r="F34" i="26"/>
  <c r="K33" i="26"/>
  <c r="F33" i="26"/>
  <c r="K32" i="26"/>
  <c r="K40" i="26" s="1"/>
  <c r="F32" i="26"/>
  <c r="F40" i="26" s="1"/>
  <c r="K41" i="26" l="1"/>
  <c r="F41" i="26"/>
  <c r="F39" i="26"/>
  <c r="K39" i="26"/>
  <c r="K796" i="25"/>
  <c r="K801" i="25" l="1"/>
  <c r="F801" i="25"/>
  <c r="K800" i="25"/>
  <c r="F800" i="25"/>
  <c r="K799" i="25"/>
  <c r="F799" i="25"/>
  <c r="K798" i="25"/>
  <c r="F798" i="25"/>
  <c r="K797" i="25"/>
  <c r="F797" i="25"/>
  <c r="F796" i="25"/>
  <c r="K795" i="25"/>
  <c r="F795" i="25"/>
  <c r="K787" i="25"/>
  <c r="F787" i="25"/>
  <c r="K786" i="25"/>
  <c r="F786" i="25"/>
  <c r="K785" i="25"/>
  <c r="F785" i="25"/>
  <c r="K784" i="25"/>
  <c r="F784" i="25"/>
  <c r="K783" i="25"/>
  <c r="F783" i="25"/>
  <c r="K782" i="25"/>
  <c r="F782" i="25"/>
  <c r="K781" i="25"/>
  <c r="F781" i="25"/>
  <c r="K790" i="25" l="1"/>
  <c r="F805" i="25"/>
  <c r="K805" i="25"/>
  <c r="F791" i="25"/>
  <c r="F804" i="25"/>
  <c r="F790" i="25"/>
  <c r="K791" i="25"/>
  <c r="K804" i="25"/>
  <c r="F802" i="25"/>
  <c r="F789" i="25"/>
  <c r="K789" i="25"/>
  <c r="K802" i="25"/>
  <c r="F803" i="25"/>
  <c r="F788" i="25"/>
  <c r="K788" i="25"/>
  <c r="K803" i="25"/>
  <c r="K70" i="24"/>
  <c r="F70" i="24"/>
  <c r="K69" i="24"/>
  <c r="F69" i="24"/>
  <c r="K68" i="24"/>
  <c r="F68" i="24"/>
  <c r="K67" i="24"/>
  <c r="F67" i="24"/>
  <c r="K66" i="24"/>
  <c r="F66" i="24"/>
  <c r="K65" i="24"/>
  <c r="F65" i="24"/>
  <c r="K64" i="24"/>
  <c r="F64" i="24"/>
  <c r="K56" i="24"/>
  <c r="F56" i="24"/>
  <c r="K55" i="24"/>
  <c r="F55" i="24"/>
  <c r="K54" i="24"/>
  <c r="F54" i="24"/>
  <c r="K53" i="24"/>
  <c r="F53" i="24"/>
  <c r="K52" i="24"/>
  <c r="F52" i="24"/>
  <c r="K51" i="24"/>
  <c r="F51" i="24"/>
  <c r="K50" i="24"/>
  <c r="F50" i="24"/>
  <c r="F57" i="24" s="1"/>
  <c r="F72" i="24" l="1"/>
  <c r="K73" i="24"/>
  <c r="F73" i="24"/>
  <c r="F59" i="24"/>
  <c r="K59" i="24"/>
  <c r="F71" i="24"/>
  <c r="K58" i="24"/>
  <c r="K71" i="24"/>
  <c r="K57" i="24"/>
  <c r="K72" i="24"/>
  <c r="F58" i="24"/>
  <c r="K83" i="23"/>
  <c r="F83" i="23"/>
  <c r="K82" i="23"/>
  <c r="F82" i="23"/>
  <c r="K81" i="23"/>
  <c r="F81" i="23"/>
  <c r="K80" i="23"/>
  <c r="F80" i="23"/>
  <c r="K79" i="23"/>
  <c r="F79" i="23"/>
  <c r="K78" i="23"/>
  <c r="K86" i="23" s="1"/>
  <c r="F78" i="23"/>
  <c r="F86" i="23" s="1"/>
  <c r="K77" i="23"/>
  <c r="K85" i="23" s="1"/>
  <c r="F77" i="23"/>
  <c r="K69" i="23"/>
  <c r="F69" i="23"/>
  <c r="K68" i="23"/>
  <c r="F68" i="23"/>
  <c r="K67" i="23"/>
  <c r="F67" i="23"/>
  <c r="K66" i="23"/>
  <c r="F66" i="23"/>
  <c r="K65" i="23"/>
  <c r="F65" i="23"/>
  <c r="K64" i="23"/>
  <c r="F64" i="23"/>
  <c r="F72" i="23" s="1"/>
  <c r="K63" i="23"/>
  <c r="K70" i="23" s="1"/>
  <c r="F63" i="23"/>
  <c r="F85" i="23" l="1"/>
  <c r="K72" i="23"/>
  <c r="K71" i="23"/>
  <c r="F84" i="23"/>
  <c r="F70" i="23"/>
  <c r="K84" i="23"/>
  <c r="F71" i="23"/>
  <c r="K173" i="22"/>
  <c r="F173" i="22"/>
  <c r="K172" i="22"/>
  <c r="F172" i="22"/>
  <c r="K171" i="22"/>
  <c r="F171" i="22"/>
  <c r="K170" i="22"/>
  <c r="F170" i="22"/>
  <c r="K169" i="22"/>
  <c r="F169" i="22"/>
  <c r="K168" i="22"/>
  <c r="F168" i="22"/>
  <c r="K167" i="22"/>
  <c r="F167" i="22"/>
  <c r="K159" i="22"/>
  <c r="F159" i="22"/>
  <c r="K158" i="22"/>
  <c r="F158" i="22"/>
  <c r="K157" i="22"/>
  <c r="F157" i="22"/>
  <c r="K156" i="22"/>
  <c r="F156" i="22"/>
  <c r="K155" i="22"/>
  <c r="F155" i="22"/>
  <c r="K154" i="22"/>
  <c r="F154" i="22"/>
  <c r="K153" i="22"/>
  <c r="F153" i="22"/>
  <c r="K163" i="22" l="1"/>
  <c r="F161" i="22"/>
  <c r="F160" i="22"/>
  <c r="K175" i="22"/>
  <c r="F176" i="22"/>
  <c r="K161" i="22"/>
  <c r="K162" i="22"/>
  <c r="K177" i="22"/>
  <c r="K174" i="22"/>
  <c r="F175" i="22"/>
  <c r="K176" i="22"/>
  <c r="F163" i="22"/>
  <c r="F174" i="22"/>
  <c r="K160" i="22"/>
  <c r="F162" i="22"/>
  <c r="F177" i="22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K31" i="16" l="1"/>
  <c r="F31" i="16"/>
  <c r="K30" i="16"/>
  <c r="F30" i="16"/>
  <c r="K29" i="16"/>
  <c r="F29" i="16"/>
  <c r="K28" i="16"/>
  <c r="F28" i="16"/>
  <c r="K27" i="16"/>
  <c r="F27" i="16"/>
  <c r="K26" i="16"/>
  <c r="F26" i="16"/>
  <c r="F34" i="16" s="1"/>
  <c r="K25" i="16"/>
  <c r="K33" i="16" s="1"/>
  <c r="F25" i="16"/>
  <c r="F33" i="16" s="1"/>
  <c r="K17" i="16"/>
  <c r="F17" i="16"/>
  <c r="K16" i="16"/>
  <c r="F16" i="16"/>
  <c r="K15" i="16"/>
  <c r="F15" i="16"/>
  <c r="K14" i="16"/>
  <c r="F14" i="16"/>
  <c r="K13" i="16"/>
  <c r="F13" i="16"/>
  <c r="K12" i="16"/>
  <c r="F12" i="16"/>
  <c r="K11" i="16"/>
  <c r="F11" i="16"/>
  <c r="F18" i="16" s="1"/>
  <c r="K35" i="16" l="1"/>
  <c r="K19" i="16"/>
  <c r="F20" i="16"/>
  <c r="K32" i="16"/>
  <c r="K20" i="16"/>
  <c r="F35" i="16"/>
  <c r="F19" i="16"/>
  <c r="K21" i="16"/>
  <c r="K34" i="16"/>
  <c r="F21" i="16"/>
  <c r="F32" i="16"/>
  <c r="K18" i="16"/>
  <c r="K15" i="15" l="1"/>
  <c r="F15" i="15"/>
  <c r="K14" i="15"/>
  <c r="F14" i="15"/>
  <c r="K13" i="15"/>
  <c r="F13" i="15"/>
  <c r="K12" i="15"/>
  <c r="F12" i="15"/>
  <c r="K11" i="15"/>
  <c r="F11" i="15"/>
  <c r="K10" i="15"/>
  <c r="F10" i="15"/>
  <c r="F18" i="15" s="1"/>
  <c r="K9" i="15"/>
  <c r="K17" i="15" s="1"/>
  <c r="F9" i="15"/>
  <c r="F16" i="15" s="1"/>
  <c r="K18" i="15" l="1"/>
  <c r="F17" i="15"/>
  <c r="K16" i="15"/>
  <c r="K16" i="13" l="1"/>
  <c r="F16" i="13"/>
  <c r="K15" i="13"/>
  <c r="F15" i="13"/>
  <c r="K14" i="13"/>
  <c r="F14" i="13"/>
  <c r="K13" i="13"/>
  <c r="F13" i="13"/>
  <c r="K12" i="13"/>
  <c r="F12" i="13"/>
  <c r="K11" i="13"/>
  <c r="F11" i="13"/>
  <c r="F19" i="13" s="1"/>
  <c r="K10" i="13"/>
  <c r="F10" i="13"/>
  <c r="F18" i="13" s="1"/>
  <c r="K19" i="13" l="1"/>
  <c r="F17" i="13"/>
  <c r="K17" i="13"/>
  <c r="K18" i="13"/>
  <c r="K24" i="12" l="1"/>
  <c r="F24" i="12"/>
  <c r="K23" i="12"/>
  <c r="F23" i="12"/>
  <c r="K22" i="12"/>
  <c r="F22" i="12"/>
  <c r="K21" i="12"/>
  <c r="F21" i="12"/>
  <c r="K20" i="12"/>
  <c r="F20" i="12"/>
  <c r="K19" i="12"/>
  <c r="F19" i="12"/>
  <c r="K18" i="12"/>
  <c r="K26" i="12" s="1"/>
  <c r="F18" i="12"/>
  <c r="F26" i="12" s="1"/>
  <c r="K28" i="12" l="1"/>
  <c r="F27" i="12"/>
  <c r="F28" i="12"/>
  <c r="K27" i="12"/>
  <c r="F25" i="12"/>
  <c r="K25" i="12"/>
  <c r="K28" i="4" l="1"/>
  <c r="F28" i="4"/>
  <c r="K27" i="4"/>
  <c r="F27" i="4"/>
  <c r="K26" i="4"/>
  <c r="F26" i="4"/>
  <c r="K25" i="4"/>
  <c r="F25" i="4"/>
  <c r="K24" i="4"/>
  <c r="F24" i="4"/>
  <c r="K23" i="4"/>
  <c r="F23" i="4"/>
  <c r="K22" i="4"/>
  <c r="K30" i="4" s="1"/>
  <c r="F22" i="4"/>
  <c r="K15" i="4"/>
  <c r="K14" i="4"/>
  <c r="F14" i="4"/>
  <c r="K13" i="4"/>
  <c r="F13" i="4"/>
  <c r="K12" i="4"/>
  <c r="F12" i="4"/>
  <c r="K11" i="4"/>
  <c r="F11" i="4"/>
  <c r="K10" i="4"/>
  <c r="F10" i="4"/>
  <c r="K9" i="4"/>
  <c r="F9" i="4"/>
  <c r="F17" i="4" s="1"/>
  <c r="K8" i="4"/>
  <c r="K16" i="4" s="1"/>
  <c r="F8" i="4"/>
  <c r="F15" i="4" l="1"/>
  <c r="K17" i="4"/>
  <c r="F30" i="4"/>
  <c r="F16" i="4"/>
  <c r="F29" i="4"/>
  <c r="K29" i="4"/>
  <c r="F31" i="4"/>
  <c r="K31" i="4"/>
</calcChain>
</file>

<file path=xl/sharedStrings.xml><?xml version="1.0" encoding="utf-8"?>
<sst xmlns="http://schemas.openxmlformats.org/spreadsheetml/2006/main" count="9382" uniqueCount="1982">
  <si>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</si>
  <si>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</si>
  <si>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</si>
  <si>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</si>
  <si>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</si>
  <si>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</si>
  <si>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</si>
  <si>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</si>
  <si>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</si>
  <si>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</si>
  <si>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</si>
  <si>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</si>
  <si>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</si>
  <si>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</si>
  <si>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</si>
  <si>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</si>
  <si>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</si>
  <si>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</si>
  <si>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Na</t>
  </si>
  <si>
    <t>not reported</t>
  </si>
  <si>
    <t>36:1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</si>
  <si>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</si>
  <si>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</si>
  <si>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</si>
  <si>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</si>
  <si>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</si>
  <si>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</si>
  <si>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</si>
  <si>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</si>
  <si>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</si>
  <si>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</si>
  <si>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</si>
  <si>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</si>
  <si>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</si>
  <si>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</si>
  <si>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</si>
  <si>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</si>
  <si>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</si>
  <si>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</si>
  <si>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</si>
  <si>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</si>
  <si>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</si>
  <si>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</si>
  <si>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</si>
  <si>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</si>
  <si>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</si>
  <si>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</si>
  <si>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</si>
  <si>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</si>
  <si>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</si>
  <si>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</si>
  <si>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</si>
  <si>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36:2</t>
  </si>
  <si>
    <t>36:4</t>
  </si>
  <si>
    <t>H</t>
  </si>
  <si>
    <t>P-16:0/20:4</t>
  </si>
  <si>
    <t>26.1</t>
  </si>
  <si>
    <t xml:space="preserve">25.98 </t>
  </si>
  <si>
    <t>38:4</t>
  </si>
  <si>
    <t>P-18:0/20:4</t>
  </si>
  <si>
    <t>28.5</t>
  </si>
  <si>
    <t xml:space="preserve">28.39 </t>
  </si>
  <si>
    <t>P-16:0/22:4</t>
  </si>
  <si>
    <t>27.6</t>
  </si>
  <si>
    <t xml:space="preserve">27.66 </t>
  </si>
  <si>
    <t>27.518453 27.714065</t>
  </si>
  <si>
    <t>38:5</t>
  </si>
  <si>
    <t>P-18:1/20:4</t>
  </si>
  <si>
    <t>26.5</t>
  </si>
  <si>
    <t xml:space="preserve">26.48 </t>
  </si>
  <si>
    <t>P-16:0/22:5</t>
  </si>
  <si>
    <t>38:6</t>
  </si>
  <si>
    <t>P-16:0/22:6</t>
  </si>
  <si>
    <t>25.5</t>
  </si>
  <si>
    <t xml:space="preserve">25.42 </t>
  </si>
  <si>
    <t>25.293832 25.486132</t>
  </si>
  <si>
    <t>LPE</t>
  </si>
  <si>
    <t>16:0</t>
  </si>
  <si>
    <t>4.2</t>
  </si>
  <si>
    <t>4.38</t>
  </si>
  <si>
    <t>18:0</t>
  </si>
  <si>
    <t>7.2</t>
  </si>
  <si>
    <t>7.33</t>
  </si>
  <si>
    <t>18:1</t>
  </si>
  <si>
    <t>5.0</t>
  </si>
  <si>
    <t>5.17</t>
  </si>
  <si>
    <t>20:0</t>
  </si>
  <si>
    <t>20:4</t>
  </si>
  <si>
    <t>3.2</t>
  </si>
  <si>
    <t>3.35</t>
  </si>
  <si>
    <t>21:0</t>
  </si>
  <si>
    <t>22:6</t>
  </si>
  <si>
    <t>3.1</t>
  </si>
  <si>
    <t>3.27</t>
  </si>
  <si>
    <t>PS</t>
  </si>
  <si>
    <t>18:0/20:4</t>
  </si>
  <si>
    <t xml:space="preserve">25.89 </t>
  </si>
  <si>
    <t>18:1/20:3</t>
  </si>
  <si>
    <t>40:6</t>
  </si>
  <si>
    <t>20:4/20:2</t>
  </si>
  <si>
    <t>20:2/20:4</t>
  </si>
  <si>
    <t>25.3</t>
  </si>
  <si>
    <t>PC</t>
  </si>
  <si>
    <t>30:0</t>
  </si>
  <si>
    <t>14:0/16:0</t>
  </si>
  <si>
    <t>23.0</t>
  </si>
  <si>
    <t xml:space="preserve">22.96 </t>
  </si>
  <si>
    <t>31:0</t>
  </si>
  <si>
    <t>15:0/16:0</t>
  </si>
  <si>
    <t>24.1</t>
  </si>
  <si>
    <t xml:space="preserve">24.28 </t>
  </si>
  <si>
    <t>32:0</t>
  </si>
  <si>
    <t>16:0/16:0</t>
  </si>
  <si>
    <t>25.6</t>
  </si>
  <si>
    <t xml:space="preserve">25.55 </t>
  </si>
  <si>
    <t xml:space="preserve">25.53 </t>
  </si>
  <si>
    <t>32:1</t>
  </si>
  <si>
    <t>16:0/16:1</t>
  </si>
  <si>
    <t>23.8</t>
  </si>
  <si>
    <t xml:space="preserve">23.71 </t>
  </si>
  <si>
    <t>14:0/18:1</t>
  </si>
  <si>
    <t>18:1_14:0</t>
  </si>
  <si>
    <t>23.1</t>
  </si>
  <si>
    <t>16:1_16:0</t>
  </si>
  <si>
    <t>16:0/16:1 16:1/16:0</t>
  </si>
  <si>
    <t xml:space="preserve">23.67 </t>
  </si>
  <si>
    <t>23.71185 23.71185</t>
  </si>
  <si>
    <t>32:2</t>
  </si>
  <si>
    <t>14:0/18:2</t>
  </si>
  <si>
    <t>21.8</t>
  </si>
  <si>
    <t xml:space="preserve">21.73 </t>
  </si>
  <si>
    <t>16:1/16:1</t>
  </si>
  <si>
    <t>21.6</t>
  </si>
  <si>
    <t>33:0</t>
  </si>
  <si>
    <t>16:0/17:0</t>
  </si>
  <si>
    <t xml:space="preserve">26.69 </t>
  </si>
  <si>
    <t>33:1</t>
  </si>
  <si>
    <t>16:0/17:1</t>
  </si>
  <si>
    <t>24.8</t>
  </si>
  <si>
    <t xml:space="preserve">24.94 </t>
  </si>
  <si>
    <t>15:0/18:1</t>
  </si>
  <si>
    <t>25.0</t>
  </si>
  <si>
    <t>16:1_17:0</t>
  </si>
  <si>
    <t>17:0_16:1</t>
  </si>
  <si>
    <t>33:2</t>
  </si>
  <si>
    <t>15:0/18:2</t>
  </si>
  <si>
    <t xml:space="preserve">23.10 </t>
  </si>
  <si>
    <t>14:2/19:0_FP</t>
  </si>
  <si>
    <t>14:2/19:0</t>
  </si>
  <si>
    <t>34:0</t>
  </si>
  <si>
    <t>18:0/16:0</t>
  </si>
  <si>
    <t>28.0</t>
  </si>
  <si>
    <t xml:space="preserve">27.96 </t>
  </si>
  <si>
    <t>25.824032 26.0247 26.227572 27.894545 25.824032 26.0247 26.227572 27.894545</t>
  </si>
  <si>
    <t>34:1</t>
  </si>
  <si>
    <t>16:0/18:1</t>
  </si>
  <si>
    <t xml:space="preserve">26.14 </t>
  </si>
  <si>
    <t>34:2</t>
  </si>
  <si>
    <t>16:0/18:2</t>
  </si>
  <si>
    <t>24.5</t>
  </si>
  <si>
    <t xml:space="preserve">24.39 </t>
  </si>
  <si>
    <t xml:space="preserve">24.33 </t>
  </si>
  <si>
    <t>34:3</t>
  </si>
  <si>
    <t>16:1/18:2</t>
  </si>
  <si>
    <t>22.6</t>
  </si>
  <si>
    <t xml:space="preserve">22.55 </t>
  </si>
  <si>
    <t>16:0/18:3</t>
  </si>
  <si>
    <t xml:space="preserve">22.55 23.26 </t>
  </si>
  <si>
    <t xml:space="preserve">22.51 </t>
  </si>
  <si>
    <t>22.260987 22.430223</t>
  </si>
  <si>
    <t>18:3/16:0 16:0/18:3</t>
  </si>
  <si>
    <t>22.60463 22.789552 22.60463 22.789552</t>
  </si>
  <si>
    <t>34:4</t>
  </si>
  <si>
    <t>14:0/20:4</t>
  </si>
  <si>
    <t xml:space="preserve">21.80 </t>
  </si>
  <si>
    <t>16:1/18:3</t>
  </si>
  <si>
    <t>18:3_16:1</t>
  </si>
  <si>
    <t>20.8</t>
  </si>
  <si>
    <t xml:space="preserve">20.78 21.80 </t>
  </si>
  <si>
    <t>23:3_11:1_FP</t>
  </si>
  <si>
    <t>23:3_11:1</t>
  </si>
  <si>
    <t>30:4_4:0_FP</t>
  </si>
  <si>
    <t>30:4_4:0</t>
  </si>
  <si>
    <t xml:space="preserve">20.78 </t>
  </si>
  <si>
    <t>22:4_12:0_FP</t>
  </si>
  <si>
    <t>22:4_12:0</t>
  </si>
  <si>
    <t>35:1</t>
  </si>
  <si>
    <t>17:0/18:1</t>
  </si>
  <si>
    <t>27.3</t>
  </si>
  <si>
    <t xml:space="preserve">27.33 </t>
  </si>
  <si>
    <t>16:0/19:1</t>
  </si>
  <si>
    <t>35:2</t>
  </si>
  <si>
    <t>17:0/18:2</t>
  </si>
  <si>
    <t xml:space="preserve">25.66 </t>
  </si>
  <si>
    <t>16:0_19:2</t>
  </si>
  <si>
    <t>19:2_16:0</t>
  </si>
  <si>
    <t xml:space="preserve">25.58 </t>
  </si>
  <si>
    <t>35:4</t>
  </si>
  <si>
    <t>15:0/20:4</t>
  </si>
  <si>
    <t xml:space="preserve">23.14 </t>
  </si>
  <si>
    <t>36:0</t>
  </si>
  <si>
    <t>18:0/18:0</t>
  </si>
  <si>
    <t>30.1</t>
  </si>
  <si>
    <t xml:space="preserve">30.16 </t>
  </si>
  <si>
    <t>36:0_noMS2</t>
  </si>
  <si>
    <t>18:0/18:1</t>
  </si>
  <si>
    <t>28.6</t>
  </si>
  <si>
    <t xml:space="preserve">28.53 </t>
  </si>
  <si>
    <t>16:0/20:1</t>
  </si>
  <si>
    <t>18:0/18:2</t>
  </si>
  <si>
    <t>27.0</t>
  </si>
  <si>
    <t xml:space="preserve">26.87 </t>
  </si>
  <si>
    <t>18:1/18:1</t>
  </si>
  <si>
    <t>27.5</t>
  </si>
  <si>
    <t>25.776670 26.011770 26.197275 27.971575</t>
  </si>
  <si>
    <t xml:space="preserve">26.85 </t>
  </si>
  <si>
    <t>36:3</t>
  </si>
  <si>
    <t>16:0/20:3</t>
  </si>
  <si>
    <t>16:0/20:3 20:3/16:0</t>
  </si>
  <si>
    <t>25.1</t>
  </si>
  <si>
    <t xml:space="preserve">25.01 </t>
  </si>
  <si>
    <t>18:1/18:2</t>
  </si>
  <si>
    <t>16:0/20:4</t>
  </si>
  <si>
    <t>20:4_16:0</t>
  </si>
  <si>
    <t xml:space="preserve">23.10 24.44 </t>
  </si>
  <si>
    <t>18:2/18:2</t>
  </si>
  <si>
    <t xml:space="preserve">24.44 </t>
  </si>
  <si>
    <t>18:3/18:1</t>
  </si>
  <si>
    <t>23.3</t>
  </si>
  <si>
    <t>21.288272</t>
  </si>
  <si>
    <t>36:5</t>
  </si>
  <si>
    <t>16:0/20:5</t>
  </si>
  <si>
    <t>20:5/16:0 16:0/20:5</t>
  </si>
  <si>
    <t>22.8</t>
  </si>
  <si>
    <t xml:space="preserve">22.76 </t>
  </si>
  <si>
    <t>16:1/20:4</t>
  </si>
  <si>
    <t>22.3</t>
  </si>
  <si>
    <t>18:3/18:2</t>
  </si>
  <si>
    <t>21.5</t>
  </si>
  <si>
    <t xml:space="preserve">21.42 </t>
  </si>
  <si>
    <t>18:5_18:0_FP</t>
  </si>
  <si>
    <t>18:5_18:0</t>
  </si>
  <si>
    <t>36:6</t>
  </si>
  <si>
    <t>14:0/22:6</t>
  </si>
  <si>
    <t>22:6_14:0</t>
  </si>
  <si>
    <t>21.1</t>
  </si>
  <si>
    <t xml:space="preserve">21.32 </t>
  </si>
  <si>
    <t>16:1/20:5</t>
  </si>
  <si>
    <t>20:5/16:1</t>
  </si>
  <si>
    <t>18:5_18:1_FP</t>
  </si>
  <si>
    <t>18:5_18:1</t>
  </si>
  <si>
    <t>19:6_17:0_FP</t>
  </si>
  <si>
    <t>19:6_17:0</t>
  </si>
  <si>
    <t>37:1_noMS2</t>
  </si>
  <si>
    <t>37:1</t>
  </si>
  <si>
    <t>29.3</t>
  </si>
  <si>
    <t>29.51</t>
  </si>
  <si>
    <t>not counted: only MS1 identification</t>
  </si>
  <si>
    <t>37:2</t>
  </si>
  <si>
    <t>19:0/18:2</t>
  </si>
  <si>
    <t>28.1</t>
  </si>
  <si>
    <t xml:space="preserve">28.03 </t>
  </si>
  <si>
    <t>37:2_noMS2</t>
  </si>
  <si>
    <t>37:3</t>
  </si>
  <si>
    <t>17:0/20:3</t>
  </si>
  <si>
    <t>26.3</t>
  </si>
  <si>
    <t>25.055115 25.247552 25.457380 26.865727 25.247552 25.457380</t>
  </si>
  <si>
    <t>37:4</t>
  </si>
  <si>
    <t>17:0/20:4</t>
  </si>
  <si>
    <t xml:space="preserve">25.71 </t>
  </si>
  <si>
    <t>25.526830</t>
  </si>
  <si>
    <t>37:5</t>
  </si>
  <si>
    <t>17:1/20:4</t>
  </si>
  <si>
    <t>21:5_16:0_FP</t>
  </si>
  <si>
    <t>21:5_16:0</t>
  </si>
  <si>
    <t>37:5_noMS2</t>
  </si>
  <si>
    <t>24.10</t>
  </si>
  <si>
    <t>37:6</t>
  </si>
  <si>
    <t>15:0/22:6</t>
  </si>
  <si>
    <t xml:space="preserve">22.66 </t>
  </si>
  <si>
    <t>20:1_17:5_FP</t>
  </si>
  <si>
    <t>20:1_17:5</t>
  </si>
  <si>
    <t>38:1</t>
  </si>
  <si>
    <t>18:0/20:1</t>
  </si>
  <si>
    <t>30.5</t>
  </si>
  <si>
    <t>38:1_noMS2</t>
  </si>
  <si>
    <t>38:2</t>
  </si>
  <si>
    <t>18:0/20:2</t>
  </si>
  <si>
    <t>28.8</t>
  </si>
  <si>
    <t xml:space="preserve">28.83 </t>
  </si>
  <si>
    <t>20:0/18:2</t>
  </si>
  <si>
    <t>29.1</t>
  </si>
  <si>
    <t>38:2_noMS2</t>
  </si>
  <si>
    <t>38:3</t>
  </si>
  <si>
    <t>18:0/20:3</t>
  </si>
  <si>
    <t>20:3/18:0 18:0/20:3</t>
  </si>
  <si>
    <t xml:space="preserve">27.62 </t>
  </si>
  <si>
    <t xml:space="preserve">27.58 </t>
  </si>
  <si>
    <t>20:4_18:0</t>
  </si>
  <si>
    <t xml:space="preserve">25.78 26.91 </t>
  </si>
  <si>
    <t>26.0</t>
  </si>
  <si>
    <t xml:space="preserve">25.78 </t>
  </si>
  <si>
    <t>16:0/22:4</t>
  </si>
  <si>
    <t xml:space="preserve">26.91 </t>
  </si>
  <si>
    <t>18:1/20:4</t>
  </si>
  <si>
    <t>16:0/22:5</t>
  </si>
  <si>
    <t>22:5/16:0 16:0/22:5</t>
  </si>
  <si>
    <t>24.6</t>
  </si>
  <si>
    <t>18:0/20:5</t>
  </si>
  <si>
    <t>20:0_18:5_FP</t>
  </si>
  <si>
    <t>20:0_18:5</t>
  </si>
  <si>
    <t xml:space="preserve">24.98 </t>
  </si>
  <si>
    <t>16:0/22:6</t>
  </si>
  <si>
    <t>22:6/16:0 16:0/22:6</t>
  </si>
  <si>
    <t>24.0</t>
  </si>
  <si>
    <t xml:space="preserve">23.94 </t>
  </si>
  <si>
    <t>18:2/20:4</t>
  </si>
  <si>
    <t>18:1/20:5</t>
  </si>
  <si>
    <t>22.033203</t>
  </si>
  <si>
    <t>22.805512 23.009143 23.213898</t>
  </si>
  <si>
    <t>21.384310 23.63403</t>
  </si>
  <si>
    <t>38:7</t>
  </si>
  <si>
    <t>16:1/22:6</t>
  </si>
  <si>
    <t>16:1/22:6 22:6/16:1</t>
  </si>
  <si>
    <t>22.1</t>
  </si>
  <si>
    <t>21.844918 22.024368 22.20380 21.844918 22.024368 22.20380</t>
  </si>
  <si>
    <t>18:2/20:5</t>
  </si>
  <si>
    <t>21.106995 21.663362</t>
  </si>
  <si>
    <t>18:3/20:4</t>
  </si>
  <si>
    <t>20.930723</t>
  </si>
  <si>
    <t>38:7_noMS2</t>
  </si>
  <si>
    <t>22.08</t>
  </si>
  <si>
    <t>39:3_noMS2</t>
  </si>
  <si>
    <t>39:3</t>
  </si>
  <si>
    <t>28.69</t>
  </si>
  <si>
    <t>39:4</t>
  </si>
  <si>
    <t>19:0/20:4</t>
  </si>
  <si>
    <t>39:4_noMS2</t>
  </si>
  <si>
    <t>28.07</t>
  </si>
  <si>
    <t>39:5_noMS2</t>
  </si>
  <si>
    <t>39:5</t>
  </si>
  <si>
    <t>26.67</t>
  </si>
  <si>
    <t>39:6</t>
  </si>
  <si>
    <t>17:0/22:6</t>
  </si>
  <si>
    <t>25.055115 25.055115</t>
  </si>
  <si>
    <t>39:6_noMS2</t>
  </si>
  <si>
    <t>25.14</t>
  </si>
  <si>
    <t>39:7</t>
  </si>
  <si>
    <t>17:1/22:6</t>
  </si>
  <si>
    <t>23.401705 23.401705</t>
  </si>
  <si>
    <t>40:3</t>
  </si>
  <si>
    <t>40:4</t>
  </si>
  <si>
    <t>18:0/22:4</t>
  </si>
  <si>
    <t>22:4_18:0</t>
  </si>
  <si>
    <t>28.3</t>
  </si>
  <si>
    <t xml:space="preserve">28.42 </t>
  </si>
  <si>
    <t>20:0/20:4</t>
  </si>
  <si>
    <t xml:space="preserve">29.17 </t>
  </si>
  <si>
    <t>40:4_noMS2</t>
  </si>
  <si>
    <t>40:5</t>
  </si>
  <si>
    <t>18:0/22:5</t>
  </si>
  <si>
    <t>27.8</t>
  </si>
  <si>
    <t xml:space="preserve">27.17 27.87 </t>
  </si>
  <si>
    <t>20:1/20:4</t>
  </si>
  <si>
    <t>27.1</t>
  </si>
  <si>
    <t xml:space="preserve">27.17 </t>
  </si>
  <si>
    <t>23:4_17:1_FP</t>
  </si>
  <si>
    <t>23:4_17:1</t>
  </si>
  <si>
    <t xml:space="preserve">27.87 </t>
  </si>
  <si>
    <t>40:5_noMS2</t>
  </si>
  <si>
    <t>18:0/22:6</t>
  </si>
  <si>
    <t>22:6_18:0</t>
  </si>
  <si>
    <t>22:6/18:0 18:0/22:6</t>
  </si>
  <si>
    <t xml:space="preserve">25.42 26.37 </t>
  </si>
  <si>
    <t>18:1/22:5</t>
  </si>
  <si>
    <t>22:5_18:1</t>
  </si>
  <si>
    <t>20:4_20:2</t>
  </si>
  <si>
    <t>16:0/24:6</t>
  </si>
  <si>
    <t>24:6_16:0</t>
  </si>
  <si>
    <t>20:1/20:5</t>
  </si>
  <si>
    <t xml:space="preserve">26.37 </t>
  </si>
  <si>
    <t>20:3/20:3_FP</t>
  </si>
  <si>
    <t>20:3/20:3</t>
  </si>
  <si>
    <t>40:7</t>
  </si>
  <si>
    <t>18:1/22:6</t>
  </si>
  <si>
    <t xml:space="preserve">24.48 </t>
  </si>
  <si>
    <t>22:5/18:2</t>
  </si>
  <si>
    <t>23.338835</t>
  </si>
  <si>
    <t>23:4_17:3_FP</t>
  </si>
  <si>
    <t>23:4_17:3</t>
  </si>
  <si>
    <t xml:space="preserve">24.53 </t>
  </si>
  <si>
    <t>22.55998 24.131710 24.30040 24.533060 24.703442</t>
  </si>
  <si>
    <t>40:8</t>
  </si>
  <si>
    <t>18:2/22:6</t>
  </si>
  <si>
    <t>20:4/20:4</t>
  </si>
  <si>
    <t>22.870308</t>
  </si>
  <si>
    <t>22:6_18:2</t>
  </si>
  <si>
    <t xml:space="preserve">22.71 </t>
  </si>
  <si>
    <t>22.614478</t>
  </si>
  <si>
    <t>22.812322</t>
  </si>
  <si>
    <t>40:9</t>
  </si>
  <si>
    <t>22:6/18:3</t>
  </si>
  <si>
    <t>24.023253 24.208023</t>
  </si>
  <si>
    <t>20:5/20:4</t>
  </si>
  <si>
    <t>20:5_20:4</t>
  </si>
  <si>
    <t>27:3_13:6_FP</t>
  </si>
  <si>
    <t>27:3_13:6</t>
  </si>
  <si>
    <t>41:6</t>
  </si>
  <si>
    <t>19:0/22:6</t>
  </si>
  <si>
    <t>22:6_19:0</t>
  </si>
  <si>
    <t xml:space="preserve">27.53 </t>
  </si>
  <si>
    <t>41:6_noMS2</t>
  </si>
  <si>
    <t>27.48</t>
  </si>
  <si>
    <t>42:7</t>
  </si>
  <si>
    <t>18:2_24:5</t>
  </si>
  <si>
    <t>24:5_18:2</t>
  </si>
  <si>
    <t>26.6</t>
  </si>
  <si>
    <t>42:7_noMS2</t>
  </si>
  <si>
    <t>26.69</t>
  </si>
  <si>
    <t>42:8</t>
  </si>
  <si>
    <t>18:2_24:6</t>
  </si>
  <si>
    <t>24:6_18:2</t>
  </si>
  <si>
    <t xml:space="preserve">24.92 </t>
  </si>
  <si>
    <t>20:2_22:6</t>
  </si>
  <si>
    <t>22:6_20:2</t>
  </si>
  <si>
    <t>42:8_noMS2</t>
  </si>
  <si>
    <t>24.89</t>
  </si>
  <si>
    <t>42:9</t>
  </si>
  <si>
    <t>20:3_22:6</t>
  </si>
  <si>
    <t>22:6_20:3</t>
  </si>
  <si>
    <t>23.5</t>
  </si>
  <si>
    <t xml:space="preserve">23.41 </t>
  </si>
  <si>
    <t>18:3_24:6</t>
  </si>
  <si>
    <t>24:6_18:3</t>
  </si>
  <si>
    <t>24:3_18:6_FP</t>
  </si>
  <si>
    <t>24:3_18:6</t>
  </si>
  <si>
    <t>25:6_17:3_FP</t>
  </si>
  <si>
    <t>25:6_17:3</t>
  </si>
  <si>
    <t>42:10</t>
  </si>
  <si>
    <t>22:6/20:4</t>
  </si>
  <si>
    <t>20:4/22:6</t>
  </si>
  <si>
    <t>22.254353</t>
  </si>
  <si>
    <t>44:12</t>
  </si>
  <si>
    <t>22:6/22:6</t>
  </si>
  <si>
    <t xml:space="preserve">22.48 </t>
  </si>
  <si>
    <t>PE</t>
  </si>
  <si>
    <t>24:0</t>
  </si>
  <si>
    <t>12:0/12:0</t>
  </si>
  <si>
    <t>14.4</t>
  </si>
  <si>
    <t xml:space="preserve">14.41 </t>
  </si>
  <si>
    <t>32:1_noMS2</t>
  </si>
  <si>
    <t>18:1_16:0</t>
  </si>
  <si>
    <t xml:space="preserve">26.57 </t>
  </si>
  <si>
    <t>19:0_15:1_FP</t>
  </si>
  <si>
    <t>19:0_15:1</t>
  </si>
  <si>
    <t>18:2_16:0</t>
  </si>
  <si>
    <t xml:space="preserve">24.82 </t>
  </si>
  <si>
    <t>18:3_16:0</t>
  </si>
  <si>
    <t>23.6</t>
  </si>
  <si>
    <t xml:space="preserve">23.03 </t>
  </si>
  <si>
    <t>29.0</t>
  </si>
  <si>
    <t>16:0/20:2</t>
  </si>
  <si>
    <t>26.8</t>
  </si>
  <si>
    <t xml:space="preserve">27.30 </t>
  </si>
  <si>
    <t>18:2_18:1</t>
  </si>
  <si>
    <t xml:space="preserve">25.39 </t>
  </si>
  <si>
    <t>25.8</t>
  </si>
  <si>
    <t xml:space="preserve">24.85 </t>
  </si>
  <si>
    <t xml:space="preserve">23.57 </t>
  </si>
  <si>
    <t>19:0/17:4_FP</t>
  </si>
  <si>
    <t>19:0/17:4</t>
  </si>
  <si>
    <t xml:space="preserve">24.89 </t>
  </si>
  <si>
    <t>22.752915 22.91540</t>
  </si>
  <si>
    <t>20:5_16:0</t>
  </si>
  <si>
    <t xml:space="preserve">22.92 </t>
  </si>
  <si>
    <t xml:space="preserve">26.08 </t>
  </si>
  <si>
    <t>37:4_noMS2</t>
  </si>
  <si>
    <t>26.08</t>
  </si>
  <si>
    <t>37:6_noMS2</t>
  </si>
  <si>
    <t>23.07</t>
  </si>
  <si>
    <t>31.0</t>
  </si>
  <si>
    <t>30.87</t>
  </si>
  <si>
    <t>29.28</t>
  </si>
  <si>
    <t>20:3_18:0</t>
  </si>
  <si>
    <t xml:space="preserve">28.07 </t>
  </si>
  <si>
    <t>22:6_16:0</t>
  </si>
  <si>
    <t>24.3</t>
  </si>
  <si>
    <t xml:space="preserve">24.35 </t>
  </si>
  <si>
    <t>22:6_16:1</t>
  </si>
  <si>
    <t>22.5</t>
  </si>
  <si>
    <t xml:space="preserve">22.41 </t>
  </si>
  <si>
    <t>25.58</t>
  </si>
  <si>
    <t>39:7_noMS2</t>
  </si>
  <si>
    <t>23.67</t>
  </si>
  <si>
    <t>28.80</t>
  </si>
  <si>
    <t>22:5/18:0</t>
  </si>
  <si>
    <t xml:space="preserve">27.48 28.25 </t>
  </si>
  <si>
    <t>27.48 28.28</t>
  </si>
  <si>
    <t>18:0_22:6</t>
  </si>
  <si>
    <t xml:space="preserve">26.76 </t>
  </si>
  <si>
    <t xml:space="preserve">26.73 </t>
  </si>
  <si>
    <t>22:6_18:1</t>
  </si>
  <si>
    <t xml:space="preserve">23.07 </t>
  </si>
  <si>
    <t>40:9_noMS2</t>
  </si>
  <si>
    <t>Cer</t>
  </si>
  <si>
    <t>22:0</t>
  </si>
  <si>
    <t>32.7</t>
  </si>
  <si>
    <t>32.64</t>
  </si>
  <si>
    <t>24:1</t>
  </si>
  <si>
    <t>32.72</t>
  </si>
  <si>
    <t>26:3_FP</t>
  </si>
  <si>
    <t>26:3</t>
  </si>
  <si>
    <t>26:4_FP</t>
  </si>
  <si>
    <t>26:4</t>
  </si>
  <si>
    <t>LPC</t>
  </si>
  <si>
    <t>15:0</t>
  </si>
  <si>
    <t>4.20</t>
  </si>
  <si>
    <t>16:1</t>
  </si>
  <si>
    <t>2.7</t>
  </si>
  <si>
    <t>2.83</t>
  </si>
  <si>
    <t>17:0</t>
  </si>
  <si>
    <t>5.5</t>
  </si>
  <si>
    <t>5.51</t>
  </si>
  <si>
    <t>7.0</t>
  </si>
  <si>
    <t>7.05</t>
  </si>
  <si>
    <t>4.95</t>
  </si>
  <si>
    <t>18:2</t>
  </si>
  <si>
    <t>3.0</t>
  </si>
  <si>
    <t>3.08</t>
  </si>
  <si>
    <t>18:2_noMS2</t>
  </si>
  <si>
    <t>20:3</t>
  </si>
  <si>
    <t>3.8</t>
  </si>
  <si>
    <t>3.91</t>
  </si>
  <si>
    <t>3.20</t>
  </si>
  <si>
    <t>20:4_noMS2</t>
  </si>
  <si>
    <t>3.16</t>
  </si>
  <si>
    <t>DG</t>
  </si>
  <si>
    <t>16:0/16:0/-</t>
  </si>
  <si>
    <t>30.3</t>
  </si>
  <si>
    <t xml:space="preserve">30.30 </t>
  </si>
  <si>
    <t>NH4</t>
  </si>
  <si>
    <t>30.30</t>
  </si>
  <si>
    <t>28.66</t>
  </si>
  <si>
    <t>28.62</t>
  </si>
  <si>
    <t>32:2_noMS2</t>
  </si>
  <si>
    <t>26.69 27.42</t>
  </si>
  <si>
    <t>26.76</t>
  </si>
  <si>
    <t>18:0/16:0/-</t>
  </si>
  <si>
    <t>32.2</t>
  </si>
  <si>
    <t xml:space="preserve">32.29 </t>
  </si>
  <si>
    <t>34:0_noMS2</t>
  </si>
  <si>
    <t>32.29</t>
  </si>
  <si>
    <t>16:0/18:1/-</t>
  </si>
  <si>
    <t>30.6</t>
  </si>
  <si>
    <t xml:space="preserve">30.67 </t>
  </si>
  <si>
    <t>16:0/-/18:2</t>
  </si>
  <si>
    <t xml:space="preserve">29.12 </t>
  </si>
  <si>
    <t>34:2_noMS2</t>
  </si>
  <si>
    <t>29.12</t>
  </si>
  <si>
    <t>16:1/-/18:2</t>
  </si>
  <si>
    <t xml:space="preserve">27.46 </t>
  </si>
  <si>
    <t>16:0/-/18:3</t>
  </si>
  <si>
    <t>-/12:1/22:2;12:1/-/22:2_FP</t>
  </si>
  <si>
    <t>-/12:1/22:2;12:1/-/22:2</t>
  </si>
  <si>
    <t>18:2_16:1</t>
  </si>
  <si>
    <t xml:space="preserve">27.42 </t>
  </si>
  <si>
    <t>34.1</t>
  </si>
  <si>
    <t>34.07</t>
  </si>
  <si>
    <t>34.10</t>
  </si>
  <si>
    <t xml:space="preserve">32.64 </t>
  </si>
  <si>
    <t>18:1/-/18:1</t>
  </si>
  <si>
    <t>31.1</t>
  </si>
  <si>
    <t xml:space="preserve">31.19 </t>
  </si>
  <si>
    <t>18:0/-/18:2</t>
  </si>
  <si>
    <t>18:1/-/18:2</t>
  </si>
  <si>
    <t>29.6</t>
  </si>
  <si>
    <t xml:space="preserve">29.57 </t>
  </si>
  <si>
    <t>18:2/-/18:2</t>
  </si>
  <si>
    <t xml:space="preserve">27.89 </t>
  </si>
  <si>
    <t>16:0/-/20:4</t>
  </si>
  <si>
    <t xml:space="preserve">28.91 </t>
  </si>
  <si>
    <t>24:2_12:2_FP</t>
  </si>
  <si>
    <t>24:2_12:2</t>
  </si>
  <si>
    <t>38:2_FP</t>
  </si>
  <si>
    <t>18:0/-/20:4</t>
  </si>
  <si>
    <t xml:space="preserve">31.03 </t>
  </si>
  <si>
    <t>18:1/-/20:4</t>
  </si>
  <si>
    <t xml:space="preserve">29.32 </t>
  </si>
  <si>
    <t>20:4_18:1</t>
  </si>
  <si>
    <t>22:4/16:1/-</t>
  </si>
  <si>
    <t>16:0/-/22:6</t>
  </si>
  <si>
    <t>20:4_18:2</t>
  </si>
  <si>
    <t>25:5_13:1_FP</t>
  </si>
  <si>
    <t>25:5_13:1</t>
  </si>
  <si>
    <t xml:space="preserve">27.69 </t>
  </si>
  <si>
    <t>18:0/-/22:6</t>
  </si>
  <si>
    <t xml:space="preserve">30.48 </t>
  </si>
  <si>
    <t xml:space="preserve">28.76 </t>
  </si>
  <si>
    <t>40:7_noMS2</t>
  </si>
  <si>
    <t>28.76</t>
  </si>
  <si>
    <t>18:2/-/22:6</t>
  </si>
  <si>
    <t xml:space="preserve">27.21 </t>
  </si>
  <si>
    <t>TG</t>
  </si>
  <si>
    <t>16:0_14:0_4:0</t>
  </si>
  <si>
    <t>32.0</t>
  </si>
  <si>
    <t xml:space="preserve">32.04 </t>
  </si>
  <si>
    <t>16:0_10:0_8:0</t>
  </si>
  <si>
    <t>18:0_8:0_8:0</t>
  </si>
  <si>
    <t>14:0_12:0_8:0</t>
  </si>
  <si>
    <t>16:0_16:0_2:0</t>
  </si>
  <si>
    <t>16:0_12:0_6:0</t>
  </si>
  <si>
    <t>14:0_14:0_6:0</t>
  </si>
  <si>
    <t>18:0_12:0_4:0</t>
  </si>
  <si>
    <t>17:0_15:0_2:0</t>
  </si>
  <si>
    <t>14:0_10:0_10:0</t>
  </si>
  <si>
    <t>12:0_12:0_10:0</t>
  </si>
  <si>
    <t>18:0_14:0_2:0</t>
  </si>
  <si>
    <t>18:0_10:0_6:0</t>
  </si>
  <si>
    <t>32.04</t>
  </si>
  <si>
    <t>16:0_16:0_4:0</t>
  </si>
  <si>
    <t>33.7</t>
  </si>
  <si>
    <t xml:space="preserve">33.85 </t>
  </si>
  <si>
    <t>16:0_12:0_8:0</t>
  </si>
  <si>
    <t>18:0_14:0_4:0</t>
  </si>
  <si>
    <t>16:0_14:0_6:0</t>
  </si>
  <si>
    <t>12:0/12:0/12:0</t>
  </si>
  <si>
    <t>16:0_10:0_10:0</t>
  </si>
  <si>
    <t>18:0_12:0_6:0</t>
  </si>
  <si>
    <t>18:0_10:0_8:0</t>
  </si>
  <si>
    <t>17:0_15:0_4:0</t>
  </si>
  <si>
    <t>33.82</t>
  </si>
  <si>
    <t>40:0</t>
  </si>
  <si>
    <t>14:0_14:0_12:0</t>
  </si>
  <si>
    <t>36.7</t>
  </si>
  <si>
    <t xml:space="preserve">36.67 </t>
  </si>
  <si>
    <t>16:0_12:0_12:0</t>
  </si>
  <si>
    <t>16:0_14:0_10:0</t>
  </si>
  <si>
    <t>18:0_12:0_10:0</t>
  </si>
  <si>
    <t>40:0_noMS2</t>
  </si>
  <si>
    <t>36.64</t>
  </si>
  <si>
    <t>42:0</t>
  </si>
  <si>
    <t>16:0_14:0_12:0</t>
  </si>
  <si>
    <t>12:0/14:0/16:0</t>
  </si>
  <si>
    <t>37.8</t>
  </si>
  <si>
    <t xml:space="preserve">37.95 </t>
  </si>
  <si>
    <t>37.915942</t>
  </si>
  <si>
    <t>16:0_16:0_10:0</t>
  </si>
  <si>
    <t>14:0/14:0/14:0</t>
  </si>
  <si>
    <t>18:0_12:0_12:0</t>
  </si>
  <si>
    <t>15:0_14:0_13:0</t>
  </si>
  <si>
    <t>18:0_14:0_10:0</t>
  </si>
  <si>
    <t>15:0_15:0_12:0</t>
  </si>
  <si>
    <t>43:0</t>
  </si>
  <si>
    <t>15:0_14:0_14:0</t>
  </si>
  <si>
    <t>38.5</t>
  </si>
  <si>
    <t xml:space="preserve">38.47 </t>
  </si>
  <si>
    <t>16:0_14:0_13:0</t>
  </si>
  <si>
    <t>16:0_15:0_12:0</t>
  </si>
  <si>
    <t>15:0_15:0_13:0</t>
  </si>
  <si>
    <t>17:0_14:0_12:0</t>
  </si>
  <si>
    <t>43:0_noMS2</t>
  </si>
  <si>
    <t>38.45</t>
  </si>
  <si>
    <t>44:0</t>
  </si>
  <si>
    <t>16:0_14:0_14:0</t>
  </si>
  <si>
    <t>39.1</t>
  </si>
  <si>
    <t xml:space="preserve">39.07 </t>
  </si>
  <si>
    <t>15:0_15:0_14:0</t>
  </si>
  <si>
    <t>16:0_16:0_12:0</t>
  </si>
  <si>
    <t>16:0_15:0_13:0</t>
  </si>
  <si>
    <t>18:0_14:0_12:0</t>
  </si>
  <si>
    <t>17:0_14:0_13:0</t>
  </si>
  <si>
    <t>44:0_noMS2</t>
  </si>
  <si>
    <t>39.07</t>
  </si>
  <si>
    <t>44:1</t>
  </si>
  <si>
    <t>16:0_14:1_14:0</t>
  </si>
  <si>
    <t>38.2</t>
  </si>
  <si>
    <t xml:space="preserve">38.20 </t>
  </si>
  <si>
    <t>16:1_14:0_14:0</t>
  </si>
  <si>
    <t>16:1_16:0_12:0</t>
  </si>
  <si>
    <t>16:1_15:0_13:0</t>
  </si>
  <si>
    <t>18:0_16:1_10:0</t>
  </si>
  <si>
    <t>18:1_14:0_12:0</t>
  </si>
  <si>
    <t>17:0_16:1_11:0</t>
  </si>
  <si>
    <t>45:0</t>
  </si>
  <si>
    <t>16:0_15:0_14:0</t>
  </si>
  <si>
    <t>39.6</t>
  </si>
  <si>
    <t xml:space="preserve">39.61 </t>
  </si>
  <si>
    <t>15:0/15:0/15:0</t>
  </si>
  <si>
    <t>16:0_16:0_13:0</t>
  </si>
  <si>
    <t>17:0_14:0_14:0</t>
  </si>
  <si>
    <t>17:0_16:0_12:0</t>
  </si>
  <si>
    <t>18:0_14:0_13:0</t>
  </si>
  <si>
    <t>45:0_noMS2</t>
  </si>
  <si>
    <t>39.61</t>
  </si>
  <si>
    <t>45:1</t>
  </si>
  <si>
    <t>16:1_15:0_14:0</t>
  </si>
  <si>
    <t>38.7</t>
  </si>
  <si>
    <t xml:space="preserve">38.78 </t>
  </si>
  <si>
    <t>16:1_16:0_13:0</t>
  </si>
  <si>
    <t>16:0_15:1_14:0</t>
  </si>
  <si>
    <t>17:0_16:1_12:0</t>
  </si>
  <si>
    <t>16:0_15:0_14:1</t>
  </si>
  <si>
    <t>15:1_15:0_15:0</t>
  </si>
  <si>
    <t>17:0_14:1_14:0</t>
  </si>
  <si>
    <t>45:1_noMS2</t>
  </si>
  <si>
    <t>38.81</t>
  </si>
  <si>
    <t>46:0</t>
  </si>
  <si>
    <t>16:0_16:0_14:0</t>
  </si>
  <si>
    <t>40.1</t>
  </si>
  <si>
    <t xml:space="preserve">40.15 </t>
  </si>
  <si>
    <t>16:0_15:0_15:0</t>
  </si>
  <si>
    <t>17:0_15:0_14:0</t>
  </si>
  <si>
    <t>18:0_14:0_14:0</t>
  </si>
  <si>
    <t>46:0_noMS2</t>
  </si>
  <si>
    <t>40.15</t>
  </si>
  <si>
    <t>46:1</t>
  </si>
  <si>
    <t>16:1_16:0_14:0</t>
  </si>
  <si>
    <t>14:0/16:0/16:1</t>
  </si>
  <si>
    <t>39.3</t>
  </si>
  <si>
    <t xml:space="preserve">39.34 </t>
  </si>
  <si>
    <t>39.21810</t>
  </si>
  <si>
    <t>18:1_14:0_14:0</t>
  </si>
  <si>
    <t>16:0_16:0_14:1</t>
  </si>
  <si>
    <t>16:1_15:0_15:0</t>
  </si>
  <si>
    <t>18:0_16:1_12:0</t>
  </si>
  <si>
    <t>17:0_16:1_13:0</t>
  </si>
  <si>
    <t>18:1_16:0_12:0</t>
  </si>
  <si>
    <t>46:1_noMS2</t>
  </si>
  <si>
    <t>39.34</t>
  </si>
  <si>
    <t>46:2</t>
  </si>
  <si>
    <t>16:1_16:1_14:0</t>
  </si>
  <si>
    <t xml:space="preserve">38.53 </t>
  </si>
  <si>
    <t>16:1_16:0_14:1</t>
  </si>
  <si>
    <t>18:1_16:1_12:0</t>
  </si>
  <si>
    <t>16:1_15:1_15:0</t>
  </si>
  <si>
    <t>17:1_16:1_13:0</t>
  </si>
  <si>
    <t>46:2_noMS2</t>
  </si>
  <si>
    <t>38.53</t>
  </si>
  <si>
    <t>47:0</t>
  </si>
  <si>
    <t>16:0_16:0_15:0</t>
  </si>
  <si>
    <t>40.6</t>
  </si>
  <si>
    <t xml:space="preserve">40.68 </t>
  </si>
  <si>
    <t>17:0_16:0_14:0</t>
  </si>
  <si>
    <t>17:0_15:0_15:0</t>
  </si>
  <si>
    <t>18:0_16:0_13:0</t>
  </si>
  <si>
    <t>47:0_noMS2</t>
  </si>
  <si>
    <t>40.71</t>
  </si>
  <si>
    <t>47:1</t>
  </si>
  <si>
    <t>16:1_16:0_15:0</t>
  </si>
  <si>
    <t>39.8</t>
  </si>
  <si>
    <t xml:space="preserve">39.89 </t>
  </si>
  <si>
    <t>17:0_16:1_14:0</t>
  </si>
  <si>
    <t>16:0_16:0_15:1</t>
  </si>
  <si>
    <t>18:0_16:1_13:0</t>
  </si>
  <si>
    <t>47:1_noMS2</t>
  </si>
  <si>
    <t>39.90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</si>
  <si>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</si>
  <si>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</si>
  <si>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</si>
  <si>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</si>
  <si>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</si>
  <si>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</si>
  <si>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</si>
  <si>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39.10</t>
  </si>
  <si>
    <t>48:0</t>
  </si>
  <si>
    <t>16:0/16:0/16:0</t>
  </si>
  <si>
    <t>41.2</t>
  </si>
  <si>
    <t xml:space="preserve">41.17 </t>
  </si>
  <si>
    <t>48:0_noMS2</t>
  </si>
  <si>
    <t>41.14</t>
  </si>
  <si>
    <t>48:1</t>
  </si>
  <si>
    <t>16:1_16:0_16:0</t>
  </si>
  <si>
    <t>16:0/16:0/16:1</t>
  </si>
  <si>
    <t>40.2</t>
  </si>
  <si>
    <t xml:space="preserve">40.32 </t>
  </si>
  <si>
    <t>18:1_16:0_14:0</t>
  </si>
  <si>
    <t>14:0/16:0/18:1</t>
  </si>
  <si>
    <t>18:0_16:1_14:0</t>
  </si>
  <si>
    <t>48:1_noMS2</t>
  </si>
  <si>
    <t>40.29</t>
  </si>
  <si>
    <t>48:2</t>
  </si>
  <si>
    <t>18:2_16:0_14:0</t>
  </si>
  <si>
    <t>39.5</t>
  </si>
  <si>
    <t xml:space="preserve">39.45 </t>
  </si>
  <si>
    <t>16:1_16:1_16:0</t>
  </si>
  <si>
    <t>16:0/16:1/16:1</t>
  </si>
  <si>
    <t>18:1_16:1_14:0</t>
  </si>
  <si>
    <t>14:0/16:1/18:1</t>
  </si>
  <si>
    <t>18:2_15:0_15:0</t>
  </si>
  <si>
    <t>48:2_noMS2</t>
  </si>
  <si>
    <t>39.42</t>
  </si>
  <si>
    <t>48:3</t>
  </si>
  <si>
    <t>18:2_18:1_12:0</t>
  </si>
  <si>
    <t>18:2_16:1_14:0</t>
  </si>
  <si>
    <t>18:2_16:0_14:1</t>
  </si>
  <si>
    <t>16:1/16:1/16:1</t>
  </si>
  <si>
    <t>18:3_16:0_14:0</t>
  </si>
  <si>
    <t>18:1_16:2_14:0</t>
  </si>
  <si>
    <t>48:3_noMS2</t>
  </si>
  <si>
    <t>38.47</t>
  </si>
  <si>
    <t>49:0</t>
  </si>
  <si>
    <t>17:0_16:0_16:0</t>
  </si>
  <si>
    <t>41.7</t>
  </si>
  <si>
    <t xml:space="preserve">41.64 </t>
  </si>
  <si>
    <t>18:0_16:0_15:0</t>
  </si>
  <si>
    <t>17:0_17:0_15:0</t>
  </si>
  <si>
    <t>49:0_noMS2</t>
  </si>
  <si>
    <t>41.64</t>
  </si>
  <si>
    <t>49:1</t>
  </si>
  <si>
    <t>18:1_16:0_15:0</t>
  </si>
  <si>
    <t>40.8</t>
  </si>
  <si>
    <t xml:space="preserve">40.85 </t>
  </si>
  <si>
    <t>17:1_16:0_16:0</t>
  </si>
  <si>
    <t>17:0_16:1_16:0</t>
  </si>
  <si>
    <t>16:0/16:1/17:0</t>
  </si>
  <si>
    <t>18:0_16:1_15:0</t>
  </si>
  <si>
    <t>18:1_17:0_14:0</t>
  </si>
  <si>
    <t>49:1_noMS2</t>
  </si>
  <si>
    <t>40.85</t>
  </si>
  <si>
    <t>49:2</t>
  </si>
  <si>
    <t>18:1_16:1_15:0</t>
  </si>
  <si>
    <t xml:space="preserve">40.02 </t>
  </si>
  <si>
    <t>17:1_16:1_16:0</t>
  </si>
  <si>
    <t>18:1_16:0_15:1</t>
  </si>
  <si>
    <t>17:0_16:1_16:1</t>
  </si>
  <si>
    <t>18:2_16:0_15:0</t>
  </si>
  <si>
    <t>18:0_16:1_15:1</t>
  </si>
  <si>
    <t>49:2_noMS2</t>
  </si>
  <si>
    <t>40.07</t>
  </si>
  <si>
    <t>50:0</t>
  </si>
  <si>
    <t>18:0_16:0_16:0</t>
  </si>
  <si>
    <t>42.1</t>
  </si>
  <si>
    <t xml:space="preserve">42.14 </t>
  </si>
  <si>
    <t>17:0_17:0_16:0</t>
  </si>
  <si>
    <t xml:space="preserve">42.11 </t>
  </si>
  <si>
    <t>50:1</t>
  </si>
  <si>
    <t>18:1_16:0_16:0</t>
  </si>
  <si>
    <t>16:0/16:0/18:1</t>
  </si>
  <si>
    <t xml:space="preserve">41.28 </t>
  </si>
  <si>
    <t xml:space="preserve">41.25 </t>
  </si>
  <si>
    <t>50:2</t>
  </si>
  <si>
    <t>18:2_16:0_16:0</t>
  </si>
  <si>
    <t>40.3</t>
  </si>
  <si>
    <t xml:space="preserve">40.43 </t>
  </si>
  <si>
    <t>18:1_16:1_16:0</t>
  </si>
  <si>
    <t>16:0/16:1/18:1</t>
  </si>
  <si>
    <t xml:space="preserve">40.38 </t>
  </si>
  <si>
    <t>50:3</t>
  </si>
  <si>
    <t>18:2_18:1_14:0</t>
  </si>
  <si>
    <t xml:space="preserve">39.56 </t>
  </si>
  <si>
    <t>18:2_16:1_16:0</t>
  </si>
  <si>
    <t>16:0/16:1/18:2</t>
  </si>
  <si>
    <t>39.345757 39.542242 39.734412 39.94180</t>
  </si>
  <si>
    <t>18:1_16:1_16:1</t>
  </si>
  <si>
    <t>18:3_16:0_16:0</t>
  </si>
  <si>
    <t xml:space="preserve">39.53 </t>
  </si>
  <si>
    <t>39.381608 39.571618</t>
  </si>
  <si>
    <t>18:1_16:2_16:0</t>
  </si>
  <si>
    <t>50:4</t>
  </si>
  <si>
    <t>18:2_18:2_14:0</t>
  </si>
  <si>
    <t xml:space="preserve">38.63 </t>
  </si>
  <si>
    <t>18:2_16:1_16:1</t>
  </si>
  <si>
    <t>18:3_18:1_14:0</t>
  </si>
  <si>
    <t>18:2_16:2_16:0</t>
  </si>
  <si>
    <t>16:0/16:1/18:3</t>
  </si>
  <si>
    <t>38.787812</t>
  </si>
  <si>
    <t>50:5</t>
  </si>
  <si>
    <t>18:3_18:2_14:0</t>
  </si>
  <si>
    <t>37.7</t>
  </si>
  <si>
    <t xml:space="preserve">37.81 </t>
  </si>
  <si>
    <t>18:2_18:2_14:1</t>
  </si>
  <si>
    <t>18:3_16:1_16:1</t>
  </si>
  <si>
    <t>18:3_18:1_14:1</t>
  </si>
  <si>
    <t>20:5_16:0_14:0</t>
  </si>
  <si>
    <t>18:4_18:1_14:0</t>
  </si>
  <si>
    <t>50:5_noMS2</t>
  </si>
  <si>
    <t>37.61</t>
  </si>
  <si>
    <t>51:0</t>
  </si>
  <si>
    <t>18:0_17:0_16:0</t>
  </si>
  <si>
    <t>16:0/17:0/18:0</t>
  </si>
  <si>
    <t>42.6</t>
  </si>
  <si>
    <t xml:space="preserve">42.57 </t>
  </si>
  <si>
    <t>42.479507 42.672980</t>
  </si>
  <si>
    <t>17:0/17:0/17:0</t>
  </si>
  <si>
    <t>18:0_18:0_15:0</t>
  </si>
  <si>
    <t>19:0_16:0_16:0</t>
  </si>
  <si>
    <t>20:0_16:0_15:0</t>
  </si>
  <si>
    <t>19:0_17:0_15:0</t>
  </si>
  <si>
    <t>21:0_16:0_14:0</t>
  </si>
  <si>
    <t>19:0_18:0_14:0</t>
  </si>
  <si>
    <t>20:0_18:0_13:0</t>
  </si>
  <si>
    <t>20:0_17:0_14:0</t>
  </si>
  <si>
    <t>51:0_noMS2</t>
  </si>
  <si>
    <t>42.57</t>
  </si>
  <si>
    <t>51:1</t>
  </si>
  <si>
    <t>18:1_17:0_16:0</t>
  </si>
  <si>
    <t>16:0/17:0/18:1</t>
  </si>
  <si>
    <t xml:space="preserve">41.74 </t>
  </si>
  <si>
    <t>19:1_16:0_16:0</t>
  </si>
  <si>
    <t>18:1_18:0_15:0</t>
  </si>
  <si>
    <t>17:1_17:0_17:0</t>
  </si>
  <si>
    <t>19:0_18:1_14:0</t>
  </si>
  <si>
    <t>51:1_noMS2</t>
  </si>
  <si>
    <t>41.77</t>
  </si>
  <si>
    <t>51:2</t>
  </si>
  <si>
    <t>18:1_18:1_15:0</t>
  </si>
  <si>
    <t xml:space="preserve">40.93 </t>
  </si>
  <si>
    <t>18:1_17:1_16:0</t>
  </si>
  <si>
    <t>16:0/17:1/18:1</t>
  </si>
  <si>
    <t>18:2_17:0_16:0</t>
  </si>
  <si>
    <t>18:1_17:0_16:1</t>
  </si>
  <si>
    <t>17:1_17:1_17:0</t>
  </si>
  <si>
    <t>18:2_18:0_15:0</t>
  </si>
  <si>
    <t>19:1_16:1_16:0</t>
  </si>
  <si>
    <t>40.848108</t>
  </si>
  <si>
    <t>51:3</t>
  </si>
  <si>
    <t>18:2_18:1_15:0</t>
  </si>
  <si>
    <t xml:space="preserve">40.07 </t>
  </si>
  <si>
    <t>18:2_17:1_16:0</t>
  </si>
  <si>
    <t>16:0/17:1/18:2</t>
  </si>
  <si>
    <t>39.910995 40.098607</t>
  </si>
  <si>
    <t>19:2_17:1_15:0</t>
  </si>
  <si>
    <t>18:1_17:2_16:0</t>
  </si>
  <si>
    <t>51:3_noMS2</t>
  </si>
  <si>
    <t>51:4</t>
  </si>
  <si>
    <t>18:2_18:2_15:0</t>
  </si>
  <si>
    <t>39.2</t>
  </si>
  <si>
    <t xml:space="preserve">39.17 </t>
  </si>
  <si>
    <t>18:3_18:1_15:0</t>
  </si>
  <si>
    <t>51:4_noMS2</t>
  </si>
  <si>
    <t>39.20</t>
  </si>
  <si>
    <t>52:0</t>
  </si>
  <si>
    <t>18:0_18:0_16:0</t>
  </si>
  <si>
    <t>16:0/18:0/18:0</t>
  </si>
  <si>
    <t>43.0</t>
  </si>
  <si>
    <t xml:space="preserve">43.04 </t>
  </si>
  <si>
    <t>20:0_16:0_16:0</t>
  </si>
  <si>
    <t>52:0_noMS2</t>
  </si>
  <si>
    <t>43.04</t>
  </si>
  <si>
    <t>52:1</t>
  </si>
  <si>
    <t>18:1_18:0_16:0</t>
  </si>
  <si>
    <t>16:0/18:0/18:1</t>
  </si>
  <si>
    <t>42.2</t>
  </si>
  <si>
    <t xml:space="preserve">42.20 </t>
  </si>
  <si>
    <t>41.160462 41.346997 41.552223 42.011632 42.188210 42.381402</t>
  </si>
  <si>
    <t>20:1_16:0_16:0</t>
  </si>
  <si>
    <t>18:0_18:0_16:1</t>
  </si>
  <si>
    <t>41.269113 41.465042 42.04202 42.220702</t>
  </si>
  <si>
    <t>52:2</t>
  </si>
  <si>
    <t>18:1_18:1_16:0</t>
  </si>
  <si>
    <t>16:0/18:1/18:1</t>
  </si>
  <si>
    <t>41.3</t>
  </si>
  <si>
    <t xml:space="preserve">41.39 </t>
  </si>
  <si>
    <t>52:3</t>
  </si>
  <si>
    <t>18:2_18:1_16:0</t>
  </si>
  <si>
    <t>16:0/18:1/18:2</t>
  </si>
  <si>
    <t xml:space="preserve">40.57 </t>
  </si>
  <si>
    <t xml:space="preserve">40.54 </t>
  </si>
  <si>
    <t>39.740562 40.346588 40.529078 40.727937</t>
  </si>
  <si>
    <t>18:1_18:1_16:1</t>
  </si>
  <si>
    <t>18:3_18:0_16:0_FP</t>
  </si>
  <si>
    <t>18:3_18:0_16:0</t>
  </si>
  <si>
    <t>52:4</t>
  </si>
  <si>
    <t>18:2_18:2_16:0</t>
  </si>
  <si>
    <t>16:0/18:2/18:2</t>
  </si>
  <si>
    <t>39.7</t>
  </si>
  <si>
    <t xml:space="preserve">39.70 </t>
  </si>
  <si>
    <t>18:2_18:1_16:1</t>
  </si>
  <si>
    <t>16:1/18:1/18:2</t>
  </si>
  <si>
    <t>18:3_18:1_16:0</t>
  </si>
  <si>
    <t>16:0/18:1/18:3</t>
  </si>
  <si>
    <t>20:4_16:0_16:0</t>
  </si>
  <si>
    <t>16:0/16:0/20:4</t>
  </si>
  <si>
    <t>39.486575 39.876303</t>
  </si>
  <si>
    <t>52:5</t>
  </si>
  <si>
    <t>18:3_18:2_16:0</t>
  </si>
  <si>
    <t>16:0/18:2/18:3</t>
  </si>
  <si>
    <t>38.8</t>
  </si>
  <si>
    <t xml:space="preserve">38.89 </t>
  </si>
  <si>
    <t>18:2_18:2_16:1</t>
  </si>
  <si>
    <t>16:1/18:2/18:2</t>
  </si>
  <si>
    <t>18:3_18:1_16:1</t>
  </si>
  <si>
    <t>20:4_16:1_16:0</t>
  </si>
  <si>
    <t xml:space="preserve">38.85 </t>
  </si>
  <si>
    <t>38.646235 38.811943</t>
  </si>
  <si>
    <t>18:4_18:1_16:0</t>
  </si>
  <si>
    <t>52:6</t>
  </si>
  <si>
    <t>18:3_18:3_16:0</t>
  </si>
  <si>
    <t>38.1</t>
  </si>
  <si>
    <t xml:space="preserve">38.10 </t>
  </si>
  <si>
    <t>18:4_18:2_16:0</t>
  </si>
  <si>
    <t>18:3_18:2_16:1</t>
  </si>
  <si>
    <t>16:1/18:2/18:3</t>
  </si>
  <si>
    <t>18:4_18:1_16:1</t>
  </si>
  <si>
    <t>20:4_16:1_16:1</t>
  </si>
  <si>
    <t>20:4_18:2_14:0</t>
  </si>
  <si>
    <t>18:2_18:2_16:2</t>
  </si>
  <si>
    <t>18:3_18:1_16:2</t>
  </si>
  <si>
    <t>18:2_18:1_16:3</t>
  </si>
  <si>
    <t>20:4_16:2_16:0</t>
  </si>
  <si>
    <t>52:6_noMS2</t>
  </si>
  <si>
    <t>38.14</t>
  </si>
  <si>
    <t>53:0</t>
  </si>
  <si>
    <t>24:0_15:0_14:0</t>
  </si>
  <si>
    <t>43.5</t>
  </si>
  <si>
    <t xml:space="preserve">43.53 </t>
  </si>
  <si>
    <t>23:0_16:0_14:0</t>
  </si>
  <si>
    <t>23:0_15:0_15:0</t>
  </si>
  <si>
    <t>22:0_16:0_15:0</t>
  </si>
  <si>
    <t>24:0_16:0_13:0</t>
  </si>
  <si>
    <t>22:0_17:0_14:0</t>
  </si>
  <si>
    <t>21:0_16:0_16:0</t>
  </si>
  <si>
    <t>25:0_14:0_14:0</t>
  </si>
  <si>
    <t>20:0_17:0_16:0</t>
  </si>
  <si>
    <t>19:0_18:0_16:0</t>
  </si>
  <si>
    <t>25:0_15:0_13:0</t>
  </si>
  <si>
    <t>21:0_18:0_14:0</t>
  </si>
  <si>
    <t>25:0_16:0_12:0</t>
  </si>
  <si>
    <t>20:0_19:0_14:0</t>
  </si>
  <si>
    <t>20:0_18:0_15:0</t>
  </si>
  <si>
    <t>21:0_17:0_15:0</t>
  </si>
  <si>
    <t>22:0_18:0_13:0</t>
  </si>
  <si>
    <t>18:0_18:0_17:0</t>
  </si>
  <si>
    <t>23:0_17:0_13:0</t>
  </si>
  <si>
    <t>53:0_noMS2</t>
  </si>
  <si>
    <t>43.56</t>
  </si>
  <si>
    <t>53:1</t>
  </si>
  <si>
    <t>19:0_18:1_16:0</t>
  </si>
  <si>
    <t>16:0/18:1/19:0</t>
  </si>
  <si>
    <t>42.7</t>
  </si>
  <si>
    <t xml:space="preserve">42.71 </t>
  </si>
  <si>
    <t>18:1_18:0_17:0</t>
  </si>
  <si>
    <t>17:0/18:0/18:1</t>
  </si>
  <si>
    <t>20:1_17:0_16:0</t>
  </si>
  <si>
    <t>19:1_18:0_16:0</t>
  </si>
  <si>
    <t>19:1_17:0_17:0</t>
  </si>
  <si>
    <t>19:0_18:0_16:1</t>
  </si>
  <si>
    <t>20:0_18:1_15:0</t>
  </si>
  <si>
    <t>18:0_18:0_17:1</t>
  </si>
  <si>
    <t>21:0_18:1_14:0</t>
  </si>
  <si>
    <t>22:0_18:1_13:0</t>
  </si>
  <si>
    <t>53:1_noMS2</t>
  </si>
  <si>
    <t>42.68</t>
  </si>
  <si>
    <t>53:2</t>
  </si>
  <si>
    <t>18:1_18:1_17:0</t>
  </si>
  <si>
    <t>41.8</t>
  </si>
  <si>
    <t xml:space="preserve">41.85 </t>
  </si>
  <si>
    <t>19:1_18:1_16:0</t>
  </si>
  <si>
    <t>18:1_18:0_17:1</t>
  </si>
  <si>
    <t>18:2_18:0_17:0</t>
  </si>
  <si>
    <t>53:3</t>
  </si>
  <si>
    <t>18:2_18:1_17:0</t>
  </si>
  <si>
    <t>17:0/18:1/18:2</t>
  </si>
  <si>
    <t>41.1</t>
  </si>
  <si>
    <t xml:space="preserve">41.04 </t>
  </si>
  <si>
    <t>40.125087 40.845358 41.007425 41.225582</t>
  </si>
  <si>
    <t>19:1_18:2_16:0</t>
  </si>
  <si>
    <t>18:1_18:1_17:1</t>
  </si>
  <si>
    <t>19:2_17:1_17:0</t>
  </si>
  <si>
    <t>18:2_18:0_17:1</t>
  </si>
  <si>
    <t xml:space="preserve">41.03 </t>
  </si>
  <si>
    <t>40.938802</t>
  </si>
  <si>
    <t>53:4</t>
  </si>
  <si>
    <t>18:2_18:1_17:1</t>
  </si>
  <si>
    <t>17:1/18:1/18:2</t>
  </si>
  <si>
    <t xml:space="preserve">40.21 </t>
  </si>
  <si>
    <t>40.039908 40.225798</t>
  </si>
  <si>
    <t>18:2_18:2_17:0</t>
  </si>
  <si>
    <t>17:0/18:2/18:2</t>
  </si>
  <si>
    <t>18:3_18:1_17:0</t>
  </si>
  <si>
    <t>40.132297</t>
  </si>
  <si>
    <t>19:2_18:2_16:0</t>
  </si>
  <si>
    <t>53:5</t>
  </si>
  <si>
    <t>18:2_18:2_17:1</t>
  </si>
  <si>
    <t>17:1/18:2/18:2</t>
  </si>
  <si>
    <t xml:space="preserve">39.36 </t>
  </si>
  <si>
    <t>18:2_18:1_17:2</t>
  </si>
  <si>
    <t>39.225855</t>
  </si>
  <si>
    <t>18:3_18:1_17:1</t>
  </si>
  <si>
    <t>18:3_18:2_17:0</t>
  </si>
  <si>
    <t>53:5_noMS2</t>
  </si>
  <si>
    <t>54:0</t>
  </si>
  <si>
    <t>18:0/18:0/18:0</t>
  </si>
  <si>
    <t>43.8</t>
  </si>
  <si>
    <t xml:space="preserve">43.92 </t>
  </si>
  <si>
    <t>24:0_16:0_14:0</t>
  </si>
  <si>
    <t>22:0_18:0_14:0</t>
  </si>
  <si>
    <t>20:0_18:0_16:0</t>
  </si>
  <si>
    <t>22:0_16:0_16:0</t>
  </si>
  <si>
    <t>24:0_18:0_12:0</t>
  </si>
  <si>
    <t>54:0_noMS2</t>
  </si>
  <si>
    <t>43.92</t>
  </si>
  <si>
    <t>54:1</t>
  </si>
  <si>
    <t>18:1_18:0_18:0</t>
  </si>
  <si>
    <t>18:0/18:0/18:1</t>
  </si>
  <si>
    <t>43.1</t>
  </si>
  <si>
    <t xml:space="preserve">43.10 </t>
  </si>
  <si>
    <t>20:1_18:0_16:0</t>
  </si>
  <si>
    <t>20:0_18:1_16:0</t>
  </si>
  <si>
    <t>42.241288 42.430260</t>
  </si>
  <si>
    <t>54:2</t>
  </si>
  <si>
    <t>18:1_18:1_18:0</t>
  </si>
  <si>
    <t>18:0/18:1/18:1</t>
  </si>
  <si>
    <t xml:space="preserve">42.32 </t>
  </si>
  <si>
    <t>20:1_18:1_16:0</t>
  </si>
  <si>
    <t>16:0/18:1/20:1</t>
  </si>
  <si>
    <t>18:2_18:0_18:0</t>
  </si>
  <si>
    <t>42.152107 42.333960</t>
  </si>
  <si>
    <t>54:3</t>
  </si>
  <si>
    <t>18:1/18:1/18:1</t>
  </si>
  <si>
    <t>41.5</t>
  </si>
  <si>
    <t xml:space="preserve">41.53 </t>
  </si>
  <si>
    <t>18:2_18:1_18:0</t>
  </si>
  <si>
    <t>18:0/18:1/18:2</t>
  </si>
  <si>
    <t>20:2_18:1_16:0</t>
  </si>
  <si>
    <t>16:0/18:1/20:2</t>
  </si>
  <si>
    <t xml:space="preserve">41.56 </t>
  </si>
  <si>
    <t>54:4</t>
  </si>
  <si>
    <t>18:2_18:1_18:1</t>
  </si>
  <si>
    <t>18:1/18:1/18:2</t>
  </si>
  <si>
    <t>40.7</t>
  </si>
  <si>
    <t xml:space="preserve">40.71 </t>
  </si>
  <si>
    <t>20:3_18:1_16:0</t>
  </si>
  <si>
    <t>16:0/18:1/20:3</t>
  </si>
  <si>
    <t>18:3_18:1_18:0</t>
  </si>
  <si>
    <t>18:2_18:2_18:0</t>
  </si>
  <si>
    <t>39.710977 39.898487</t>
  </si>
  <si>
    <t xml:space="preserve">40.74 </t>
  </si>
  <si>
    <t>54:5</t>
  </si>
  <si>
    <t>18:2_18:2_18:1</t>
  </si>
  <si>
    <t>18:1/18:2/18:2</t>
  </si>
  <si>
    <t xml:space="preserve">39.85 </t>
  </si>
  <si>
    <t>18:3_18:1_18:1</t>
  </si>
  <si>
    <t>20:3_18:2_16:0</t>
  </si>
  <si>
    <t>18:3_18:2_18:0</t>
  </si>
  <si>
    <t>20:4_18:1_16:0</t>
  </si>
  <si>
    <t>16:0/18:1/20:4</t>
  </si>
  <si>
    <t>39.662758 39.84495 40.035657</t>
  </si>
  <si>
    <t>40.227687</t>
  </si>
  <si>
    <t>54:6</t>
  </si>
  <si>
    <t>18:3_18:2_18:1</t>
  </si>
  <si>
    <t>18:1/18:2/18:3</t>
  </si>
  <si>
    <t>39.0</t>
  </si>
  <si>
    <t xml:space="preserve">39.00 </t>
  </si>
  <si>
    <t>20:4_18:2_16:0</t>
  </si>
  <si>
    <t xml:space="preserve">39.00 39.36 </t>
  </si>
  <si>
    <t>18:2/18:2/18:2</t>
  </si>
  <si>
    <t>20:4_18:1_16:1</t>
  </si>
  <si>
    <t>39.154610</t>
  </si>
  <si>
    <t>54:7</t>
  </si>
  <si>
    <t>18:3_18:2_18:2</t>
  </si>
  <si>
    <t>18:2/18:2/18:3</t>
  </si>
  <si>
    <t xml:space="preserve">38.14 </t>
  </si>
  <si>
    <t>37.866187 38.049503 38.240648</t>
  </si>
  <si>
    <t>18:3_18:3_18:1</t>
  </si>
  <si>
    <t>18:4_18:2_18:1</t>
  </si>
  <si>
    <t>20:5_18:2_16:0</t>
  </si>
  <si>
    <t>16:0/18:2/20:5</t>
  </si>
  <si>
    <t xml:space="preserve">38.56 </t>
  </si>
  <si>
    <t>20:5_18:1_16:1</t>
  </si>
  <si>
    <t>20:4_18:3_16:0</t>
  </si>
  <si>
    <t>22:6_16:1_16:0</t>
  </si>
  <si>
    <t>20:4_18:2_16:1</t>
  </si>
  <si>
    <t>16:1/18:2/20:4</t>
  </si>
  <si>
    <t>22:6_18:1_14:0</t>
  </si>
  <si>
    <t xml:space="preserve">38.60 </t>
  </si>
  <si>
    <t>38.069135</t>
  </si>
  <si>
    <t>38.618442</t>
  </si>
  <si>
    <t>38.444885</t>
  </si>
  <si>
    <t>54:8</t>
  </si>
  <si>
    <t>22:6_18:2_14:0</t>
  </si>
  <si>
    <t>22:6_16:1_16:1</t>
  </si>
  <si>
    <t>22:6_16:2_16:0</t>
  </si>
  <si>
    <t>18:2/18:3/18:3</t>
  </si>
  <si>
    <t>54:8_noMS2</t>
  </si>
  <si>
    <t>37.39</t>
  </si>
  <si>
    <t>55:0</t>
  </si>
  <si>
    <t>24:0_16:0_15:0</t>
  </si>
  <si>
    <t>44.3</t>
  </si>
  <si>
    <t xml:space="preserve">44.35 </t>
  </si>
  <si>
    <t>25:0_15:0_15:0</t>
  </si>
  <si>
    <t>25:0_16:0_14:0</t>
  </si>
  <si>
    <t>23:0_16:0_16:0</t>
  </si>
  <si>
    <t>24:0_17:0_14:0</t>
  </si>
  <si>
    <t>26:0_15:0_14:0</t>
  </si>
  <si>
    <t>22:0_17:0_16:0</t>
  </si>
  <si>
    <t>26:0_16:0_13:0</t>
  </si>
  <si>
    <t>55:0_noMS2</t>
  </si>
  <si>
    <t>44.35</t>
  </si>
  <si>
    <t>55:2</t>
  </si>
  <si>
    <t>19:0_18:1_18:1</t>
  </si>
  <si>
    <t xml:space="preserve">42.75 </t>
  </si>
  <si>
    <t>19:1_18:1_18:0</t>
  </si>
  <si>
    <t>20:1_18:1_17:0</t>
  </si>
  <si>
    <t>19:0_18:2_18:0</t>
  </si>
  <si>
    <t>21:1_18:1_16:0</t>
  </si>
  <si>
    <t>55:2_noMS2</t>
  </si>
  <si>
    <t>42.78</t>
  </si>
  <si>
    <t>55:3</t>
  </si>
  <si>
    <t>19:0_18:2_18:1</t>
  </si>
  <si>
    <t>18:1/18:2/19:0</t>
  </si>
  <si>
    <t>42.0</t>
  </si>
  <si>
    <t xml:space="preserve">41.96 </t>
  </si>
  <si>
    <t>19:1_18:1_18:1</t>
  </si>
  <si>
    <t>19:1_18:2_18:0</t>
  </si>
  <si>
    <t>20:2_18:1_17:0</t>
  </si>
  <si>
    <t>20:1_18:1_17:1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</si>
  <si>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</si>
  <si>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</si>
  <si>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</si>
  <si>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</si>
  <si>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</si>
  <si>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</si>
  <si>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</si>
  <si>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19:1_19:1_17:2</t>
  </si>
  <si>
    <t>19:0_18:3_18:1</t>
  </si>
  <si>
    <t>55:4_noMS2</t>
  </si>
  <si>
    <t>41.17</t>
  </si>
  <si>
    <t>55:5</t>
  </si>
  <si>
    <t>19:1_18:2_18:2</t>
  </si>
  <si>
    <t xml:space="preserve">40.35 </t>
  </si>
  <si>
    <t>19:2_18:2_18:1</t>
  </si>
  <si>
    <t>20:3_18:2_17:0</t>
  </si>
  <si>
    <t>21:3_18:2_16:0</t>
  </si>
  <si>
    <t>55:5_noMS2</t>
  </si>
  <si>
    <t>40.35 40.82</t>
  </si>
  <si>
    <t>56:0</t>
  </si>
  <si>
    <t>25:0_16:0_15:0</t>
  </si>
  <si>
    <t>44.7</t>
  </si>
  <si>
    <t xml:space="preserve">44.75 </t>
  </si>
  <si>
    <t>24:0_16:0_16:0</t>
  </si>
  <si>
    <t>26:0_16:0_14:0</t>
  </si>
  <si>
    <t>24:0_17:0_15:0</t>
  </si>
  <si>
    <t>22:0_18:0_16:0</t>
  </si>
  <si>
    <t>23:0_17:0_16:0</t>
  </si>
  <si>
    <t>24:0_18:0_14:0</t>
  </si>
  <si>
    <t>56:0_noMS2</t>
  </si>
  <si>
    <t>44.75</t>
  </si>
  <si>
    <t>56:1</t>
  </si>
  <si>
    <t>24:0_16:1_16:0</t>
  </si>
  <si>
    <t>44.1</t>
  </si>
  <si>
    <t xml:space="preserve">44.10 </t>
  </si>
  <si>
    <t>24:0_18:1_14:0</t>
  </si>
  <si>
    <t>25:0_16:1_15:0</t>
  </si>
  <si>
    <t>22:0_18:0_16:1</t>
  </si>
  <si>
    <t>20:0_20:0_16:1</t>
  </si>
  <si>
    <t>26:0_16:1_14:0</t>
  </si>
  <si>
    <t>23:0_17:0_16:1</t>
  </si>
  <si>
    <t>56:1_noMS2</t>
  </si>
  <si>
    <t>44.10</t>
  </si>
  <si>
    <t>56:2</t>
  </si>
  <si>
    <t>20:0_18:1_18:1</t>
  </si>
  <si>
    <t>43.2</t>
  </si>
  <si>
    <t xml:space="preserve">43.14 </t>
  </si>
  <si>
    <t>20:1_18:1_18:0</t>
  </si>
  <si>
    <t>18:0/18:1/20:1</t>
  </si>
  <si>
    <t>22:1_18:1_16:0</t>
  </si>
  <si>
    <t>20:1_20:1_16:0</t>
  </si>
  <si>
    <t>20:0_18:2_18:0</t>
  </si>
  <si>
    <t>20:2_18:0_18:0</t>
  </si>
  <si>
    <t>22:0_18:1_16:1</t>
  </si>
  <si>
    <t>56:2_noMS2</t>
  </si>
  <si>
    <t>43.14</t>
  </si>
  <si>
    <t>56:3</t>
  </si>
  <si>
    <t>20:1_18:1_18:1</t>
  </si>
  <si>
    <t>18:1/18:1/20:1</t>
  </si>
  <si>
    <t>42.3</t>
  </si>
  <si>
    <t xml:space="preserve">42.39 </t>
  </si>
  <si>
    <t>20:2_18:1_18:0</t>
  </si>
  <si>
    <t>20:0_18:2_18:1</t>
  </si>
  <si>
    <t>20:1_18:2_18:0</t>
  </si>
  <si>
    <t>20:1_20:1_16:1</t>
  </si>
  <si>
    <t xml:space="preserve">42.42 </t>
  </si>
  <si>
    <t>56:4</t>
  </si>
  <si>
    <t>20:1_18:2_18:1</t>
  </si>
  <si>
    <t>18:1/18:2/20:1</t>
  </si>
  <si>
    <t>41.6</t>
  </si>
  <si>
    <t xml:space="preserve">41.63 </t>
  </si>
  <si>
    <t>20:2_18:1_18:1</t>
  </si>
  <si>
    <t>20:3_18:1_18:0</t>
  </si>
  <si>
    <t>18:0/18:1/20:3</t>
  </si>
  <si>
    <t>22:3_18:1_16:0</t>
  </si>
  <si>
    <t>20:3_20:1_16:0</t>
  </si>
  <si>
    <t>20:0_18:2_18:2</t>
  </si>
  <si>
    <t>20:2_18:2_18:0</t>
  </si>
  <si>
    <t>41.474538 41.648662</t>
  </si>
  <si>
    <t>20:1_18:3_18:0</t>
  </si>
  <si>
    <t>56:5</t>
  </si>
  <si>
    <t>22:4_18:1_16:0</t>
  </si>
  <si>
    <t>16:0/18:1/22:4</t>
  </si>
  <si>
    <t xml:space="preserve">40.90 </t>
  </si>
  <si>
    <t>20:2_18:2_18:1</t>
  </si>
  <si>
    <t>18:1/18:2/20:2</t>
  </si>
  <si>
    <t>20:3_18:1_18:1</t>
  </si>
  <si>
    <t>20:4_18:1_18:0</t>
  </si>
  <si>
    <t>18:0/18:1/20:4</t>
  </si>
  <si>
    <t>20:4_20:1_16:0</t>
  </si>
  <si>
    <t>20:3_18:2_18:0</t>
  </si>
  <si>
    <t>20:3_20:2_16:0</t>
  </si>
  <si>
    <t>41.041448</t>
  </si>
  <si>
    <t>20:1_18:2_18:2</t>
  </si>
  <si>
    <t>22:4_18:0_16:1</t>
  </si>
  <si>
    <t>20:1_18:3_18:1</t>
  </si>
  <si>
    <t>22:3_18:2_16:0</t>
  </si>
  <si>
    <t xml:space="preserve">40.96 </t>
  </si>
  <si>
    <t>41.102340</t>
  </si>
  <si>
    <t>40.740302</t>
  </si>
  <si>
    <t>56:6</t>
  </si>
  <si>
    <t>22:5_18:1_16:0</t>
  </si>
  <si>
    <t>16:0/18:1/22:5</t>
  </si>
  <si>
    <t xml:space="preserve">40.18 </t>
  </si>
  <si>
    <t>20:4_18:1_18:1</t>
  </si>
  <si>
    <t>22:4_18:2_16:0</t>
  </si>
  <si>
    <t>16:0/18:2/22:4</t>
  </si>
  <si>
    <t>20:4_18:2_18:0</t>
  </si>
  <si>
    <t>20:4_20:2_16:0</t>
  </si>
  <si>
    <t>20:3_18:2_18:1</t>
  </si>
  <si>
    <t>18:1/18:2/20:3</t>
  </si>
  <si>
    <t>22:5_18:0_16:1</t>
  </si>
  <si>
    <t>20:3_20:3_16:0</t>
  </si>
  <si>
    <t>22:6_18:0_16:0</t>
  </si>
  <si>
    <t>22:4_18:1_16:1</t>
  </si>
  <si>
    <t>20:2_18:2_18:2</t>
  </si>
  <si>
    <t>20:1_18:3_18:2_FP</t>
  </si>
  <si>
    <t>20:1_18:3_18:2</t>
  </si>
  <si>
    <t>40.114785</t>
  </si>
  <si>
    <t>56:7</t>
  </si>
  <si>
    <t>22:6_18:1_16:0</t>
  </si>
  <si>
    <t>16:0/18:1/22:6</t>
  </si>
  <si>
    <t xml:space="preserve">39.75 </t>
  </si>
  <si>
    <t>22:5_18:2_16:0</t>
  </si>
  <si>
    <t>16:0/18:2/22:5</t>
  </si>
  <si>
    <t>18:1/18:2/20:4</t>
  </si>
  <si>
    <t>20:4_18:2_18:1</t>
  </si>
  <si>
    <t>22:4_18:3_16:0_FP</t>
  </si>
  <si>
    <t>22:4_18:3_16:0</t>
  </si>
  <si>
    <t>20:5_18:1_18:1</t>
  </si>
  <si>
    <t>56:8</t>
  </si>
  <si>
    <t>22:6_18:2_16:0</t>
  </si>
  <si>
    <t xml:space="preserve">38.93 </t>
  </si>
  <si>
    <t>22:6_18:1_16:1</t>
  </si>
  <si>
    <t>20:3_18:3_18:2</t>
  </si>
  <si>
    <t>18:2/18:3/20:3</t>
  </si>
  <si>
    <t>38.314363</t>
  </si>
  <si>
    <t>56:9</t>
  </si>
  <si>
    <t>22:6_18:2_16:1</t>
  </si>
  <si>
    <t xml:space="preserve">38.07 </t>
  </si>
  <si>
    <t>22:6_18:3_16:0</t>
  </si>
  <si>
    <t>18:2/18:3/20:4</t>
  </si>
  <si>
    <t>56:9_noMS2</t>
  </si>
  <si>
    <t>38.07</t>
  </si>
  <si>
    <t>57:0</t>
  </si>
  <si>
    <t>24:0_17:0_16:0</t>
  </si>
  <si>
    <t>45.2</t>
  </si>
  <si>
    <t xml:space="preserve">45.15 </t>
  </si>
  <si>
    <t>26:0_16:0_15:0</t>
  </si>
  <si>
    <t>25:0_16:0_16:0</t>
  </si>
  <si>
    <t>23:0_18:0_16:0</t>
  </si>
  <si>
    <t>27:0_16:0_14:0</t>
  </si>
  <si>
    <t>57:0_noMS2</t>
  </si>
  <si>
    <t>45.15</t>
  </si>
  <si>
    <t>58:0</t>
  </si>
  <si>
    <t>24:0_18:0_16:0</t>
  </si>
  <si>
    <t>45.6</t>
  </si>
  <si>
    <t xml:space="preserve">45.60 </t>
  </si>
  <si>
    <t>26:0_16:0_16:0</t>
  </si>
  <si>
    <t>25:0_17:0_16:0</t>
  </si>
  <si>
    <t>27:0_16:0_15:0</t>
  </si>
  <si>
    <t>28:0_16:0_14:0</t>
  </si>
  <si>
    <t>22:0_20:0_16:0</t>
  </si>
  <si>
    <t>58:0_noMS2</t>
  </si>
  <si>
    <t>45.57</t>
  </si>
  <si>
    <t>58:3</t>
  </si>
  <si>
    <t>22:0_18:2_18:1</t>
  </si>
  <si>
    <t xml:space="preserve">43.24 </t>
  </si>
  <si>
    <t>22:1_18:1_18:1</t>
  </si>
  <si>
    <t>20:1_20:1_18:1</t>
  </si>
  <si>
    <t>22:1_18:2_18:0</t>
  </si>
  <si>
    <t>22:2_18:1_18:0</t>
  </si>
  <si>
    <t>24:2_18:1_16:0</t>
  </si>
  <si>
    <t>22:1_20:1_16:1</t>
  </si>
  <si>
    <t>24:1_18:2_16:0</t>
  </si>
  <si>
    <t>24:1_18:1_16:1</t>
  </si>
  <si>
    <t>58:3_noMS2</t>
  </si>
  <si>
    <t>43.27</t>
  </si>
  <si>
    <t>58:4</t>
  </si>
  <si>
    <t>20:2_20:1_18:1</t>
  </si>
  <si>
    <t>18:1/20:1/20:2</t>
  </si>
  <si>
    <t>42.5</t>
  </si>
  <si>
    <t xml:space="preserve">42.54 </t>
  </si>
  <si>
    <t>22:1_18:2_18:1</t>
  </si>
  <si>
    <t>18:1/18:2/22:1</t>
  </si>
  <si>
    <t>20:1_20:1_18:2</t>
  </si>
  <si>
    <t>22:2_18:1_18:1</t>
  </si>
  <si>
    <t>22:3_18:1_18:0</t>
  </si>
  <si>
    <t>22:2_18:2_18:0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</si>
  <si>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</si>
  <si>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</si>
  <si>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</si>
  <si>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</si>
  <si>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</si>
  <si>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</si>
  <si>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</si>
  <si>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</si>
  <si>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</si>
  <si>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22:2_20:1_16:1</t>
  </si>
  <si>
    <t>58:4_noMS2</t>
  </si>
  <si>
    <t>42.54</t>
  </si>
  <si>
    <t>58:5</t>
  </si>
  <si>
    <t>22:4_18:1_18:0</t>
  </si>
  <si>
    <t>18:0/18:1/22:4</t>
  </si>
  <si>
    <t>22:3_18:1_18:1</t>
  </si>
  <si>
    <t>22:4_20:1_16:0</t>
  </si>
  <si>
    <t>24:4_18:1_16:0</t>
  </si>
  <si>
    <t>58:5_noMS2</t>
  </si>
  <si>
    <t>41.89</t>
  </si>
  <si>
    <t>58:6</t>
  </si>
  <si>
    <t>22:4_18:1_18:1</t>
  </si>
  <si>
    <t>18:1/18:1/22:4</t>
  </si>
  <si>
    <t xml:space="preserve">41.14 </t>
  </si>
  <si>
    <t>22:4_18:2_18:0</t>
  </si>
  <si>
    <t>22:5_18:1_18:0</t>
  </si>
  <si>
    <t>24:5_18:1_16:0</t>
  </si>
  <si>
    <t>22:4_20:2_16:0</t>
  </si>
  <si>
    <t xml:space="preserve">41.10 </t>
  </si>
  <si>
    <t>22:3_18:2_18:1</t>
  </si>
  <si>
    <t>58:7</t>
  </si>
  <si>
    <t>22:4_18:2_18:1</t>
  </si>
  <si>
    <t>18:1/18:2/22:4</t>
  </si>
  <si>
    <t>22:5_18:1_18:1</t>
  </si>
  <si>
    <t>22:5_18:2_18:0</t>
  </si>
  <si>
    <t>24:6_18:1_16:0</t>
  </si>
  <si>
    <t>22:6_18:1_18:0</t>
  </si>
  <si>
    <t>22:5_20:2_16:0</t>
  </si>
  <si>
    <t>22:6_20:1_16:0</t>
  </si>
  <si>
    <t>24:5_18:2_16:0</t>
  </si>
  <si>
    <t>22:4_20:3_16:0</t>
  </si>
  <si>
    <t>40.245470</t>
  </si>
  <si>
    <t>58:8</t>
  </si>
  <si>
    <t>22:6_18:1_18:1</t>
  </si>
  <si>
    <t>18:1/18:1/22:6</t>
  </si>
  <si>
    <t>40.0</t>
  </si>
  <si>
    <t xml:space="preserve">39.96 </t>
  </si>
  <si>
    <t>22:6_18:2_18:0</t>
  </si>
  <si>
    <t>22:5_18:2_18:1</t>
  </si>
  <si>
    <t>18:1/18:2/22:5</t>
  </si>
  <si>
    <t>22:6_20:2_16:0</t>
  </si>
  <si>
    <t>39.419528</t>
  </si>
  <si>
    <t xml:space="preserve">40.00 </t>
  </si>
  <si>
    <t>40.012597</t>
  </si>
  <si>
    <t>58:9</t>
  </si>
  <si>
    <t>22:6_18:2_18:1</t>
  </si>
  <si>
    <t>18:1/18:2/22:6</t>
  </si>
  <si>
    <t xml:space="preserve">39.10 </t>
  </si>
  <si>
    <t xml:space="preserve">39.14 </t>
  </si>
  <si>
    <t>38.979813 39.175987</t>
  </si>
  <si>
    <t>58:10</t>
  </si>
  <si>
    <t>22:6_18:2_18:2</t>
  </si>
  <si>
    <t>18:2/18:2/22:6</t>
  </si>
  <si>
    <t xml:space="preserve">38.27 </t>
  </si>
  <si>
    <t>22:6_18:3_18:1</t>
  </si>
  <si>
    <t>22:6_20:4_16:0</t>
  </si>
  <si>
    <t>16:0/20:4/22:6</t>
  </si>
  <si>
    <t>38.092877 38.281885</t>
  </si>
  <si>
    <t>58:11</t>
  </si>
  <si>
    <t>22:6_18:3_18:2</t>
  </si>
  <si>
    <t>37.3</t>
  </si>
  <si>
    <t xml:space="preserve">37.42 </t>
  </si>
  <si>
    <t>58:11_noMS2</t>
  </si>
  <si>
    <t>60:6_noMS2</t>
  </si>
  <si>
    <t>60:6</t>
  </si>
  <si>
    <t>60:7</t>
  </si>
  <si>
    <t>24:4_18:2_18:1</t>
  </si>
  <si>
    <t xml:space="preserve">41.22 </t>
  </si>
  <si>
    <t>24:5_18:1_18:1</t>
  </si>
  <si>
    <t>22:4_20:2_18:1</t>
  </si>
  <si>
    <t>24:5_18:2_18:0</t>
  </si>
  <si>
    <t>24:6_18:1_18:0</t>
  </si>
  <si>
    <t>24:5_20:2_16:0</t>
  </si>
  <si>
    <t>60:7_noMS2</t>
  </si>
  <si>
    <t>41.22</t>
  </si>
  <si>
    <t>60:8</t>
  </si>
  <si>
    <t>24:5_18:2_18:1</t>
  </si>
  <si>
    <t xml:space="preserve">40.60 </t>
  </si>
  <si>
    <t>24:6_18:1_18:1</t>
  </si>
  <si>
    <t>24:6_18:2_18:0</t>
  </si>
  <si>
    <t>22:5_20:2_18:1</t>
  </si>
  <si>
    <t>22:6_20:1_18:1</t>
  </si>
  <si>
    <t>24:6_20:2_16:0</t>
  </si>
  <si>
    <t>24:5_20:3_16:0</t>
  </si>
  <si>
    <t>22:6_20:2_18:0</t>
  </si>
  <si>
    <t>24:5_18:3_18:0</t>
  </si>
  <si>
    <t>22:5_20:1_18:2</t>
  </si>
  <si>
    <t>60:8_noMS2</t>
  </si>
  <si>
    <t>40.82</t>
  </si>
  <si>
    <t>60:9</t>
  </si>
  <si>
    <t>22:6_20:1_18:2</t>
  </si>
  <si>
    <t>22:6_20:2_18:1</t>
  </si>
  <si>
    <t>24:6_18:2_18:1</t>
  </si>
  <si>
    <t>24:5_18:2_18:2</t>
  </si>
  <si>
    <t>22:6_20:3_18:0</t>
  </si>
  <si>
    <t>24:6_20:3_16:0</t>
  </si>
  <si>
    <t>24:6_18:3_18:0</t>
  </si>
  <si>
    <t>60:9_noMS2</t>
  </si>
  <si>
    <t>40.02</t>
  </si>
  <si>
    <t>60:10</t>
  </si>
  <si>
    <t>22:6_20:3_18:1</t>
  </si>
  <si>
    <t xml:space="preserve">39.31 </t>
  </si>
  <si>
    <t>22:6_20:2_18:2</t>
  </si>
  <si>
    <t>24:6_18:2_18:2</t>
  </si>
  <si>
    <t>22:6_22:4_16:0</t>
  </si>
  <si>
    <t>22:6_20:4_18:0</t>
  </si>
  <si>
    <t>18:0/20:4/22:6</t>
  </si>
  <si>
    <t>24:6_20:4_16:0</t>
  </si>
  <si>
    <t>39.615498</t>
  </si>
  <si>
    <t>60:10_noMS2</t>
  </si>
  <si>
    <t>39.28</t>
  </si>
  <si>
    <t>60:11</t>
  </si>
  <si>
    <t>22:6_20:4_18:1</t>
  </si>
  <si>
    <t>18:1/20:4/22:6</t>
  </si>
  <si>
    <t>22:6_22:5_16:0</t>
  </si>
  <si>
    <t>22:6_20:3_18:2</t>
  </si>
  <si>
    <t>22:5_20:4_18:2</t>
  </si>
  <si>
    <t>20:4_20:4_20:3</t>
  </si>
  <si>
    <t>60:11_noMS2</t>
  </si>
  <si>
    <t>60:12</t>
  </si>
  <si>
    <t>22:6_22:6_16:0</t>
  </si>
  <si>
    <t>38.0</t>
  </si>
  <si>
    <t xml:space="preserve">38.00 </t>
  </si>
  <si>
    <t>22:6_20:4_18:2</t>
  </si>
  <si>
    <t>18:2/20:4/22:6</t>
  </si>
  <si>
    <t>20:4/20:4/20:4</t>
  </si>
  <si>
    <t>37.830745 38.021815</t>
  </si>
  <si>
    <t>60:12_noMS2</t>
  </si>
  <si>
    <t>38.03</t>
  </si>
  <si>
    <t>62:12_noMS2</t>
  </si>
  <si>
    <t>62:12</t>
  </si>
  <si>
    <t>38.81 39.20</t>
  </si>
  <si>
    <t>62:13</t>
  </si>
  <si>
    <t>22:6_22:6_18:1</t>
  </si>
  <si>
    <t>38.3</t>
  </si>
  <si>
    <t xml:space="preserve">38.38 </t>
  </si>
  <si>
    <t>22:6_22:5_18:2</t>
  </si>
  <si>
    <t>62:14</t>
  </si>
  <si>
    <t>22:6_22:6_18:2</t>
  </si>
  <si>
    <t>37.5</t>
  </si>
  <si>
    <t xml:space="preserve">37.50 </t>
  </si>
  <si>
    <t>62:14_noMS2</t>
  </si>
  <si>
    <t>37.46</t>
  </si>
  <si>
    <t>SM</t>
  </si>
  <si>
    <t>20.6</t>
  </si>
  <si>
    <t>20.67</t>
  </si>
  <si>
    <t>20.0</t>
  </si>
  <si>
    <t>19.96</t>
  </si>
  <si>
    <t>23.51</t>
  </si>
  <si>
    <t>24.82</t>
  </si>
  <si>
    <t>18:0_noMS2</t>
  </si>
  <si>
    <t>24.85</t>
  </si>
  <si>
    <t>20:0_noMS2</t>
  </si>
  <si>
    <t>27.39</t>
  </si>
  <si>
    <t>29.8</t>
  </si>
  <si>
    <t>29.87</t>
  </si>
  <si>
    <t>22:1</t>
  </si>
  <si>
    <t>27.73</t>
  </si>
  <si>
    <t>22:1_noMS2</t>
  </si>
  <si>
    <t>23:0</t>
  </si>
  <si>
    <t>31.03</t>
  </si>
  <si>
    <t>23:1</t>
  </si>
  <si>
    <t>28.91</t>
  </si>
  <si>
    <t>23:1_noMS2</t>
  </si>
  <si>
    <t>28.87</t>
  </si>
  <si>
    <t>32.1</t>
  </si>
  <si>
    <t>32.07</t>
  </si>
  <si>
    <t>29.92</t>
  </si>
  <si>
    <t>29.94</t>
  </si>
  <si>
    <t>24:2</t>
  </si>
  <si>
    <t>28.21</t>
  </si>
  <si>
    <t>24:2_noMS2</t>
  </si>
  <si>
    <t>25:0</t>
  </si>
  <si>
    <t>33.0</t>
  </si>
  <si>
    <t>33.04</t>
  </si>
  <si>
    <t>25:0_noMS2</t>
  </si>
  <si>
    <t>25:1_noMS2</t>
  </si>
  <si>
    <t>25:1</t>
  </si>
  <si>
    <t>31.00</t>
  </si>
  <si>
    <t>LB: all spectra belong to the same peak</t>
  </si>
  <si>
    <t>LB: RT3.0 isotope of 18:2, others correct</t>
  </si>
  <si>
    <t>LB: RT0.5 wrong, others correct</t>
  </si>
  <si>
    <t>LDA: FP, is really 24:0_Na</t>
  </si>
  <si>
    <t>LDA: FP, is really 24:1_Na</t>
  </si>
  <si>
    <t>NA</t>
  </si>
  <si>
    <t>LDA: no chain fragment found</t>
  </si>
  <si>
    <t>LDA: FN (Unknown reason )</t>
  </si>
  <si>
    <t>LDA: FP</t>
  </si>
  <si>
    <t>LDA: FN (chain rules?)</t>
  </si>
  <si>
    <t>LDA: probably chain cutoff</t>
  </si>
  <si>
    <t>LDA: there are no fragments for 20:1 detectable</t>
  </si>
  <si>
    <t>18:0_16:0_12:0</t>
  </si>
  <si>
    <t>18:0_16:0_14:0</t>
  </si>
  <si>
    <t>18:1_16:1_14:1</t>
  </si>
  <si>
    <t>18:0_16:1_16:0</t>
  </si>
  <si>
    <t>18:0_16:1_16:1</t>
  </si>
  <si>
    <t>18:3_16:1_16:0</t>
  </si>
  <si>
    <t>17:2_17:1_16:1</t>
  </si>
  <si>
    <t>18:0_17:1_16:0</t>
  </si>
  <si>
    <t>18:0_17:0_16:1</t>
  </si>
  <si>
    <t>18:0_17:1_16:1</t>
  </si>
  <si>
    <t>18:1_17:1_16:1</t>
  </si>
  <si>
    <t>18:2_17:2_16:0</t>
  </si>
  <si>
    <t>18:3_17:1_16:0</t>
  </si>
  <si>
    <t>18:2_17:1_16:1</t>
  </si>
  <si>
    <t>20:0_16:1_16:0</t>
  </si>
  <si>
    <t>18:2_18:0_16:0</t>
  </si>
  <si>
    <t>18:1_18:0_16:1</t>
  </si>
  <si>
    <t>18:2_18:0_16:1</t>
  </si>
  <si>
    <t>20:2_17:0_16:0</t>
  </si>
  <si>
    <t>18:3_18:3_18:2</t>
  </si>
  <si>
    <t>37.2</t>
  </si>
  <si>
    <t>20:4_18:3_18:2</t>
  </si>
  <si>
    <t>LDA: chain cutoff</t>
  </si>
  <si>
    <t>18:0_17:0_17:0</t>
  </si>
  <si>
    <t>LDA: chain cutoff - fragments pop up in peak tailing</t>
  </si>
  <si>
    <t>LDA: chain cutoff: 20:5 is a small species in the peak tailing</t>
  </si>
  <si>
    <t>20:5_16:0_16:0</t>
  </si>
  <si>
    <t>LDA: I do not find any chain specific for 20:4, nevertheless, since it is found for NH4 adduct, it seems to be likely</t>
  </si>
  <si>
    <t>LDA: chain cutoff - 20:2 is hardly detectable</t>
  </si>
  <si>
    <t>LB: spectrum at 40.12min belongs to the second isotopic peak of 53:4</t>
  </si>
  <si>
    <t>LDA: I do not find any chain specific for 18:3, nevertheless, since it is found for NH4 adduct, it seems to be likely</t>
  </si>
  <si>
    <t>LB: combination not plausible and not detected in negative ion mode</t>
  </si>
  <si>
    <t>LDA: only 16:0 chain found</t>
  </si>
  <si>
    <t>LDA: both peaks correct</t>
  </si>
  <si>
    <t>LDA: combination not plausible and not detected in negative ion mode</t>
  </si>
  <si>
    <t>LDA: only one chain found</t>
  </si>
  <si>
    <t>LB: RT&lt;26 belong to wrong peak; LDA: only one chain found</t>
  </si>
  <si>
    <t>LDA: correct</t>
  </si>
  <si>
    <t>LDA: only 17:1 chain found</t>
  </si>
  <si>
    <t>LB: RT&lt;24 wrong peak</t>
  </si>
  <si>
    <t>LDA: chains not found</t>
  </si>
  <si>
    <t>LDA: removed by rule: NL-Na_wrong&lt;0.4*PChead_184</t>
  </si>
  <si>
    <t>no structure</t>
  </si>
  <si>
    <t>LDA: spectrum slightly outside peak borders</t>
  </si>
  <si>
    <t>LB: spectra before 40.0min belong to the second isotopic peak of 50:3</t>
  </si>
  <si>
    <t>LB: spectra before 41.7min belong to the second isotopic peak of 52:2</t>
  </si>
  <si>
    <t>LB: spectra before 41.0min belong to the second isotopic peak of 52:3</t>
  </si>
  <si>
    <t>LB: spectra before 40.2min belong to the second isotopic peak of 52:4</t>
  </si>
  <si>
    <t>LB: spectra before 39.2min belong to the second isotopic peak of 52:5</t>
  </si>
  <si>
    <t>18:0/-/18:1</t>
  </si>
  <si>
    <t>LDA: for 18:0 was only the the Carboxy_H2O_OH found</t>
  </si>
  <si>
    <t>LDA: only one chain identified (22:4)</t>
  </si>
  <si>
    <t>18:1/-/22:6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</si>
  <si>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</si>
  <si>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</si>
  <si>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</si>
  <si>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25.746228 25.926180</t>
  </si>
  <si>
    <t>28.32988</t>
  </si>
  <si>
    <t>4.248430 4.432982</t>
  </si>
  <si>
    <t>5.378410</t>
  </si>
  <si>
    <t>6.697793 6.884157 7.069592</t>
  </si>
  <si>
    <t>4.769863</t>
  </si>
  <si>
    <t>25.261573 25.440445 25.632445</t>
  </si>
  <si>
    <t>25.891782 26.0933 26.29528 26.495368</t>
  </si>
  <si>
    <t>23.739970 23.925752 24.113785 24.292598 24.499762 24.677428</t>
  </si>
  <si>
    <t>25.489490 25.684622</t>
  </si>
  <si>
    <t>27.947920 28.155465 28.337213 28.499195 28.675338</t>
  </si>
  <si>
    <t>26.975062 27.161343</t>
  </si>
  <si>
    <t>26.419642 26.615287 26.798677</t>
  </si>
  <si>
    <t>25.189497 25.388062 25.189497 25.388062</t>
  </si>
  <si>
    <t>24.822553 25.002795</t>
  </si>
  <si>
    <t>23.861632 24.044938 24.22885 24.405943 24.61377</t>
  </si>
  <si>
    <t>22.749510 22.911995 23.082793 23.297387</t>
  </si>
  <si>
    <t>22.808942 22.808942</t>
  </si>
  <si>
    <t>27.87</t>
  </si>
  <si>
    <t>26.586195 27.318725 27.505040 27.708287 26.586195 27.318725 27.505040 27.708287</t>
  </si>
  <si>
    <t>26.376205 26.552173 26.739730 26.916457 27.095713 27.285287</t>
  </si>
  <si>
    <t>25.643018</t>
  </si>
  <si>
    <t>24.645732 24.82452 25.000830 25.193463</t>
  </si>
  <si>
    <t>24.47268 25.579737 24.47268 25.579737</t>
  </si>
  <si>
    <t>23.430948 23.63403 24.023253 23.430948 23.63403 24.023253</t>
  </si>
  <si>
    <t>28.229985</t>
  </si>
  <si>
    <t>28.42</t>
  </si>
  <si>
    <t>27.14 27.87</t>
  </si>
  <si>
    <t>26.193393 26.38857 26.193393 26.38857</t>
  </si>
  <si>
    <t>26.293447</t>
  </si>
  <si>
    <t>24.49437</t>
  </si>
  <si>
    <t>22.351005 22.523973 22.695420</t>
  </si>
  <si>
    <t>22.382123</t>
  </si>
  <si>
    <t>LDA: MS1 removed because of high PC36:3_H peak (ClassSpecificMS1Cutoff)</t>
  </si>
  <si>
    <t>LDA: probably MS1 algorithm, no clear ms1 peak (overlapped by tailing of other peak)</t>
  </si>
  <si>
    <t>LDA: fragments are in small peak outside the peak borders</t>
  </si>
  <si>
    <t>LDA: for 20:3 only the NL_Ketene detected</t>
  </si>
  <si>
    <t>LDA: possibly ms1 algorithm?</t>
  </si>
  <si>
    <t>LB: RT&lt;27.1 belong to wrong peak, but only spectra &lt;26.5min do not belong to a PC_Na peak</t>
  </si>
  <si>
    <t>28.94</t>
  </si>
  <si>
    <t>21.3</t>
  </si>
  <si>
    <t>21.39</t>
  </si>
  <si>
    <t>LDA: actually both chain combinations are found also by LDA (chain cutoff), but all fragments are within noise</t>
  </si>
  <si>
    <t>LDA: only 20:3 fragment found</t>
  </si>
  <si>
    <t>32.6</t>
  </si>
  <si>
    <t>LDA: spectrum coverage - contains only a small NL_NH3 fragment and strong fragments of something else</t>
  </si>
  <si>
    <t>LDA: spectrum coverage - contains only small NL_H2O and NL_NH3_H2O_35 fragments and strong fragments of something else</t>
  </si>
  <si>
    <t>LDA: whether for 18:0 nor for 22:6 are any fragments detectable - I wonder how LB matches this combination by MF10</t>
  </si>
  <si>
    <t>40.508678</t>
  </si>
  <si>
    <t>40.127527 40.308280</t>
  </si>
  <si>
    <t>39.441577</t>
  </si>
  <si>
    <t>40.902120</t>
  </si>
  <si>
    <t>41.235538 41.440637</t>
  </si>
  <si>
    <t>39.374955 39.569625 40.585523 40.796228</t>
  </si>
  <si>
    <t>41.599215 41.779660</t>
  </si>
  <si>
    <t>40.760335 40.926185 41.106837</t>
  </si>
  <si>
    <t>42.866622 43.06095</t>
  </si>
  <si>
    <t>40.477568 41.152030 41.343560 41.544825 41.756253 41.952353 43.925272 45.666040</t>
  </si>
  <si>
    <t>41.175987 41.371403 41.554115</t>
  </si>
  <si>
    <t>39.462937 39.654592 39.846752 40.298115 40.474220 40.670618 40.877192 41.130260 43.91415 44.535140 45.659252</t>
  </si>
  <si>
    <t>39.458803 39.651190 39.841502</t>
  </si>
  <si>
    <t>38.624445 39.841502</t>
  </si>
  <si>
    <t>40.031955</t>
  </si>
  <si>
    <t>40.229615</t>
  </si>
  <si>
    <t>39.876303</t>
  </si>
  <si>
    <t>38.750978 38.931395 39.130630</t>
  </si>
  <si>
    <t>38.592970 38.750978</t>
  </si>
  <si>
    <t>37.765062 37.95552</t>
  </si>
  <si>
    <t>42.548105</t>
  </si>
  <si>
    <t>42.548105 42.744947</t>
  </si>
  <si>
    <t>40.039908</t>
  </si>
  <si>
    <t>42.268912 42.456788</t>
  </si>
  <si>
    <t>42.086737</t>
  </si>
  <si>
    <t>40.557070 40.749023</t>
  </si>
  <si>
    <t>41.275398</t>
  </si>
  <si>
    <t>41.043323</t>
  </si>
  <si>
    <t>39.626407 39.814827 40.005235</t>
  </si>
  <si>
    <t>39.064363</t>
  </si>
  <si>
    <t>37.384440</t>
  </si>
  <si>
    <t>42.009137</t>
  </si>
  <si>
    <t>42.335947 42.993958 43.182018</t>
  </si>
  <si>
    <t>42.37205</t>
  </si>
  <si>
    <t>41.48790 41.660643</t>
  </si>
  <si>
    <t>41.849568</t>
  </si>
  <si>
    <t>40.677410</t>
  </si>
  <si>
    <t>40.93022</t>
  </si>
  <si>
    <t>40.200843</t>
  </si>
  <si>
    <t>40.006992</t>
  </si>
  <si>
    <t>40.515572</t>
  </si>
  <si>
    <t>39.934360 40.114785</t>
  </si>
  <si>
    <t>39.244845</t>
  </si>
  <si>
    <t>39.818440</t>
  </si>
  <si>
    <t>39.27582 39.633927</t>
  </si>
  <si>
    <t>39.445745 39.633927</t>
  </si>
  <si>
    <t>37.65170</t>
  </si>
  <si>
    <t>42.35745</t>
  </si>
  <si>
    <t>42.35745 42.5362</t>
  </si>
  <si>
    <t>41.777343 41.962078</t>
  </si>
  <si>
    <t>41.009318 41.205727</t>
  </si>
  <si>
    <t>40.146825 40.3385</t>
  </si>
  <si>
    <t>38.571988 38.770495</t>
  </si>
  <si>
    <t>38.700258 38.880720</t>
  </si>
  <si>
    <t>LDA: chain cutoff - combination is rather weak</t>
  </si>
  <si>
    <t xml:space="preserve"> LDA: chain cutoff</t>
  </si>
  <si>
    <t>LDA: the chain 18:3 cannot be detected in the reported spectra</t>
  </si>
  <si>
    <t>LB: spectra before 42.5min belong to the second isotopic peak of 54:2</t>
  </si>
  <si>
    <t>20:0_18:0_16:1</t>
  </si>
  <si>
    <t>LDA: chain cutoff - 16:1 is detectable in the spectrum in the peak tailing</t>
  </si>
  <si>
    <t>20:0_18:1_16:1</t>
  </si>
  <si>
    <t>20:2_18:0_16:0</t>
  </si>
  <si>
    <t>LDA: I cannot detect any evidence for 20:2, but I count it as correct, since it is detectable for the Na adduct</t>
  </si>
  <si>
    <t>LB: spectra before 41.0min belong to the second isotopic peak of 54:4; LDA: chain cutoff</t>
  </si>
  <si>
    <t>LB: spectra before 40.4min belong to the second isotopic peak of 54:5</t>
  </si>
  <si>
    <t>20:4_18:0_16:0</t>
  </si>
  <si>
    <t>20:2_18:2_16:0</t>
  </si>
  <si>
    <t>20:4_18:0_16:1</t>
  </si>
  <si>
    <t>LDA: chain cutoff - 16:1 is a very tiny fragment in the peak tailing that is hardly observed</t>
  </si>
  <si>
    <t>20:5_18:1_16:0</t>
  </si>
  <si>
    <t>22:6_16:0_16:0</t>
  </si>
  <si>
    <t>20:3_18:2_16:1</t>
  </si>
  <si>
    <t>LDA: removed by rule "NL_Carboxy*1.5&gt;NL_Carboxy_Na", due to shared fragment with 18:2</t>
  </si>
  <si>
    <t>20:5_18:3_16:0</t>
  </si>
  <si>
    <t>20:4_18:3_16:1</t>
  </si>
  <si>
    <t>20:5_18:2_16:1</t>
  </si>
  <si>
    <t>21:0_18:0_16:0</t>
  </si>
  <si>
    <t>20:0_19:0_16:0</t>
  </si>
  <si>
    <t>44.2</t>
  </si>
  <si>
    <t>20:2_18:2_17:0</t>
  </si>
  <si>
    <t>20:3_18:1_17:0</t>
  </si>
  <si>
    <t>20:2_18:1_17:1</t>
  </si>
  <si>
    <t>20:2_18:2_17:1</t>
  </si>
  <si>
    <t>19:0_18:3_18:2</t>
  </si>
  <si>
    <t>20:0_20:0_16:0</t>
  </si>
  <si>
    <t>22:0_18:1_16:0</t>
  </si>
  <si>
    <t>LB: spectra before 42.5min belong to the second isotopic peak of 56:3</t>
  </si>
  <si>
    <t>20:4_18:0_18:0</t>
  </si>
  <si>
    <t>LDA: chain cutoff - 20:4 pops up in the peak tailing</t>
  </si>
  <si>
    <t>LDA: chain cutoff - 22:5 pops up in the peak tailing</t>
  </si>
  <si>
    <t>20:4_20:0_16:0</t>
  </si>
  <si>
    <t>22:5_18:0_16:0</t>
  </si>
  <si>
    <t>LDA: spectra before 39.9min belong to the second isotopic peak of 56:7</t>
  </si>
  <si>
    <t>40.310205 40.515572</t>
  </si>
  <si>
    <t>20:2_18:3_18:1</t>
  </si>
  <si>
    <t>38.524918 38.69343 39.066123 39.244845 39.408558 39.598172</t>
  </si>
  <si>
    <t>20:4_20:3_16:0</t>
  </si>
  <si>
    <t>38.524918 38.69343 39.408558 39.598172</t>
  </si>
  <si>
    <t>20:3_18:2_18:2</t>
  </si>
  <si>
    <t>38.524918 38.69343 39.066123 39.244845</t>
  </si>
  <si>
    <t>22:6_18:0_16:1</t>
  </si>
  <si>
    <t>38.867720 39.788052 39.987520</t>
  </si>
  <si>
    <t>20:4_18:2_18:2</t>
  </si>
  <si>
    <t>20:4_18:3_18:1</t>
  </si>
  <si>
    <t>20:4_20:3_16:1</t>
  </si>
  <si>
    <t>20:5_18:2_18:1</t>
  </si>
  <si>
    <t>22:5_18:2_16:1</t>
  </si>
  <si>
    <t>20:5_18:2_18:2</t>
  </si>
  <si>
    <t>20:5_20:4_16:0</t>
  </si>
  <si>
    <t>20:0_20:0_18:0</t>
  </si>
  <si>
    <t>22:4_18:0_18:0</t>
  </si>
  <si>
    <t>20:3_20:1_18:1</t>
  </si>
  <si>
    <t>22:2_18:2_18:1</t>
  </si>
  <si>
    <t>20:4_20:1_18:0</t>
  </si>
  <si>
    <t>20:2_20:1_18:2</t>
  </si>
  <si>
    <t>22:3_18:2_18:0</t>
  </si>
  <si>
    <t>20:3_20:2_18:1</t>
  </si>
  <si>
    <t>20:4_20:1_18:1</t>
  </si>
  <si>
    <t>22:5_20:1_16:0</t>
  </si>
  <si>
    <t>20:3_20:1_18:2</t>
  </si>
  <si>
    <t>LDA: chain cutoff - combination in peak tailing</t>
  </si>
  <si>
    <t>20:4_20:2_18:1</t>
  </si>
  <si>
    <t>20:4_20:3_18:0</t>
  </si>
  <si>
    <t>20:3_20:2_18:2</t>
  </si>
  <si>
    <t>22:3_20:4_16:0</t>
  </si>
  <si>
    <t>20:3_20:3_18:1</t>
  </si>
  <si>
    <t>20:4_20:3_18:1</t>
  </si>
  <si>
    <t>22:4_18:3_18:1</t>
  </si>
  <si>
    <t>22:4_18:2_18:2</t>
  </si>
  <si>
    <t>22:4_20:4_16:0</t>
  </si>
  <si>
    <t>22:5_20:3_16:0</t>
  </si>
  <si>
    <t>20:4_20:2_18:2</t>
  </si>
  <si>
    <t>20:4_20:3_18:2</t>
  </si>
  <si>
    <t>22:5_18:2_18:2</t>
  </si>
  <si>
    <t>22:4_18:3_18:2</t>
  </si>
  <si>
    <t>22:6_20:3_16:0</t>
  </si>
  <si>
    <t>LDA: 20:3 discarded because of "NL_Carboxy*1.5&gt;NL_Carboxy_Na"</t>
  </si>
  <si>
    <t>20:4_20:4_18:2</t>
  </si>
  <si>
    <t>LDA: 18:1 discarded because of "NL_Carboxy*1.5&gt;NL_Carboxy_Na"</t>
  </si>
  <si>
    <t>22:5_18:3_18:2</t>
  </si>
  <si>
    <t>20:5_20:4_18:2</t>
  </si>
  <si>
    <t>22:5_20:1_18:1</t>
  </si>
  <si>
    <t>22:4_20:1_18:2</t>
  </si>
  <si>
    <t>22:2_20:4_18:1</t>
  </si>
  <si>
    <t>22:4_20:3_18:1</t>
  </si>
  <si>
    <t>22:3_20:4_18:1</t>
  </si>
  <si>
    <t>22:4_20:2_18:2</t>
  </si>
  <si>
    <t>22:5_20:3_18:0</t>
  </si>
  <si>
    <t>22:5_20:3_18:1</t>
  </si>
  <si>
    <t>22:4_20:4_18:1</t>
  </si>
  <si>
    <t>22:5_20:2_18:2</t>
  </si>
  <si>
    <t>22:4_20:3_18:2</t>
  </si>
  <si>
    <t>22:5_20:3_18:2</t>
  </si>
  <si>
    <t>38.88563</t>
  </si>
  <si>
    <t>22:4_20:4_18:2</t>
  </si>
  <si>
    <t>38.88563 39.096077</t>
  </si>
  <si>
    <t>22:5_20:4_18:1</t>
  </si>
  <si>
    <t>20:5_20:4_20:3</t>
  </si>
  <si>
    <t>22:6_22:5_16:1</t>
  </si>
  <si>
    <t>22:6_20:5_18:1</t>
  </si>
  <si>
    <t>22:6_20:4_20:4</t>
  </si>
  <si>
    <t>LB and LDA: spectra before 40.0min belong to the second isotopic peak of 58:8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</si>
  <si>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</si>
  <si>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</si>
  <si>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</si>
  <si>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</si>
  <si>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</si>
  <si>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</si>
  <si>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</si>
  <si>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</si>
  <si>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</si>
  <si>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P-PC</t>
  </si>
  <si>
    <t>Total</t>
  </si>
  <si>
    <t>Total w/o TG</t>
  </si>
  <si>
    <t>0/0</t>
  </si>
  <si>
    <t>4/4</t>
  </si>
  <si>
    <t>3/4</t>
  </si>
  <si>
    <t>3/3</t>
  </si>
  <si>
    <t>11/11</t>
  </si>
  <si>
    <t>4/11</t>
  </si>
  <si>
    <t>5/5</t>
  </si>
  <si>
    <t>0/5</t>
  </si>
  <si>
    <t>2/2</t>
  </si>
  <si>
    <t>0/2</t>
  </si>
  <si>
    <t>65/74</t>
  </si>
  <si>
    <t>26/74</t>
  </si>
  <si>
    <t>65/66</t>
  </si>
  <si>
    <t>26/30</t>
  </si>
  <si>
    <t>31/33</t>
  </si>
  <si>
    <t>0/33</t>
  </si>
  <si>
    <t>31/31</t>
  </si>
  <si>
    <t>26/28</t>
  </si>
  <si>
    <t>0/28</t>
  </si>
  <si>
    <t>26/26</t>
  </si>
  <si>
    <t>121/121</t>
  </si>
  <si>
    <t>71/121</t>
  </si>
  <si>
    <t>121/123</t>
  </si>
  <si>
    <t>71/83</t>
  </si>
  <si>
    <t>20/20</t>
  </si>
  <si>
    <t>0/20</t>
  </si>
  <si>
    <t>2/4</t>
  </si>
  <si>
    <t>287/300</t>
  </si>
  <si>
    <t>104/300</t>
  </si>
  <si>
    <t>287/292</t>
  </si>
  <si>
    <t>104/120</t>
  </si>
  <si>
    <t>166/179</t>
  </si>
  <si>
    <t>33/179</t>
  </si>
  <si>
    <t>166/169</t>
  </si>
  <si>
    <t>33/37</t>
  </si>
  <si>
    <t>9/9</t>
  </si>
  <si>
    <t>4/9</t>
  </si>
  <si>
    <t>47/52</t>
  </si>
  <si>
    <t>22/52</t>
  </si>
  <si>
    <t>47/47</t>
  </si>
  <si>
    <t>22/25</t>
  </si>
  <si>
    <t>22/23</t>
  </si>
  <si>
    <t>0/23</t>
  </si>
  <si>
    <t>22/22</t>
  </si>
  <si>
    <t>16/16</t>
  </si>
  <si>
    <t>0/16</t>
  </si>
  <si>
    <t>89/89</t>
  </si>
  <si>
    <t>51/89</t>
  </si>
  <si>
    <t>51/58</t>
  </si>
  <si>
    <t>15/15</t>
  </si>
  <si>
    <t>0/15</t>
  </si>
  <si>
    <t>211/217</t>
  </si>
  <si>
    <t>80/217</t>
  </si>
  <si>
    <t>211/213</t>
  </si>
  <si>
    <t>80/90</t>
  </si>
  <si>
    <t>122/128</t>
  </si>
  <si>
    <t>29/128</t>
  </si>
  <si>
    <t>122/124</t>
  </si>
  <si>
    <t>29/32</t>
  </si>
  <si>
    <t>6/6</t>
  </si>
  <si>
    <t>4/6</t>
  </si>
  <si>
    <t>1/3</t>
  </si>
  <si>
    <t>0/3</t>
  </si>
  <si>
    <t>1/1</t>
  </si>
  <si>
    <t>70/84</t>
  </si>
  <si>
    <t>32/84</t>
  </si>
  <si>
    <t>70/85</t>
  </si>
  <si>
    <t>32/34</t>
  </si>
  <si>
    <t>21/34</t>
  </si>
  <si>
    <t>0/34</t>
  </si>
  <si>
    <t>21/23</t>
  </si>
  <si>
    <t>19/20</t>
  </si>
  <si>
    <t>19/22</t>
  </si>
  <si>
    <t>472/584</t>
  </si>
  <si>
    <t>72/584</t>
  </si>
  <si>
    <t>472/486</t>
  </si>
  <si>
    <t>72/80</t>
  </si>
  <si>
    <t>589/731</t>
  </si>
  <si>
    <t>108/731</t>
  </si>
  <si>
    <t>589/623</t>
  </si>
  <si>
    <t>108/118</t>
  </si>
  <si>
    <t>117/147</t>
  </si>
  <si>
    <t>36/147</t>
  </si>
  <si>
    <t>117/137</t>
  </si>
  <si>
    <t>36/38</t>
  </si>
  <si>
    <t>87/116</t>
  </si>
  <si>
    <t>36/116</t>
  </si>
  <si>
    <t>87/102</t>
  </si>
  <si>
    <t>36/39</t>
  </si>
  <si>
    <t>30/45</t>
  </si>
  <si>
    <t>0/45</t>
  </si>
  <si>
    <t>30/32</t>
  </si>
  <si>
    <t>26/29</t>
  </si>
  <si>
    <t>0/29</t>
  </si>
  <si>
    <t>562/716</t>
  </si>
  <si>
    <t>97/716</t>
  </si>
  <si>
    <t>562/584</t>
  </si>
  <si>
    <t>97/109</t>
  </si>
  <si>
    <t>712/915</t>
  </si>
  <si>
    <t>137/915</t>
  </si>
  <si>
    <t>712/754</t>
  </si>
  <si>
    <t>137/152</t>
  </si>
  <si>
    <t>150/199</t>
  </si>
  <si>
    <t>40/199</t>
  </si>
  <si>
    <t>150/170</t>
  </si>
  <si>
    <t>40/43</t>
  </si>
  <si>
    <t>18:0/18:1/-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</si>
</sst>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</font>
    <font>
      <b/>
      <sz val="11"/>
      <name val="Calibri"/>
    </font>
    <font>
      <sz val="11"/>
      <color rgb="FF00C000"/>
      <name val="Calibri"/>
    </font>
    <font>
      <sz val="11"/>
      <color rgb="FFFF0000"/>
      <name val="Calibri"/>
    </font>
    <font>
      <sz val="11"/>
      <color rgb="FF00FFFF"/>
      <name val="Calibri"/>
    </font>
    <font>
      <sz val="11"/>
      <color rgb="FFFFC800"/>
      <name val="Calibri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49" fontId="1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/>
  </sheetViews>
  <sheetFormatPr defaultColWidth="9.140625" defaultRowHeight="15" x14ac:dyDescent="0.25"/>
  <cols>
    <col min="1" max="1" width="12.7109375" style="19" customWidth="1"/>
    <col min="2" max="16" width="12.85546875" style="19" customWidth="1"/>
    <col min="17" max="17" width="13" style="19" customWidth="1"/>
    <col min="18" max="16384" width="9.140625" style="19"/>
  </cols>
  <sheetData>
    <row r="1" spans="1:17" ht="18.75" x14ac:dyDescent="0.3">
      <c r="A1" s="18" t="s">
        <v>1863</v>
      </c>
    </row>
    <row r="2" spans="1:17" ht="15.75" x14ac:dyDescent="0.25">
      <c r="B2" s="25" t="s">
        <v>1864</v>
      </c>
      <c r="C2" s="25"/>
      <c r="D2" s="25" t="s">
        <v>1865</v>
      </c>
      <c r="E2" s="25"/>
      <c r="F2" s="25" t="s">
        <v>1866</v>
      </c>
      <c r="G2" s="25"/>
      <c r="H2" s="25" t="s">
        <v>1867</v>
      </c>
      <c r="I2" s="25"/>
      <c r="J2" s="25" t="s">
        <v>1868</v>
      </c>
      <c r="K2" s="25"/>
      <c r="L2" s="25" t="s">
        <v>1869</v>
      </c>
      <c r="M2" s="25"/>
      <c r="N2" s="25" t="s">
        <v>1870</v>
      </c>
      <c r="O2" s="25"/>
      <c r="P2" s="25" t="s">
        <v>1871</v>
      </c>
      <c r="Q2" s="25"/>
    </row>
    <row r="3" spans="1:17" ht="15.75" x14ac:dyDescent="0.25">
      <c r="A3" s="3" t="s">
        <v>1872</v>
      </c>
      <c r="B3" s="20" t="s">
        <v>1875</v>
      </c>
      <c r="C3" s="21" t="s">
        <v>1590</v>
      </c>
      <c r="D3" s="20" t="s">
        <v>1875</v>
      </c>
      <c r="E3" s="21" t="s">
        <v>1590</v>
      </c>
      <c r="F3" s="20" t="s">
        <v>1875</v>
      </c>
      <c r="G3" s="21" t="s">
        <v>1590</v>
      </c>
      <c r="H3" s="20" t="s">
        <v>1875</v>
      </c>
      <c r="I3" s="21" t="s">
        <v>1590</v>
      </c>
      <c r="J3" s="20" t="s">
        <v>1875</v>
      </c>
      <c r="K3" s="21" t="s">
        <v>1590</v>
      </c>
      <c r="L3" s="20" t="s">
        <v>1875</v>
      </c>
      <c r="M3" s="21" t="s">
        <v>1590</v>
      </c>
      <c r="N3" s="20" t="s">
        <v>1875</v>
      </c>
      <c r="O3" s="21" t="s">
        <v>1590</v>
      </c>
      <c r="P3" s="20" t="s">
        <v>1875</v>
      </c>
      <c r="Q3" s="21" t="s">
        <v>1590</v>
      </c>
    </row>
    <row r="4" spans="1:17" ht="15.75" x14ac:dyDescent="0.25">
      <c r="A4" s="3" t="s">
        <v>51</v>
      </c>
      <c r="B4" s="20" t="s">
        <v>1876</v>
      </c>
      <c r="C4" s="21">
        <v>1</v>
      </c>
      <c r="D4" s="20" t="s">
        <v>1877</v>
      </c>
      <c r="E4" s="21">
        <v>0.75</v>
      </c>
      <c r="F4" s="20" t="s">
        <v>1876</v>
      </c>
      <c r="G4" s="21">
        <v>1</v>
      </c>
      <c r="H4" s="20" t="s">
        <v>1878</v>
      </c>
      <c r="I4" s="21">
        <v>1</v>
      </c>
      <c r="J4" s="20" t="s">
        <v>1934</v>
      </c>
      <c r="K4" s="21">
        <v>1</v>
      </c>
      <c r="L4" s="20" t="s">
        <v>1935</v>
      </c>
      <c r="M4" s="21">
        <v>0.66666666666666663</v>
      </c>
      <c r="N4" s="20" t="s">
        <v>1934</v>
      </c>
      <c r="O4" s="21">
        <v>1</v>
      </c>
      <c r="P4" s="20" t="s">
        <v>1876</v>
      </c>
      <c r="Q4" s="21">
        <v>1</v>
      </c>
    </row>
    <row r="5" spans="1:17" ht="15.75" x14ac:dyDescent="0.25">
      <c r="A5" s="3" t="s">
        <v>514</v>
      </c>
      <c r="B5" s="20" t="s">
        <v>1879</v>
      </c>
      <c r="C5" s="21">
        <v>1</v>
      </c>
      <c r="D5" s="20" t="s">
        <v>1880</v>
      </c>
      <c r="E5" s="21">
        <v>0.36363636363636365</v>
      </c>
      <c r="F5" s="20" t="s">
        <v>1879</v>
      </c>
      <c r="G5" s="21">
        <v>1</v>
      </c>
      <c r="H5" s="20" t="s">
        <v>1876</v>
      </c>
      <c r="I5" s="21">
        <v>1</v>
      </c>
      <c r="J5" s="20" t="s">
        <v>1590</v>
      </c>
      <c r="K5" s="21" t="s">
        <v>1590</v>
      </c>
      <c r="L5" s="20" t="s">
        <v>1590</v>
      </c>
      <c r="M5" s="21" t="s">
        <v>1590</v>
      </c>
      <c r="N5" s="20" t="s">
        <v>1590</v>
      </c>
      <c r="O5" s="21" t="s">
        <v>1590</v>
      </c>
      <c r="P5" s="20" t="s">
        <v>1590</v>
      </c>
      <c r="Q5" s="21" t="s">
        <v>1590</v>
      </c>
    </row>
    <row r="6" spans="1:17" ht="15.75" x14ac:dyDescent="0.25">
      <c r="A6" s="3" t="s">
        <v>76</v>
      </c>
      <c r="B6" s="20" t="s">
        <v>1881</v>
      </c>
      <c r="C6" s="21">
        <v>1</v>
      </c>
      <c r="D6" s="20" t="s">
        <v>1882</v>
      </c>
      <c r="E6" s="21">
        <v>0</v>
      </c>
      <c r="F6" s="20" t="s">
        <v>1881</v>
      </c>
      <c r="G6" s="21">
        <v>1</v>
      </c>
      <c r="H6" s="20" t="s">
        <v>1875</v>
      </c>
      <c r="I6" s="21" t="s">
        <v>1590</v>
      </c>
      <c r="J6" s="20" t="s">
        <v>1590</v>
      </c>
      <c r="K6" s="21" t="s">
        <v>1590</v>
      </c>
      <c r="L6" s="20" t="s">
        <v>1590</v>
      </c>
      <c r="M6" s="21" t="s">
        <v>1590</v>
      </c>
      <c r="N6" s="20" t="s">
        <v>1590</v>
      </c>
      <c r="O6" s="21" t="s">
        <v>1590</v>
      </c>
      <c r="P6" s="20" t="s">
        <v>1590</v>
      </c>
      <c r="Q6" s="21" t="s">
        <v>1590</v>
      </c>
    </row>
    <row r="7" spans="1:17" ht="15.75" x14ac:dyDescent="0.25">
      <c r="A7" s="3" t="s">
        <v>94</v>
      </c>
      <c r="B7" s="20" t="s">
        <v>1883</v>
      </c>
      <c r="C7" s="21">
        <v>1</v>
      </c>
      <c r="D7" s="20" t="s">
        <v>1884</v>
      </c>
      <c r="E7" s="21">
        <v>0</v>
      </c>
      <c r="F7" s="20" t="s">
        <v>1883</v>
      </c>
      <c r="G7" s="21">
        <v>1</v>
      </c>
      <c r="H7" s="20" t="s">
        <v>1875</v>
      </c>
      <c r="I7" s="21" t="s">
        <v>1590</v>
      </c>
      <c r="J7" s="20" t="s">
        <v>1936</v>
      </c>
      <c r="K7" s="21">
        <v>0.33333333333333331</v>
      </c>
      <c r="L7" s="20" t="s">
        <v>1937</v>
      </c>
      <c r="M7" s="21">
        <v>0</v>
      </c>
      <c r="N7" s="20" t="s">
        <v>1938</v>
      </c>
      <c r="O7" s="21">
        <v>1</v>
      </c>
      <c r="P7" s="20" t="s">
        <v>1875</v>
      </c>
      <c r="Q7" s="21" t="s">
        <v>1590</v>
      </c>
    </row>
    <row r="8" spans="1:17" ht="15.75" x14ac:dyDescent="0.25">
      <c r="A8" s="3" t="s">
        <v>102</v>
      </c>
      <c r="B8" s="20" t="s">
        <v>1885</v>
      </c>
      <c r="C8" s="21">
        <v>0.8783783783783784</v>
      </c>
      <c r="D8" s="20" t="s">
        <v>1886</v>
      </c>
      <c r="E8" s="21">
        <v>0.35135135135135137</v>
      </c>
      <c r="F8" s="20" t="s">
        <v>1887</v>
      </c>
      <c r="G8" s="21">
        <v>0.98484848484848486</v>
      </c>
      <c r="H8" s="20" t="s">
        <v>1888</v>
      </c>
      <c r="I8" s="21">
        <v>0.8666666666666667</v>
      </c>
      <c r="J8" s="20" t="s">
        <v>1960</v>
      </c>
      <c r="K8" s="21">
        <v>0.75</v>
      </c>
      <c r="L8" s="20" t="s">
        <v>1961</v>
      </c>
      <c r="M8" s="21">
        <v>0.31034482758620691</v>
      </c>
      <c r="N8" s="20" t="s">
        <v>1962</v>
      </c>
      <c r="O8" s="21">
        <v>0.8529411764705882</v>
      </c>
      <c r="P8" s="20" t="s">
        <v>1963</v>
      </c>
      <c r="Q8" s="21">
        <v>0.92307692307692313</v>
      </c>
    </row>
    <row r="9" spans="1:17" ht="15.75" x14ac:dyDescent="0.25">
      <c r="A9" s="3" t="s">
        <v>445</v>
      </c>
      <c r="B9" s="20" t="s">
        <v>1889</v>
      </c>
      <c r="C9" s="21">
        <v>0.93939393939393945</v>
      </c>
      <c r="D9" s="20" t="s">
        <v>1890</v>
      </c>
      <c r="E9" s="21">
        <v>0</v>
      </c>
      <c r="F9" s="20" t="s">
        <v>1891</v>
      </c>
      <c r="G9" s="21">
        <v>1</v>
      </c>
      <c r="H9" s="20" t="s">
        <v>1875</v>
      </c>
      <c r="I9" s="21" t="s">
        <v>1590</v>
      </c>
      <c r="J9" s="20" t="s">
        <v>1964</v>
      </c>
      <c r="K9" s="21">
        <v>0.66666666666666663</v>
      </c>
      <c r="L9" s="20" t="s">
        <v>1965</v>
      </c>
      <c r="M9" s="21">
        <v>0</v>
      </c>
      <c r="N9" s="20" t="s">
        <v>1966</v>
      </c>
      <c r="O9" s="21">
        <v>0.9375</v>
      </c>
      <c r="P9" s="20" t="s">
        <v>1875</v>
      </c>
      <c r="Q9" s="21" t="s">
        <v>1590</v>
      </c>
    </row>
    <row r="10" spans="1:17" ht="15.75" x14ac:dyDescent="0.25">
      <c r="A10" s="3" t="s">
        <v>536</v>
      </c>
      <c r="B10" s="20" t="s">
        <v>1892</v>
      </c>
      <c r="C10" s="21">
        <v>0.9285714285714286</v>
      </c>
      <c r="D10" s="20" t="s">
        <v>1893</v>
      </c>
      <c r="E10" s="21">
        <v>0</v>
      </c>
      <c r="F10" s="20" t="s">
        <v>1894</v>
      </c>
      <c r="G10" s="21">
        <v>1</v>
      </c>
      <c r="H10" s="20" t="s">
        <v>1875</v>
      </c>
      <c r="I10" s="21" t="s">
        <v>1590</v>
      </c>
      <c r="J10" s="20" t="s">
        <v>1967</v>
      </c>
      <c r="K10" s="21">
        <v>0.89655172413793105</v>
      </c>
      <c r="L10" s="20" t="s">
        <v>1968</v>
      </c>
      <c r="M10" s="21">
        <v>0</v>
      </c>
      <c r="N10" s="20" t="s">
        <v>1967</v>
      </c>
      <c r="O10" s="21">
        <v>0.89655172413793105</v>
      </c>
      <c r="P10" s="20" t="s">
        <v>1875</v>
      </c>
      <c r="Q10" s="21" t="s">
        <v>1590</v>
      </c>
    </row>
    <row r="11" spans="1:17" ht="15.75" x14ac:dyDescent="0.25">
      <c r="A11" s="3" t="s">
        <v>602</v>
      </c>
      <c r="B11" s="20" t="s">
        <v>1895</v>
      </c>
      <c r="C11" s="21">
        <v>1</v>
      </c>
      <c r="D11" s="20" t="s">
        <v>1896</v>
      </c>
      <c r="E11" s="21">
        <v>0.58677685950413228</v>
      </c>
      <c r="F11" s="20" t="s">
        <v>1897</v>
      </c>
      <c r="G11" s="21">
        <v>0.98373983739837401</v>
      </c>
      <c r="H11" s="20" t="s">
        <v>1898</v>
      </c>
      <c r="I11" s="21">
        <v>0.85542168674698793</v>
      </c>
      <c r="J11" s="20" t="s">
        <v>1969</v>
      </c>
      <c r="K11" s="21">
        <v>0.78491620111731841</v>
      </c>
      <c r="L11" s="20" t="s">
        <v>1970</v>
      </c>
      <c r="M11" s="21">
        <v>0.13547486033519554</v>
      </c>
      <c r="N11" s="20" t="s">
        <v>1971</v>
      </c>
      <c r="O11" s="21">
        <v>0.96232876712328763</v>
      </c>
      <c r="P11" s="20" t="s">
        <v>1972</v>
      </c>
      <c r="Q11" s="21">
        <v>0.88990825688073394</v>
      </c>
    </row>
    <row r="12" spans="1:17" ht="15.75" x14ac:dyDescent="0.25">
      <c r="A12" s="3" t="s">
        <v>1549</v>
      </c>
      <c r="B12" s="20" t="s">
        <v>1899</v>
      </c>
      <c r="C12" s="21">
        <v>1</v>
      </c>
      <c r="D12" s="20" t="s">
        <v>1900</v>
      </c>
      <c r="E12" s="21">
        <v>0</v>
      </c>
      <c r="F12" s="20" t="s">
        <v>1899</v>
      </c>
      <c r="G12" s="21">
        <v>1</v>
      </c>
      <c r="H12" s="20" t="s">
        <v>1875</v>
      </c>
      <c r="I12" s="21" t="s">
        <v>1590</v>
      </c>
      <c r="J12" s="20" t="s">
        <v>1590</v>
      </c>
      <c r="K12" s="21" t="s">
        <v>1590</v>
      </c>
      <c r="L12" s="20" t="s">
        <v>1590</v>
      </c>
      <c r="M12" s="21" t="s">
        <v>1590</v>
      </c>
      <c r="N12" s="20" t="s">
        <v>1590</v>
      </c>
      <c r="O12" s="21" t="s">
        <v>1590</v>
      </c>
      <c r="P12" s="20" t="s">
        <v>1590</v>
      </c>
      <c r="Q12" s="21" t="s">
        <v>1590</v>
      </c>
    </row>
    <row r="13" spans="1:17" ht="15.75" x14ac:dyDescent="0.25">
      <c r="A13" s="3" t="s">
        <v>504</v>
      </c>
      <c r="B13" s="20" t="s">
        <v>1883</v>
      </c>
      <c r="C13" s="21">
        <v>1</v>
      </c>
      <c r="D13" s="20" t="s">
        <v>1884</v>
      </c>
      <c r="E13" s="21">
        <v>0</v>
      </c>
      <c r="F13" s="20" t="s">
        <v>1901</v>
      </c>
      <c r="G13" s="21">
        <v>0.5</v>
      </c>
      <c r="H13" s="20" t="s">
        <v>1875</v>
      </c>
      <c r="I13" s="21" t="s">
        <v>1590</v>
      </c>
      <c r="J13" s="20" t="s">
        <v>1590</v>
      </c>
      <c r="K13" s="21" t="s">
        <v>1590</v>
      </c>
      <c r="L13" s="20" t="s">
        <v>1590</v>
      </c>
      <c r="M13" s="21" t="s">
        <v>1590</v>
      </c>
      <c r="N13" s="20" t="s">
        <v>1590</v>
      </c>
      <c r="O13" s="21" t="s">
        <v>1590</v>
      </c>
      <c r="P13" s="20" t="s">
        <v>1590</v>
      </c>
      <c r="Q13" s="21" t="s">
        <v>1590</v>
      </c>
    </row>
    <row r="14" spans="1:17" ht="15.75" x14ac:dyDescent="0.25">
      <c r="A14" s="3"/>
      <c r="B14" s="20"/>
      <c r="C14" s="21"/>
      <c r="D14" s="20"/>
      <c r="E14" s="21"/>
      <c r="F14" s="20"/>
      <c r="G14" s="21"/>
      <c r="H14" s="20"/>
      <c r="I14" s="21"/>
      <c r="J14" s="20"/>
      <c r="K14" s="21"/>
      <c r="L14" s="20"/>
      <c r="M14" s="21"/>
      <c r="N14" s="20"/>
      <c r="O14" s="21"/>
      <c r="P14" s="20"/>
      <c r="Q14" s="21"/>
    </row>
    <row r="15" spans="1:17" ht="15.75" x14ac:dyDescent="0.25">
      <c r="A15" s="3" t="s">
        <v>1873</v>
      </c>
      <c r="B15" s="20" t="s">
        <v>1902</v>
      </c>
      <c r="C15" s="21">
        <v>0.95666666666666667</v>
      </c>
      <c r="D15" s="20" t="s">
        <v>1903</v>
      </c>
      <c r="E15" s="21">
        <v>0.34666666666666668</v>
      </c>
      <c r="F15" s="20" t="s">
        <v>1904</v>
      </c>
      <c r="G15" s="21">
        <v>0.98287671232876717</v>
      </c>
      <c r="H15" s="20" t="s">
        <v>1905</v>
      </c>
      <c r="I15" s="21">
        <v>0.8666666666666667</v>
      </c>
      <c r="J15" s="20" t="s">
        <v>1973</v>
      </c>
      <c r="K15" s="21">
        <v>0.77814207650273226</v>
      </c>
      <c r="L15" s="20" t="s">
        <v>1974</v>
      </c>
      <c r="M15" s="21">
        <v>0.14972677595628414</v>
      </c>
      <c r="N15" s="20" t="s">
        <v>1975</v>
      </c>
      <c r="O15" s="21">
        <v>0.9442970822281167</v>
      </c>
      <c r="P15" s="20" t="s">
        <v>1976</v>
      </c>
      <c r="Q15" s="21">
        <v>0.90131578947368418</v>
      </c>
    </row>
    <row r="16" spans="1:17" ht="15.75" x14ac:dyDescent="0.25">
      <c r="A16" s="3" t="s">
        <v>1874</v>
      </c>
      <c r="B16" s="20" t="s">
        <v>1906</v>
      </c>
      <c r="C16" s="21">
        <v>0.92737430167597767</v>
      </c>
      <c r="D16" s="20" t="s">
        <v>1907</v>
      </c>
      <c r="E16" s="21">
        <v>0.18435754189944134</v>
      </c>
      <c r="F16" s="20" t="s">
        <v>1908</v>
      </c>
      <c r="G16" s="21">
        <v>0.98224852071005919</v>
      </c>
      <c r="H16" s="20" t="s">
        <v>1909</v>
      </c>
      <c r="I16" s="21">
        <v>0.89189189189189189</v>
      </c>
      <c r="J16" s="20" t="s">
        <v>1977</v>
      </c>
      <c r="K16" s="21">
        <v>0.75376884422110557</v>
      </c>
      <c r="L16" s="20" t="s">
        <v>1978</v>
      </c>
      <c r="M16" s="21">
        <v>0.20100502512562815</v>
      </c>
      <c r="N16" s="20" t="s">
        <v>1979</v>
      </c>
      <c r="O16" s="21">
        <v>0.88235294117647056</v>
      </c>
      <c r="P16" s="20" t="s">
        <v>1980</v>
      </c>
      <c r="Q16" s="21">
        <v>0.93023255813953487</v>
      </c>
    </row>
    <row r="18" spans="1:17" ht="18.75" x14ac:dyDescent="0.3">
      <c r="A18" s="18" t="s">
        <v>22</v>
      </c>
      <c r="P18" s="22"/>
      <c r="Q18" s="23"/>
    </row>
    <row r="19" spans="1:17" ht="15.75" x14ac:dyDescent="0.25">
      <c r="B19" s="25" t="s">
        <v>1864</v>
      </c>
      <c r="C19" s="25"/>
      <c r="D19" s="25" t="s">
        <v>1865</v>
      </c>
      <c r="E19" s="25"/>
      <c r="F19" s="25" t="s">
        <v>1866</v>
      </c>
      <c r="G19" s="25"/>
      <c r="H19" s="25" t="s">
        <v>1867</v>
      </c>
      <c r="I19" s="25"/>
      <c r="J19" s="25" t="s">
        <v>1868</v>
      </c>
      <c r="K19" s="25"/>
      <c r="L19" s="25" t="s">
        <v>1869</v>
      </c>
      <c r="M19" s="25"/>
      <c r="N19" s="25" t="s">
        <v>1870</v>
      </c>
      <c r="O19" s="25"/>
      <c r="P19" s="25" t="s">
        <v>1871</v>
      </c>
      <c r="Q19" s="25"/>
    </row>
    <row r="20" spans="1:17" ht="15.75" x14ac:dyDescent="0.25">
      <c r="A20" s="3" t="s">
        <v>1872</v>
      </c>
      <c r="B20" s="20" t="s">
        <v>1875</v>
      </c>
      <c r="C20" s="21" t="s">
        <v>1590</v>
      </c>
      <c r="D20" s="20" t="s">
        <v>1875</v>
      </c>
      <c r="E20" s="21" t="s">
        <v>1590</v>
      </c>
      <c r="F20" s="20" t="s">
        <v>1875</v>
      </c>
      <c r="G20" s="21" t="s">
        <v>1590</v>
      </c>
      <c r="H20" s="20" t="s">
        <v>1875</v>
      </c>
      <c r="I20" s="21" t="s">
        <v>1590</v>
      </c>
      <c r="J20" s="20" t="s">
        <v>1875</v>
      </c>
      <c r="K20" s="21" t="s">
        <v>1590</v>
      </c>
      <c r="L20" s="20" t="s">
        <v>1875</v>
      </c>
      <c r="M20" s="21" t="s">
        <v>1590</v>
      </c>
      <c r="N20" s="20" t="s">
        <v>1875</v>
      </c>
      <c r="O20" s="21" t="s">
        <v>1590</v>
      </c>
      <c r="P20" s="20" t="s">
        <v>1875</v>
      </c>
      <c r="Q20" s="21" t="s">
        <v>1590</v>
      </c>
    </row>
    <row r="21" spans="1:17" ht="15.75" x14ac:dyDescent="0.25">
      <c r="A21" s="3" t="s">
        <v>51</v>
      </c>
      <c r="B21" s="20" t="s">
        <v>1876</v>
      </c>
      <c r="C21" s="21">
        <v>1</v>
      </c>
      <c r="D21" s="20" t="s">
        <v>1877</v>
      </c>
      <c r="E21" s="21">
        <v>0.75</v>
      </c>
      <c r="F21" s="20" t="s">
        <v>1876</v>
      </c>
      <c r="G21" s="21">
        <v>1</v>
      </c>
      <c r="H21" s="20" t="s">
        <v>1878</v>
      </c>
      <c r="I21" s="21">
        <v>1</v>
      </c>
      <c r="J21" s="20" t="s">
        <v>1934</v>
      </c>
      <c r="K21" s="21">
        <v>1</v>
      </c>
      <c r="L21" s="20" t="s">
        <v>1935</v>
      </c>
      <c r="M21" s="21">
        <v>0.66666666666666663</v>
      </c>
      <c r="N21" s="20" t="s">
        <v>1934</v>
      </c>
      <c r="O21" s="21">
        <v>1</v>
      </c>
      <c r="P21" s="20" t="s">
        <v>1876</v>
      </c>
      <c r="Q21" s="21">
        <v>1</v>
      </c>
    </row>
    <row r="22" spans="1:17" ht="15.75" x14ac:dyDescent="0.25">
      <c r="A22" s="3" t="s">
        <v>514</v>
      </c>
      <c r="B22" s="20" t="s">
        <v>1910</v>
      </c>
      <c r="C22" s="21">
        <v>1</v>
      </c>
      <c r="D22" s="20" t="s">
        <v>1911</v>
      </c>
      <c r="E22" s="21">
        <v>0.44444444444444442</v>
      </c>
      <c r="F22" s="20" t="s">
        <v>1910</v>
      </c>
      <c r="G22" s="21">
        <v>1</v>
      </c>
      <c r="H22" s="20" t="s">
        <v>1876</v>
      </c>
      <c r="I22" s="21">
        <v>1</v>
      </c>
      <c r="J22" s="20" t="s">
        <v>1590</v>
      </c>
      <c r="K22" s="21" t="s">
        <v>1590</v>
      </c>
      <c r="L22" s="20" t="s">
        <v>1590</v>
      </c>
      <c r="M22" s="21" t="s">
        <v>1590</v>
      </c>
      <c r="N22" s="20" t="s">
        <v>1590</v>
      </c>
      <c r="O22" s="21" t="s">
        <v>1590</v>
      </c>
      <c r="P22" s="20" t="s">
        <v>1590</v>
      </c>
      <c r="Q22" s="21" t="s">
        <v>1590</v>
      </c>
    </row>
    <row r="23" spans="1:17" ht="15.75" x14ac:dyDescent="0.25">
      <c r="A23" s="3" t="s">
        <v>76</v>
      </c>
      <c r="B23" s="20" t="s">
        <v>1881</v>
      </c>
      <c r="C23" s="21">
        <v>1</v>
      </c>
      <c r="D23" s="20" t="s">
        <v>1882</v>
      </c>
      <c r="E23" s="21">
        <v>0</v>
      </c>
      <c r="F23" s="20" t="s">
        <v>1881</v>
      </c>
      <c r="G23" s="21">
        <v>1</v>
      </c>
      <c r="H23" s="20" t="s">
        <v>1875</v>
      </c>
      <c r="I23" s="21" t="s">
        <v>1590</v>
      </c>
      <c r="J23" s="20" t="s">
        <v>1590</v>
      </c>
      <c r="K23" s="21" t="s">
        <v>1590</v>
      </c>
      <c r="L23" s="20" t="s">
        <v>1590</v>
      </c>
      <c r="M23" s="21" t="s">
        <v>1590</v>
      </c>
      <c r="N23" s="20" t="s">
        <v>1590</v>
      </c>
      <c r="O23" s="21" t="s">
        <v>1590</v>
      </c>
      <c r="P23" s="20" t="s">
        <v>1590</v>
      </c>
      <c r="Q23" s="21" t="s">
        <v>1590</v>
      </c>
    </row>
    <row r="24" spans="1:17" ht="15.75" x14ac:dyDescent="0.25">
      <c r="A24" s="3" t="s">
        <v>94</v>
      </c>
      <c r="B24" s="20" t="s">
        <v>1883</v>
      </c>
      <c r="C24" s="21">
        <v>1</v>
      </c>
      <c r="D24" s="20" t="s">
        <v>1884</v>
      </c>
      <c r="E24" s="21">
        <v>0</v>
      </c>
      <c r="F24" s="20" t="s">
        <v>1883</v>
      </c>
      <c r="G24" s="21">
        <v>1</v>
      </c>
      <c r="H24" s="20" t="s">
        <v>1875</v>
      </c>
      <c r="I24" s="21" t="s">
        <v>1590</v>
      </c>
      <c r="J24" s="20" t="s">
        <v>1936</v>
      </c>
      <c r="K24" s="21">
        <v>0.33333333333333331</v>
      </c>
      <c r="L24" s="20" t="s">
        <v>1937</v>
      </c>
      <c r="M24" s="21">
        <v>0</v>
      </c>
      <c r="N24" s="20" t="s">
        <v>1938</v>
      </c>
      <c r="O24" s="21">
        <v>1</v>
      </c>
      <c r="P24" s="20" t="s">
        <v>1875</v>
      </c>
      <c r="Q24" s="21" t="s">
        <v>1590</v>
      </c>
    </row>
    <row r="25" spans="1:17" ht="15.75" x14ac:dyDescent="0.25">
      <c r="A25" s="3" t="s">
        <v>102</v>
      </c>
      <c r="B25" s="20" t="s">
        <v>1912</v>
      </c>
      <c r="C25" s="21">
        <v>0.90384615384615385</v>
      </c>
      <c r="D25" s="20" t="s">
        <v>1913</v>
      </c>
      <c r="E25" s="21">
        <v>0.42307692307692307</v>
      </c>
      <c r="F25" s="20" t="s">
        <v>1914</v>
      </c>
      <c r="G25" s="21">
        <v>1</v>
      </c>
      <c r="H25" s="20" t="s">
        <v>1915</v>
      </c>
      <c r="I25" s="21">
        <v>0.88</v>
      </c>
      <c r="J25" s="20" t="s">
        <v>1939</v>
      </c>
      <c r="K25" s="21">
        <v>0.83333333333333337</v>
      </c>
      <c r="L25" s="20" t="s">
        <v>1940</v>
      </c>
      <c r="M25" s="21">
        <v>0.38095238095238093</v>
      </c>
      <c r="N25" s="20" t="s">
        <v>1941</v>
      </c>
      <c r="O25" s="21">
        <v>0.82352941176470584</v>
      </c>
      <c r="P25" s="20" t="s">
        <v>1942</v>
      </c>
      <c r="Q25" s="21">
        <v>0.94117647058823528</v>
      </c>
    </row>
    <row r="26" spans="1:17" ht="15.75" x14ac:dyDescent="0.25">
      <c r="A26" s="3" t="s">
        <v>445</v>
      </c>
      <c r="B26" s="20" t="s">
        <v>1916</v>
      </c>
      <c r="C26" s="21">
        <v>0.95652173913043481</v>
      </c>
      <c r="D26" s="20" t="s">
        <v>1917</v>
      </c>
      <c r="E26" s="21">
        <v>0</v>
      </c>
      <c r="F26" s="20" t="s">
        <v>1918</v>
      </c>
      <c r="G26" s="21">
        <v>1</v>
      </c>
      <c r="H26" s="20" t="s">
        <v>1875</v>
      </c>
      <c r="I26" s="21" t="s">
        <v>1590</v>
      </c>
      <c r="J26" s="20" t="s">
        <v>1943</v>
      </c>
      <c r="K26" s="21">
        <v>0.61764705882352944</v>
      </c>
      <c r="L26" s="20" t="s">
        <v>1944</v>
      </c>
      <c r="M26" s="21">
        <v>0</v>
      </c>
      <c r="N26" s="20" t="s">
        <v>1945</v>
      </c>
      <c r="O26" s="21">
        <v>0.91304347826086951</v>
      </c>
      <c r="P26" s="20" t="s">
        <v>1875</v>
      </c>
      <c r="Q26" s="21" t="s">
        <v>1590</v>
      </c>
    </row>
    <row r="27" spans="1:17" ht="15.75" x14ac:dyDescent="0.25">
      <c r="A27" s="3" t="s">
        <v>536</v>
      </c>
      <c r="B27" s="20" t="s">
        <v>1919</v>
      </c>
      <c r="C27" s="21">
        <v>1</v>
      </c>
      <c r="D27" s="20" t="s">
        <v>1920</v>
      </c>
      <c r="E27" s="21">
        <v>0</v>
      </c>
      <c r="F27" s="20" t="s">
        <v>1919</v>
      </c>
      <c r="G27" s="21">
        <v>1</v>
      </c>
      <c r="H27" s="20" t="s">
        <v>1875</v>
      </c>
      <c r="I27" s="21" t="s">
        <v>1590</v>
      </c>
      <c r="J27" s="20" t="s">
        <v>1946</v>
      </c>
      <c r="K27" s="21">
        <v>0.95</v>
      </c>
      <c r="L27" s="20" t="s">
        <v>1900</v>
      </c>
      <c r="M27" s="21">
        <v>0</v>
      </c>
      <c r="N27" s="20" t="s">
        <v>1947</v>
      </c>
      <c r="O27" s="21">
        <v>0.86363636363636365</v>
      </c>
      <c r="P27" s="20" t="s">
        <v>1875</v>
      </c>
      <c r="Q27" s="21" t="s">
        <v>1590</v>
      </c>
    </row>
    <row r="28" spans="1:17" ht="15.75" x14ac:dyDescent="0.25">
      <c r="A28" s="3" t="s">
        <v>602</v>
      </c>
      <c r="B28" s="20" t="s">
        <v>1921</v>
      </c>
      <c r="C28" s="21">
        <v>1</v>
      </c>
      <c r="D28" s="20" t="s">
        <v>1922</v>
      </c>
      <c r="E28" s="21">
        <v>0.5730337078651685</v>
      </c>
      <c r="F28" s="20" t="s">
        <v>1921</v>
      </c>
      <c r="G28" s="21">
        <v>1</v>
      </c>
      <c r="H28" s="20" t="s">
        <v>1923</v>
      </c>
      <c r="I28" s="21">
        <v>0.87931034482758619</v>
      </c>
      <c r="J28" s="20" t="s">
        <v>1948</v>
      </c>
      <c r="K28" s="21">
        <v>0.80821917808219179</v>
      </c>
      <c r="L28" s="20" t="s">
        <v>1949</v>
      </c>
      <c r="M28" s="21">
        <v>0.12328767123287671</v>
      </c>
      <c r="N28" s="20" t="s">
        <v>1950</v>
      </c>
      <c r="O28" s="21">
        <v>0.9711934156378601</v>
      </c>
      <c r="P28" s="20" t="s">
        <v>1951</v>
      </c>
      <c r="Q28" s="21">
        <v>0.9</v>
      </c>
    </row>
    <row r="29" spans="1:17" ht="15.75" x14ac:dyDescent="0.25">
      <c r="A29" s="3" t="s">
        <v>1549</v>
      </c>
      <c r="B29" s="20" t="s">
        <v>1924</v>
      </c>
      <c r="C29" s="21">
        <v>1</v>
      </c>
      <c r="D29" s="20" t="s">
        <v>1925</v>
      </c>
      <c r="E29" s="21">
        <v>0</v>
      </c>
      <c r="F29" s="20" t="s">
        <v>1924</v>
      </c>
      <c r="G29" s="21">
        <v>1</v>
      </c>
      <c r="H29" s="20" t="s">
        <v>1875</v>
      </c>
      <c r="I29" s="21" t="s">
        <v>1590</v>
      </c>
      <c r="J29" s="20" t="s">
        <v>1590</v>
      </c>
      <c r="K29" s="21" t="s">
        <v>1590</v>
      </c>
      <c r="L29" s="20" t="s">
        <v>1590</v>
      </c>
      <c r="M29" s="21" t="s">
        <v>1590</v>
      </c>
      <c r="N29" s="20" t="s">
        <v>1590</v>
      </c>
      <c r="O29" s="21" t="s">
        <v>1590</v>
      </c>
      <c r="P29" s="20" t="s">
        <v>1590</v>
      </c>
      <c r="Q29" s="21" t="s">
        <v>1590</v>
      </c>
    </row>
    <row r="30" spans="1:17" ht="15.75" x14ac:dyDescent="0.25">
      <c r="A30" s="3" t="s">
        <v>504</v>
      </c>
      <c r="B30" s="20" t="s">
        <v>1883</v>
      </c>
      <c r="C30" s="21">
        <v>1</v>
      </c>
      <c r="D30" s="20" t="s">
        <v>1884</v>
      </c>
      <c r="E30" s="21">
        <v>0</v>
      </c>
      <c r="F30" s="20" t="s">
        <v>1901</v>
      </c>
      <c r="G30" s="21">
        <v>0.5</v>
      </c>
      <c r="H30" s="20" t="s">
        <v>1875</v>
      </c>
      <c r="I30" s="21" t="s">
        <v>1590</v>
      </c>
      <c r="J30" s="20" t="s">
        <v>1590</v>
      </c>
      <c r="K30" s="21" t="s">
        <v>1590</v>
      </c>
      <c r="L30" s="20" t="s">
        <v>1590</v>
      </c>
      <c r="M30" s="21" t="s">
        <v>1590</v>
      </c>
      <c r="N30" s="20" t="s">
        <v>1590</v>
      </c>
      <c r="O30" s="21" t="s">
        <v>1590</v>
      </c>
      <c r="P30" s="20" t="s">
        <v>1590</v>
      </c>
      <c r="Q30" s="21" t="s">
        <v>1590</v>
      </c>
    </row>
    <row r="31" spans="1:17" ht="15.75" x14ac:dyDescent="0.25">
      <c r="A31" s="3"/>
      <c r="B31" s="20"/>
      <c r="C31" s="21"/>
      <c r="D31" s="20"/>
      <c r="E31" s="21"/>
      <c r="F31" s="20"/>
      <c r="G31" s="21"/>
      <c r="H31" s="20"/>
      <c r="I31" s="21"/>
      <c r="J31" s="20"/>
      <c r="K31" s="21"/>
      <c r="L31" s="20"/>
      <c r="M31" s="21"/>
      <c r="N31" s="20"/>
      <c r="O31" s="21"/>
      <c r="P31" s="20"/>
      <c r="Q31" s="21"/>
    </row>
    <row r="32" spans="1:17" ht="15.75" x14ac:dyDescent="0.25">
      <c r="A32" s="3" t="s">
        <v>1873</v>
      </c>
      <c r="B32" s="20" t="s">
        <v>1926</v>
      </c>
      <c r="C32" s="21">
        <v>0.97235023041474655</v>
      </c>
      <c r="D32" s="20" t="s">
        <v>1927</v>
      </c>
      <c r="E32" s="21">
        <v>0.3686635944700461</v>
      </c>
      <c r="F32" s="20" t="s">
        <v>1928</v>
      </c>
      <c r="G32" s="21">
        <v>0.99061032863849763</v>
      </c>
      <c r="H32" s="20" t="s">
        <v>1929</v>
      </c>
      <c r="I32" s="21">
        <v>0.88888888888888884</v>
      </c>
      <c r="J32" s="20" t="s">
        <v>1952</v>
      </c>
      <c r="K32" s="21">
        <v>0.80574555403556769</v>
      </c>
      <c r="L32" s="20" t="s">
        <v>1953</v>
      </c>
      <c r="M32" s="21">
        <v>0.14774281805745554</v>
      </c>
      <c r="N32" s="20" t="s">
        <v>1954</v>
      </c>
      <c r="O32" s="21">
        <v>0.9454253611556982</v>
      </c>
      <c r="P32" s="20" t="s">
        <v>1955</v>
      </c>
      <c r="Q32" s="21">
        <v>0.9152542372881356</v>
      </c>
    </row>
    <row r="33" spans="1:17" ht="15.75" x14ac:dyDescent="0.25">
      <c r="A33" s="3" t="s">
        <v>1874</v>
      </c>
      <c r="B33" s="20" t="s">
        <v>1930</v>
      </c>
      <c r="C33" s="21">
        <v>0.953125</v>
      </c>
      <c r="D33" s="20" t="s">
        <v>1931</v>
      </c>
      <c r="E33" s="21">
        <v>0.2265625</v>
      </c>
      <c r="F33" s="20" t="s">
        <v>1932</v>
      </c>
      <c r="G33" s="21">
        <v>0.9838709677419355</v>
      </c>
      <c r="H33" s="20" t="s">
        <v>1933</v>
      </c>
      <c r="I33" s="21">
        <v>0.90625</v>
      </c>
      <c r="J33" s="20" t="s">
        <v>1956</v>
      </c>
      <c r="K33" s="21">
        <v>0.79591836734693877</v>
      </c>
      <c r="L33" s="20" t="s">
        <v>1957</v>
      </c>
      <c r="M33" s="21">
        <v>0.24489795918367346</v>
      </c>
      <c r="N33" s="20" t="s">
        <v>1958</v>
      </c>
      <c r="O33" s="21">
        <v>0.85401459854014594</v>
      </c>
      <c r="P33" s="20" t="s">
        <v>1959</v>
      </c>
      <c r="Q33" s="21">
        <v>0.94736842105263153</v>
      </c>
    </row>
    <row r="34" spans="1:17" x14ac:dyDescent="0.25">
      <c r="P34" s="24"/>
    </row>
    <row r="35" spans="1:17" x14ac:dyDescent="0.25">
      <c r="P35" s="24"/>
    </row>
    <row r="36" spans="1:17" x14ac:dyDescent="0.25">
      <c r="P36" s="24"/>
    </row>
    <row r="37" spans="1:17" x14ac:dyDescent="0.25">
      <c r="P37" s="24"/>
    </row>
    <row r="38" spans="1:17" x14ac:dyDescent="0.25">
      <c r="P38" s="24"/>
    </row>
    <row r="39" spans="1:17" x14ac:dyDescent="0.25">
      <c r="P39" s="24"/>
    </row>
    <row r="40" spans="1:17" x14ac:dyDescent="0.25">
      <c r="P40" s="24"/>
    </row>
    <row r="41" spans="1:17" x14ac:dyDescent="0.25">
      <c r="P41" s="24"/>
    </row>
    <row r="42" spans="1:17" x14ac:dyDescent="0.25">
      <c r="P42" s="24"/>
    </row>
    <row r="43" spans="1:17" x14ac:dyDescent="0.25">
      <c r="P43" s="24"/>
    </row>
  </sheetData>
  <mergeCells count="16">
    <mergeCell ref="N2:O2"/>
    <mergeCell ref="P2:Q2"/>
    <mergeCell ref="B19:C19"/>
    <mergeCell ref="D19:E19"/>
    <mergeCell ref="F19:G19"/>
    <mergeCell ref="H19:I19"/>
    <mergeCell ref="J19:K19"/>
    <mergeCell ref="L19:M19"/>
    <mergeCell ref="N19:O19"/>
    <mergeCell ref="P19:Q19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3"/>
  <sheetViews>
    <sheetView workbookViewId="0"/>
  </sheetViews>
  <sheetFormatPr defaultColWidth="8.85546875" defaultRowHeight="15" x14ac:dyDescent="0.25"/>
  <cols>
    <col min="2" max="2" width="11" customWidth="1"/>
    <col min="3" max="3" width="9.140625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2" spans="1:21" x14ac:dyDescent="0.25">
      <c r="A2" t="s">
        <v>602</v>
      </c>
      <c r="B2" s="14" t="s">
        <v>149</v>
      </c>
      <c r="C2" t="s">
        <v>540</v>
      </c>
      <c r="D2" s="14" t="s">
        <v>149</v>
      </c>
      <c r="E2" s="15" t="s">
        <v>19</v>
      </c>
      <c r="F2" s="14">
        <v>2</v>
      </c>
      <c r="G2" s="15">
        <v>-1</v>
      </c>
      <c r="H2" s="14" t="s">
        <v>603</v>
      </c>
      <c r="I2" s="14" t="s">
        <v>603</v>
      </c>
      <c r="J2" s="15" t="s">
        <v>19</v>
      </c>
      <c r="K2" s="14">
        <v>2</v>
      </c>
      <c r="L2" s="15">
        <v>-1</v>
      </c>
      <c r="M2" t="s">
        <v>604</v>
      </c>
      <c r="N2" t="s">
        <v>605</v>
      </c>
      <c r="O2" t="s">
        <v>17</v>
      </c>
    </row>
    <row r="3" spans="1:21" x14ac:dyDescent="0.25">
      <c r="H3" s="14" t="s">
        <v>606</v>
      </c>
      <c r="I3" s="14" t="s">
        <v>606</v>
      </c>
      <c r="J3" s="15" t="s">
        <v>19</v>
      </c>
      <c r="K3" s="14">
        <v>2</v>
      </c>
      <c r="L3" s="15">
        <v>-1</v>
      </c>
      <c r="M3" t="s">
        <v>604</v>
      </c>
      <c r="N3" t="s">
        <v>605</v>
      </c>
      <c r="O3" t="s">
        <v>17</v>
      </c>
    </row>
    <row r="4" spans="1:21" x14ac:dyDescent="0.25">
      <c r="H4" s="14" t="s">
        <v>607</v>
      </c>
      <c r="I4" s="14" t="s">
        <v>607</v>
      </c>
      <c r="J4" s="15" t="s">
        <v>19</v>
      </c>
      <c r="K4" s="14">
        <v>2</v>
      </c>
      <c r="L4" s="15">
        <v>-1</v>
      </c>
      <c r="M4" t="s">
        <v>604</v>
      </c>
      <c r="N4" t="s">
        <v>605</v>
      </c>
      <c r="O4" t="s">
        <v>17</v>
      </c>
    </row>
    <row r="5" spans="1:21" x14ac:dyDescent="0.25">
      <c r="H5" s="14" t="s">
        <v>608</v>
      </c>
      <c r="I5" s="14" t="s">
        <v>608</v>
      </c>
      <c r="J5" s="15" t="s">
        <v>19</v>
      </c>
      <c r="K5" s="14">
        <v>2</v>
      </c>
      <c r="L5" s="15">
        <v>-1</v>
      </c>
      <c r="M5" t="s">
        <v>604</v>
      </c>
      <c r="N5" t="s">
        <v>605</v>
      </c>
      <c r="O5" t="s">
        <v>17</v>
      </c>
    </row>
    <row r="6" spans="1:21" x14ac:dyDescent="0.25">
      <c r="H6" s="14" t="s">
        <v>609</v>
      </c>
      <c r="I6" s="14" t="s">
        <v>609</v>
      </c>
      <c r="J6" s="15" t="s">
        <v>19</v>
      </c>
      <c r="K6" s="14">
        <v>2</v>
      </c>
      <c r="L6" s="15">
        <v>-1</v>
      </c>
      <c r="M6" t="s">
        <v>604</v>
      </c>
      <c r="N6" t="s">
        <v>605</v>
      </c>
      <c r="O6" t="s">
        <v>17</v>
      </c>
    </row>
    <row r="7" spans="1:21" x14ac:dyDescent="0.25">
      <c r="H7" s="14" t="s">
        <v>610</v>
      </c>
      <c r="I7" s="14" t="s">
        <v>610</v>
      </c>
      <c r="J7" s="15" t="s">
        <v>19</v>
      </c>
      <c r="K7" s="14">
        <v>2</v>
      </c>
      <c r="L7" s="15">
        <v>-1</v>
      </c>
      <c r="M7" t="s">
        <v>604</v>
      </c>
      <c r="N7" t="s">
        <v>605</v>
      </c>
      <c r="O7" t="s">
        <v>17</v>
      </c>
    </row>
    <row r="8" spans="1:21" x14ac:dyDescent="0.25">
      <c r="H8" s="14" t="s">
        <v>611</v>
      </c>
      <c r="I8" s="14" t="s">
        <v>611</v>
      </c>
      <c r="J8" s="15" t="s">
        <v>19</v>
      </c>
      <c r="K8" s="14">
        <v>2</v>
      </c>
      <c r="L8" s="15">
        <v>-1</v>
      </c>
      <c r="M8" t="s">
        <v>604</v>
      </c>
      <c r="N8" t="s">
        <v>605</v>
      </c>
      <c r="O8" t="s">
        <v>17</v>
      </c>
    </row>
    <row r="9" spans="1:21" x14ac:dyDescent="0.25">
      <c r="H9" s="14" t="s">
        <v>612</v>
      </c>
      <c r="I9" s="14" t="s">
        <v>612</v>
      </c>
      <c r="J9" s="15" t="s">
        <v>19</v>
      </c>
      <c r="K9" s="14">
        <v>2</v>
      </c>
      <c r="L9" s="15">
        <v>-1</v>
      </c>
      <c r="M9" t="s">
        <v>604</v>
      </c>
      <c r="N9" t="s">
        <v>605</v>
      </c>
      <c r="O9" t="s">
        <v>17</v>
      </c>
    </row>
    <row r="10" spans="1:21" x14ac:dyDescent="0.25">
      <c r="H10" s="14" t="s">
        <v>613</v>
      </c>
      <c r="I10" s="14" t="s">
        <v>613</v>
      </c>
      <c r="J10" s="15" t="s">
        <v>19</v>
      </c>
      <c r="K10" s="14">
        <v>2</v>
      </c>
      <c r="L10" s="15">
        <v>-1</v>
      </c>
      <c r="M10" t="s">
        <v>604</v>
      </c>
      <c r="N10" t="s">
        <v>605</v>
      </c>
      <c r="O10" t="s">
        <v>17</v>
      </c>
    </row>
    <row r="11" spans="1:21" x14ac:dyDescent="0.25">
      <c r="H11" s="14" t="s">
        <v>614</v>
      </c>
      <c r="I11" s="14" t="s">
        <v>614</v>
      </c>
      <c r="J11" s="15" t="s">
        <v>19</v>
      </c>
      <c r="K11" s="14">
        <v>2</v>
      </c>
      <c r="L11" s="15">
        <v>-1</v>
      </c>
      <c r="M11" t="s">
        <v>604</v>
      </c>
      <c r="N11" t="s">
        <v>605</v>
      </c>
      <c r="O11" t="s">
        <v>17</v>
      </c>
    </row>
    <row r="12" spans="1:21" x14ac:dyDescent="0.25">
      <c r="H12" s="14" t="s">
        <v>615</v>
      </c>
      <c r="I12" s="14" t="s">
        <v>615</v>
      </c>
      <c r="J12" s="15" t="s">
        <v>19</v>
      </c>
      <c r="K12" s="14">
        <v>2</v>
      </c>
      <c r="L12" s="15">
        <v>-1</v>
      </c>
      <c r="M12" t="s">
        <v>604</v>
      </c>
      <c r="N12" t="s">
        <v>605</v>
      </c>
      <c r="O12" t="s">
        <v>17</v>
      </c>
    </row>
    <row r="13" spans="1:21" x14ac:dyDescent="0.25">
      <c r="H13" s="14" t="s">
        <v>616</v>
      </c>
      <c r="I13" s="14" t="s">
        <v>616</v>
      </c>
      <c r="J13" s="15" t="s">
        <v>19</v>
      </c>
      <c r="K13" s="14">
        <v>2</v>
      </c>
      <c r="L13" s="15">
        <v>-1</v>
      </c>
      <c r="M13" t="s">
        <v>604</v>
      </c>
      <c r="N13" t="s">
        <v>605</v>
      </c>
      <c r="O13" t="s">
        <v>17</v>
      </c>
    </row>
    <row r="14" spans="1:21" x14ac:dyDescent="0.25">
      <c r="H14" s="14" t="s">
        <v>617</v>
      </c>
      <c r="I14" s="14" t="s">
        <v>617</v>
      </c>
      <c r="J14" s="15" t="s">
        <v>19</v>
      </c>
      <c r="K14" s="14">
        <v>2</v>
      </c>
      <c r="L14" s="15">
        <v>-1</v>
      </c>
      <c r="M14" t="s">
        <v>604</v>
      </c>
      <c r="N14" t="s">
        <v>605</v>
      </c>
      <c r="O14" t="s">
        <v>17</v>
      </c>
    </row>
    <row r="15" spans="1:21" x14ac:dyDescent="0.25">
      <c r="A15" t="s">
        <v>602</v>
      </c>
      <c r="B15" s="14" t="s">
        <v>550</v>
      </c>
      <c r="C15" t="s">
        <v>18</v>
      </c>
      <c r="D15" t="s">
        <v>149</v>
      </c>
      <c r="E15" t="s">
        <v>19</v>
      </c>
      <c r="F15">
        <v>0</v>
      </c>
      <c r="G15">
        <v>0</v>
      </c>
      <c r="M15" t="s">
        <v>604</v>
      </c>
      <c r="N15" t="s">
        <v>618</v>
      </c>
      <c r="O15" t="s">
        <v>17</v>
      </c>
      <c r="Q15" t="s">
        <v>257</v>
      </c>
      <c r="R15" t="b">
        <v>1</v>
      </c>
      <c r="S15" t="b">
        <v>1</v>
      </c>
    </row>
    <row r="16" spans="1:21" x14ac:dyDescent="0.25">
      <c r="A16" t="s">
        <v>602</v>
      </c>
      <c r="B16" s="14" t="s">
        <v>200</v>
      </c>
      <c r="C16" t="s">
        <v>540</v>
      </c>
      <c r="D16" s="14" t="s">
        <v>200</v>
      </c>
      <c r="E16" s="15" t="s">
        <v>19</v>
      </c>
      <c r="F16" s="14">
        <v>2</v>
      </c>
      <c r="G16" s="15">
        <v>-1</v>
      </c>
      <c r="H16" s="14" t="s">
        <v>619</v>
      </c>
      <c r="I16" s="14" t="s">
        <v>619</v>
      </c>
      <c r="J16" s="15" t="s">
        <v>19</v>
      </c>
      <c r="K16" s="14">
        <v>2</v>
      </c>
      <c r="L16" s="15">
        <v>-1</v>
      </c>
      <c r="M16" t="s">
        <v>620</v>
      </c>
      <c r="N16" t="s">
        <v>621</v>
      </c>
      <c r="O16" t="s">
        <v>17</v>
      </c>
    </row>
    <row r="17" spans="1:19" x14ac:dyDescent="0.25">
      <c r="H17" s="14" t="s">
        <v>622</v>
      </c>
      <c r="I17" s="14" t="s">
        <v>622</v>
      </c>
      <c r="J17" s="15" t="s">
        <v>19</v>
      </c>
      <c r="K17" s="14">
        <v>2</v>
      </c>
      <c r="L17" s="15">
        <v>-1</v>
      </c>
      <c r="M17" t="s">
        <v>620</v>
      </c>
      <c r="N17" t="s">
        <v>621</v>
      </c>
      <c r="O17" t="s">
        <v>17</v>
      </c>
    </row>
    <row r="18" spans="1:19" x14ac:dyDescent="0.25">
      <c r="H18" s="14" t="s">
        <v>623</v>
      </c>
      <c r="I18" s="14" t="s">
        <v>623</v>
      </c>
      <c r="J18" s="15" t="s">
        <v>19</v>
      </c>
      <c r="K18" s="14">
        <v>2</v>
      </c>
      <c r="L18" s="15">
        <v>-1</v>
      </c>
      <c r="M18" t="s">
        <v>620</v>
      </c>
      <c r="N18" t="s">
        <v>621</v>
      </c>
      <c r="O18" t="s">
        <v>17</v>
      </c>
    </row>
    <row r="19" spans="1:19" x14ac:dyDescent="0.25">
      <c r="H19" s="14" t="s">
        <v>624</v>
      </c>
      <c r="I19" s="14" t="s">
        <v>624</v>
      </c>
      <c r="J19" s="15" t="s">
        <v>19</v>
      </c>
      <c r="K19" s="14">
        <v>2</v>
      </c>
      <c r="L19" s="15">
        <v>-1</v>
      </c>
      <c r="M19" t="s">
        <v>620</v>
      </c>
      <c r="N19" t="s">
        <v>621</v>
      </c>
      <c r="O19" t="s">
        <v>17</v>
      </c>
    </row>
    <row r="20" spans="1:19" x14ac:dyDescent="0.25">
      <c r="H20" s="14" t="s">
        <v>625</v>
      </c>
      <c r="I20" s="14" t="s">
        <v>625</v>
      </c>
      <c r="J20" s="15" t="s">
        <v>19</v>
      </c>
      <c r="K20" s="14">
        <v>2</v>
      </c>
      <c r="L20" s="15">
        <v>-1</v>
      </c>
      <c r="M20" t="s">
        <v>620</v>
      </c>
      <c r="N20" t="s">
        <v>621</v>
      </c>
      <c r="O20" t="s">
        <v>17</v>
      </c>
    </row>
    <row r="21" spans="1:19" x14ac:dyDescent="0.25">
      <c r="H21" s="14" t="s">
        <v>626</v>
      </c>
      <c r="I21" s="14" t="s">
        <v>626</v>
      </c>
      <c r="J21" s="15" t="s">
        <v>19</v>
      </c>
      <c r="K21" s="14">
        <v>2</v>
      </c>
      <c r="L21" s="15">
        <v>-1</v>
      </c>
      <c r="M21" t="s">
        <v>620</v>
      </c>
      <c r="N21" t="s">
        <v>621</v>
      </c>
      <c r="O21" t="s">
        <v>17</v>
      </c>
    </row>
    <row r="22" spans="1:19" x14ac:dyDescent="0.25">
      <c r="H22" s="14" t="s">
        <v>627</v>
      </c>
      <c r="I22" s="14" t="s">
        <v>627</v>
      </c>
      <c r="J22" s="15" t="s">
        <v>19</v>
      </c>
      <c r="K22" s="14">
        <v>2</v>
      </c>
      <c r="L22" s="15">
        <v>-1</v>
      </c>
      <c r="M22" t="s">
        <v>620</v>
      </c>
      <c r="N22" t="s">
        <v>621</v>
      </c>
      <c r="O22" t="s">
        <v>17</v>
      </c>
    </row>
    <row r="23" spans="1:19" x14ac:dyDescent="0.25">
      <c r="H23" s="14" t="s">
        <v>628</v>
      </c>
      <c r="I23" s="14" t="s">
        <v>628</v>
      </c>
      <c r="J23" s="15" t="s">
        <v>19</v>
      </c>
      <c r="K23" s="14">
        <v>2</v>
      </c>
      <c r="L23" s="15">
        <v>-1</v>
      </c>
      <c r="M23" t="s">
        <v>620</v>
      </c>
      <c r="N23" t="s">
        <v>621</v>
      </c>
      <c r="O23" t="s">
        <v>17</v>
      </c>
    </row>
    <row r="24" spans="1:19" x14ac:dyDescent="0.25">
      <c r="H24" s="14" t="s">
        <v>629</v>
      </c>
      <c r="I24" s="14" t="s">
        <v>629</v>
      </c>
      <c r="J24" s="15" t="s">
        <v>19</v>
      </c>
      <c r="K24" s="14">
        <v>2</v>
      </c>
      <c r="L24" s="15">
        <v>-1</v>
      </c>
      <c r="M24" t="s">
        <v>620</v>
      </c>
      <c r="N24" t="s">
        <v>621</v>
      </c>
      <c r="O24" t="s">
        <v>17</v>
      </c>
    </row>
    <row r="25" spans="1:19" x14ac:dyDescent="0.25">
      <c r="A25" t="s">
        <v>602</v>
      </c>
      <c r="B25" s="14" t="s">
        <v>204</v>
      </c>
      <c r="C25" t="s">
        <v>18</v>
      </c>
      <c r="D25" t="s">
        <v>200</v>
      </c>
      <c r="E25" t="s">
        <v>19</v>
      </c>
      <c r="F25">
        <v>0</v>
      </c>
      <c r="G25">
        <v>0</v>
      </c>
      <c r="M25" t="s">
        <v>620</v>
      </c>
      <c r="N25" t="s">
        <v>630</v>
      </c>
      <c r="O25" t="s">
        <v>17</v>
      </c>
      <c r="Q25" t="s">
        <v>257</v>
      </c>
      <c r="R25" t="b">
        <v>1</v>
      </c>
      <c r="S25" t="b">
        <v>1</v>
      </c>
    </row>
    <row r="26" spans="1:19" x14ac:dyDescent="0.25">
      <c r="A26" t="s">
        <v>602</v>
      </c>
      <c r="B26" s="14" t="s">
        <v>631</v>
      </c>
      <c r="C26" t="s">
        <v>540</v>
      </c>
      <c r="D26" s="14" t="s">
        <v>631</v>
      </c>
      <c r="E26" s="15" t="s">
        <v>19</v>
      </c>
      <c r="F26" s="14">
        <v>2</v>
      </c>
      <c r="G26" s="15">
        <v>-1</v>
      </c>
      <c r="H26" s="14" t="s">
        <v>632</v>
      </c>
      <c r="I26" s="14" t="s">
        <v>632</v>
      </c>
      <c r="J26" s="15" t="s">
        <v>19</v>
      </c>
      <c r="K26" s="14">
        <v>2</v>
      </c>
      <c r="L26" s="15">
        <v>-1</v>
      </c>
      <c r="M26" t="s">
        <v>633</v>
      </c>
      <c r="N26" t="s">
        <v>634</v>
      </c>
      <c r="O26" t="s">
        <v>17</v>
      </c>
    </row>
    <row r="27" spans="1:19" x14ac:dyDescent="0.25">
      <c r="H27" s="14" t="s">
        <v>635</v>
      </c>
      <c r="I27" s="14" t="s">
        <v>635</v>
      </c>
      <c r="J27" s="15" t="s">
        <v>19</v>
      </c>
      <c r="K27" s="14">
        <v>2</v>
      </c>
      <c r="L27" s="15">
        <v>-1</v>
      </c>
      <c r="M27" t="s">
        <v>633</v>
      </c>
      <c r="N27" t="s">
        <v>634</v>
      </c>
      <c r="O27" t="s">
        <v>17</v>
      </c>
    </row>
    <row r="28" spans="1:19" x14ac:dyDescent="0.25">
      <c r="H28" s="14" t="s">
        <v>636</v>
      </c>
      <c r="I28" s="14" t="s">
        <v>636</v>
      </c>
      <c r="J28" s="15" t="s">
        <v>19</v>
      </c>
      <c r="K28" s="14">
        <v>2</v>
      </c>
      <c r="L28" s="15">
        <v>-1</v>
      </c>
      <c r="M28" t="s">
        <v>633</v>
      </c>
      <c r="N28" t="s">
        <v>634</v>
      </c>
      <c r="O28" t="s">
        <v>17</v>
      </c>
    </row>
    <row r="29" spans="1:19" x14ac:dyDescent="0.25">
      <c r="H29" s="14" t="s">
        <v>637</v>
      </c>
      <c r="I29" s="14" t="s">
        <v>637</v>
      </c>
      <c r="J29" s="15" t="s">
        <v>19</v>
      </c>
      <c r="K29" s="14">
        <v>2</v>
      </c>
      <c r="L29" s="15">
        <v>-1</v>
      </c>
      <c r="M29" t="s">
        <v>633</v>
      </c>
      <c r="N29" t="s">
        <v>634</v>
      </c>
      <c r="O29" t="s">
        <v>17</v>
      </c>
    </row>
    <row r="30" spans="1:19" x14ac:dyDescent="0.25">
      <c r="A30" t="s">
        <v>602</v>
      </c>
      <c r="B30" s="14" t="s">
        <v>638</v>
      </c>
      <c r="C30" t="s">
        <v>18</v>
      </c>
      <c r="D30" t="s">
        <v>631</v>
      </c>
      <c r="E30" t="s">
        <v>19</v>
      </c>
      <c r="F30">
        <v>0</v>
      </c>
      <c r="G30">
        <v>0</v>
      </c>
      <c r="M30" t="s">
        <v>633</v>
      </c>
      <c r="N30" t="s">
        <v>639</v>
      </c>
      <c r="O30" t="s">
        <v>17</v>
      </c>
      <c r="Q30" t="s">
        <v>257</v>
      </c>
      <c r="R30" t="b">
        <v>1</v>
      </c>
      <c r="S30" t="b">
        <v>1</v>
      </c>
    </row>
    <row r="31" spans="1:19" x14ac:dyDescent="0.25">
      <c r="A31" t="s">
        <v>602</v>
      </c>
      <c r="B31" s="14" t="s">
        <v>640</v>
      </c>
      <c r="C31" t="s">
        <v>540</v>
      </c>
      <c r="D31" s="14" t="s">
        <v>640</v>
      </c>
      <c r="E31" s="14" t="s">
        <v>640</v>
      </c>
      <c r="F31" s="14">
        <v>2</v>
      </c>
      <c r="G31" s="14">
        <v>2</v>
      </c>
      <c r="H31" s="14" t="s">
        <v>641</v>
      </c>
      <c r="I31" s="14" t="s">
        <v>641</v>
      </c>
      <c r="J31" s="14" t="s">
        <v>642</v>
      </c>
      <c r="K31" s="14">
        <v>2</v>
      </c>
      <c r="L31" s="14">
        <v>2</v>
      </c>
      <c r="M31" t="s">
        <v>643</v>
      </c>
      <c r="N31" t="s">
        <v>644</v>
      </c>
      <c r="O31" t="s">
        <v>645</v>
      </c>
      <c r="P31">
        <v>99</v>
      </c>
    </row>
    <row r="32" spans="1:19" x14ac:dyDescent="0.25">
      <c r="H32" s="14" t="s">
        <v>646</v>
      </c>
      <c r="I32" s="14" t="s">
        <v>646</v>
      </c>
      <c r="J32" s="15" t="s">
        <v>19</v>
      </c>
      <c r="K32" s="14">
        <v>2</v>
      </c>
      <c r="L32" s="15">
        <v>-1</v>
      </c>
      <c r="M32" t="s">
        <v>643</v>
      </c>
      <c r="N32" t="s">
        <v>644</v>
      </c>
      <c r="O32" t="s">
        <v>17</v>
      </c>
    </row>
    <row r="33" spans="1:19" x14ac:dyDescent="0.25">
      <c r="H33" s="14" t="s">
        <v>647</v>
      </c>
      <c r="I33" s="14" t="s">
        <v>647</v>
      </c>
      <c r="J33" s="15" t="s">
        <v>19</v>
      </c>
      <c r="K33" s="14">
        <v>2</v>
      </c>
      <c r="L33" s="15">
        <v>-1</v>
      </c>
      <c r="M33" t="s">
        <v>643</v>
      </c>
      <c r="N33" t="s">
        <v>644</v>
      </c>
      <c r="O33" t="s">
        <v>17</v>
      </c>
    </row>
    <row r="34" spans="1:19" x14ac:dyDescent="0.25">
      <c r="H34" s="14" t="s">
        <v>648</v>
      </c>
      <c r="I34" s="14" t="s">
        <v>648</v>
      </c>
      <c r="J34" s="15" t="s">
        <v>19</v>
      </c>
      <c r="K34" s="14">
        <v>2</v>
      </c>
      <c r="L34" s="15">
        <v>-1</v>
      </c>
      <c r="M34" t="s">
        <v>643</v>
      </c>
      <c r="N34" t="s">
        <v>644</v>
      </c>
      <c r="O34" t="s">
        <v>17</v>
      </c>
    </row>
    <row r="35" spans="1:19" x14ac:dyDescent="0.25">
      <c r="H35" s="14" t="s">
        <v>649</v>
      </c>
      <c r="I35" s="14" t="s">
        <v>649</v>
      </c>
      <c r="J35" s="15" t="s">
        <v>19</v>
      </c>
      <c r="K35" s="14">
        <v>2</v>
      </c>
      <c r="L35" s="15">
        <v>-1</v>
      </c>
      <c r="M35" t="s">
        <v>643</v>
      </c>
      <c r="N35" t="s">
        <v>644</v>
      </c>
      <c r="O35" t="s">
        <v>17</v>
      </c>
    </row>
    <row r="36" spans="1:19" x14ac:dyDescent="0.25">
      <c r="H36" s="14" t="s">
        <v>650</v>
      </c>
      <c r="I36" s="14" t="s">
        <v>650</v>
      </c>
      <c r="J36" s="15" t="s">
        <v>19</v>
      </c>
      <c r="K36" s="14">
        <v>2</v>
      </c>
      <c r="L36" s="15">
        <v>-1</v>
      </c>
      <c r="M36" t="s">
        <v>643</v>
      </c>
      <c r="N36" t="s">
        <v>644</v>
      </c>
      <c r="O36" t="s">
        <v>17</v>
      </c>
    </row>
    <row r="37" spans="1:19" x14ac:dyDescent="0.25">
      <c r="H37" s="14" t="s">
        <v>651</v>
      </c>
      <c r="I37" s="14" t="s">
        <v>651</v>
      </c>
      <c r="J37" s="15" t="s">
        <v>19</v>
      </c>
      <c r="K37" s="14">
        <v>2</v>
      </c>
      <c r="L37" s="15">
        <v>-1</v>
      </c>
      <c r="M37" t="s">
        <v>643</v>
      </c>
      <c r="N37" t="s">
        <v>644</v>
      </c>
      <c r="O37" t="s">
        <v>17</v>
      </c>
    </row>
    <row r="38" spans="1:19" x14ac:dyDescent="0.25">
      <c r="A38" t="s">
        <v>602</v>
      </c>
      <c r="B38" s="14" t="s">
        <v>652</v>
      </c>
      <c r="C38" t="s">
        <v>540</v>
      </c>
      <c r="D38" s="14" t="s">
        <v>652</v>
      </c>
      <c r="E38" s="15" t="s">
        <v>19</v>
      </c>
      <c r="F38" s="14">
        <v>2</v>
      </c>
      <c r="G38" s="15">
        <v>-1</v>
      </c>
      <c r="H38" s="14" t="s">
        <v>653</v>
      </c>
      <c r="I38" s="14" t="s">
        <v>653</v>
      </c>
      <c r="J38" s="15" t="s">
        <v>19</v>
      </c>
      <c r="K38" s="14">
        <v>2</v>
      </c>
      <c r="L38" s="15">
        <v>-1</v>
      </c>
      <c r="M38" t="s">
        <v>654</v>
      </c>
      <c r="N38" t="s">
        <v>655</v>
      </c>
      <c r="O38" t="s">
        <v>17</v>
      </c>
    </row>
    <row r="39" spans="1:19" x14ac:dyDescent="0.25">
      <c r="H39" s="14" t="s">
        <v>656</v>
      </c>
      <c r="I39" s="14" t="s">
        <v>656</v>
      </c>
      <c r="J39" s="15" t="s">
        <v>19</v>
      </c>
      <c r="K39" s="14">
        <v>2</v>
      </c>
      <c r="L39" s="15">
        <v>-1</v>
      </c>
      <c r="M39" t="s">
        <v>654</v>
      </c>
      <c r="N39" t="s">
        <v>655</v>
      </c>
      <c r="O39" t="s">
        <v>17</v>
      </c>
    </row>
    <row r="40" spans="1:19" x14ac:dyDescent="0.25">
      <c r="H40" s="14" t="s">
        <v>657</v>
      </c>
      <c r="I40" s="14" t="s">
        <v>657</v>
      </c>
      <c r="J40" s="15" t="s">
        <v>19</v>
      </c>
      <c r="K40" s="14">
        <v>2</v>
      </c>
      <c r="L40" s="15">
        <v>-1</v>
      </c>
      <c r="M40" t="s">
        <v>654</v>
      </c>
      <c r="N40" t="s">
        <v>655</v>
      </c>
      <c r="O40" t="s">
        <v>17</v>
      </c>
    </row>
    <row r="41" spans="1:19" x14ac:dyDescent="0.25">
      <c r="H41" s="14" t="s">
        <v>658</v>
      </c>
      <c r="I41" s="14" t="s">
        <v>658</v>
      </c>
      <c r="J41" s="15" t="s">
        <v>19</v>
      </c>
      <c r="K41" s="14">
        <v>2</v>
      </c>
      <c r="L41" s="15">
        <v>-1</v>
      </c>
      <c r="M41" t="s">
        <v>654</v>
      </c>
      <c r="N41" t="s">
        <v>655</v>
      </c>
      <c r="O41" t="s">
        <v>17</v>
      </c>
    </row>
    <row r="42" spans="1:19" x14ac:dyDescent="0.25">
      <c r="H42" s="14" t="s">
        <v>659</v>
      </c>
      <c r="I42" s="14" t="s">
        <v>659</v>
      </c>
      <c r="J42" s="15" t="s">
        <v>19</v>
      </c>
      <c r="K42" s="14">
        <v>2</v>
      </c>
      <c r="L42" s="15">
        <v>-1</v>
      </c>
      <c r="M42" t="s">
        <v>654</v>
      </c>
      <c r="N42" t="s">
        <v>655</v>
      </c>
      <c r="O42" t="s">
        <v>17</v>
      </c>
    </row>
    <row r="43" spans="1:19" x14ac:dyDescent="0.25">
      <c r="A43" t="s">
        <v>602</v>
      </c>
      <c r="B43" s="14" t="s">
        <v>660</v>
      </c>
      <c r="C43" t="s">
        <v>18</v>
      </c>
      <c r="D43" t="s">
        <v>652</v>
      </c>
      <c r="E43" t="s">
        <v>19</v>
      </c>
      <c r="F43">
        <v>0</v>
      </c>
      <c r="G43">
        <v>0</v>
      </c>
      <c r="M43" t="s">
        <v>654</v>
      </c>
      <c r="N43" t="s">
        <v>661</v>
      </c>
      <c r="O43" t="s">
        <v>17</v>
      </c>
      <c r="Q43" t="s">
        <v>257</v>
      </c>
      <c r="R43" t="b">
        <v>1</v>
      </c>
      <c r="S43" t="b">
        <v>1</v>
      </c>
    </row>
    <row r="44" spans="1:19" x14ac:dyDescent="0.25">
      <c r="A44" t="s">
        <v>602</v>
      </c>
      <c r="B44" s="14" t="s">
        <v>662</v>
      </c>
      <c r="C44" t="s">
        <v>540</v>
      </c>
      <c r="D44" s="14" t="s">
        <v>662</v>
      </c>
      <c r="E44" s="15" t="s">
        <v>19</v>
      </c>
      <c r="F44" s="14">
        <v>2</v>
      </c>
      <c r="G44" s="15">
        <v>-1</v>
      </c>
      <c r="H44" s="14" t="s">
        <v>663</v>
      </c>
      <c r="I44" s="14" t="s">
        <v>663</v>
      </c>
      <c r="J44" s="15" t="s">
        <v>19</v>
      </c>
      <c r="K44" s="14">
        <v>2</v>
      </c>
      <c r="L44" s="15">
        <v>-1</v>
      </c>
      <c r="M44" t="s">
        <v>664</v>
      </c>
      <c r="N44" t="s">
        <v>665</v>
      </c>
      <c r="O44" t="s">
        <v>17</v>
      </c>
    </row>
    <row r="45" spans="1:19" x14ac:dyDescent="0.25">
      <c r="H45" s="14" t="s">
        <v>666</v>
      </c>
      <c r="I45" s="14" t="s">
        <v>666</v>
      </c>
      <c r="J45" s="15" t="s">
        <v>19</v>
      </c>
      <c r="K45" s="14">
        <v>2</v>
      </c>
      <c r="L45" s="15">
        <v>-1</v>
      </c>
      <c r="M45" t="s">
        <v>664</v>
      </c>
      <c r="N45" t="s">
        <v>665</v>
      </c>
      <c r="O45" t="s">
        <v>17</v>
      </c>
    </row>
    <row r="46" spans="1:19" x14ac:dyDescent="0.25">
      <c r="H46" s="14" t="s">
        <v>667</v>
      </c>
      <c r="I46" s="14" t="s">
        <v>667</v>
      </c>
      <c r="J46" s="15" t="s">
        <v>19</v>
      </c>
      <c r="K46" s="14">
        <v>2</v>
      </c>
      <c r="L46" s="15">
        <v>-1</v>
      </c>
      <c r="M46" t="s">
        <v>664</v>
      </c>
      <c r="N46" t="s">
        <v>665</v>
      </c>
      <c r="O46" t="s">
        <v>17</v>
      </c>
    </row>
    <row r="47" spans="1:19" x14ac:dyDescent="0.25">
      <c r="H47" s="14" t="s">
        <v>668</v>
      </c>
      <c r="I47" s="14" t="s">
        <v>668</v>
      </c>
      <c r="J47" s="15" t="s">
        <v>19</v>
      </c>
      <c r="K47" s="14">
        <v>2</v>
      </c>
      <c r="L47" s="15">
        <v>-1</v>
      </c>
      <c r="M47" t="s">
        <v>664</v>
      </c>
      <c r="N47" t="s">
        <v>665</v>
      </c>
      <c r="O47" t="s">
        <v>17</v>
      </c>
    </row>
    <row r="48" spans="1:19" x14ac:dyDescent="0.25">
      <c r="H48" s="14" t="s">
        <v>669</v>
      </c>
      <c r="I48" s="14" t="s">
        <v>669</v>
      </c>
      <c r="J48" s="15" t="s">
        <v>19</v>
      </c>
      <c r="K48" s="14">
        <v>2</v>
      </c>
      <c r="L48" s="15">
        <v>-1</v>
      </c>
      <c r="M48" t="s">
        <v>664</v>
      </c>
      <c r="N48" t="s">
        <v>665</v>
      </c>
      <c r="O48" t="s">
        <v>17</v>
      </c>
    </row>
    <row r="49" spans="1:19" x14ac:dyDescent="0.25">
      <c r="H49" s="14" t="s">
        <v>670</v>
      </c>
      <c r="I49" s="14" t="s">
        <v>670</v>
      </c>
      <c r="J49" s="15" t="s">
        <v>19</v>
      </c>
      <c r="K49" s="14">
        <v>2</v>
      </c>
      <c r="L49" s="15">
        <v>-1</v>
      </c>
      <c r="M49" t="s">
        <v>664</v>
      </c>
      <c r="N49" t="s">
        <v>665</v>
      </c>
      <c r="O49" t="s">
        <v>17</v>
      </c>
    </row>
    <row r="50" spans="1:19" x14ac:dyDescent="0.25">
      <c r="A50" t="s">
        <v>602</v>
      </c>
      <c r="B50" s="14" t="s">
        <v>671</v>
      </c>
      <c r="C50" t="s">
        <v>18</v>
      </c>
      <c r="D50" t="s">
        <v>662</v>
      </c>
      <c r="E50" t="s">
        <v>19</v>
      </c>
      <c r="F50">
        <v>0</v>
      </c>
      <c r="G50">
        <v>0</v>
      </c>
      <c r="M50" t="s">
        <v>664</v>
      </c>
      <c r="N50" t="s">
        <v>672</v>
      </c>
      <c r="O50" t="s">
        <v>17</v>
      </c>
      <c r="Q50" t="s">
        <v>257</v>
      </c>
      <c r="R50" t="b">
        <v>1</v>
      </c>
      <c r="S50" t="b">
        <v>1</v>
      </c>
    </row>
    <row r="51" spans="1:19" x14ac:dyDescent="0.25">
      <c r="A51" t="s">
        <v>602</v>
      </c>
      <c r="B51" s="14" t="s">
        <v>673</v>
      </c>
      <c r="C51" t="s">
        <v>540</v>
      </c>
      <c r="D51" s="14" t="s">
        <v>673</v>
      </c>
      <c r="E51" s="15" t="s">
        <v>19</v>
      </c>
      <c r="F51" s="14">
        <v>2</v>
      </c>
      <c r="G51" s="15">
        <v>-1</v>
      </c>
      <c r="H51" s="14" t="s">
        <v>674</v>
      </c>
      <c r="I51" s="14" t="s">
        <v>674</v>
      </c>
      <c r="J51" s="15" t="s">
        <v>19</v>
      </c>
      <c r="K51" s="14">
        <v>2</v>
      </c>
      <c r="L51" s="15">
        <v>-1</v>
      </c>
      <c r="M51" t="s">
        <v>675</v>
      </c>
      <c r="N51" t="s">
        <v>676</v>
      </c>
      <c r="O51" t="s">
        <v>17</v>
      </c>
    </row>
    <row r="52" spans="1:19" x14ac:dyDescent="0.25">
      <c r="H52" s="14" t="s">
        <v>677</v>
      </c>
      <c r="I52" s="14" t="s">
        <v>677</v>
      </c>
      <c r="J52" s="15" t="s">
        <v>19</v>
      </c>
      <c r="K52" s="14">
        <v>2</v>
      </c>
      <c r="L52" s="15">
        <v>-1</v>
      </c>
      <c r="M52" t="s">
        <v>675</v>
      </c>
      <c r="N52" t="s">
        <v>676</v>
      </c>
      <c r="O52" t="s">
        <v>17</v>
      </c>
    </row>
    <row r="53" spans="1:19" x14ac:dyDescent="0.25">
      <c r="H53" s="14" t="s">
        <v>678</v>
      </c>
      <c r="I53" s="14" t="s">
        <v>678</v>
      </c>
      <c r="J53" s="15" t="s">
        <v>19</v>
      </c>
      <c r="K53" s="14">
        <v>2</v>
      </c>
      <c r="L53" s="15">
        <v>-1</v>
      </c>
      <c r="M53" t="s">
        <v>675</v>
      </c>
      <c r="N53" t="s">
        <v>676</v>
      </c>
      <c r="O53" t="s">
        <v>17</v>
      </c>
    </row>
    <row r="54" spans="1:19" x14ac:dyDescent="0.25">
      <c r="H54" s="14" t="s">
        <v>679</v>
      </c>
      <c r="I54" s="14" t="s">
        <v>679</v>
      </c>
      <c r="J54" s="15" t="s">
        <v>19</v>
      </c>
      <c r="K54" s="14">
        <v>2</v>
      </c>
      <c r="L54" s="15">
        <v>-1</v>
      </c>
      <c r="M54" t="s">
        <v>675</v>
      </c>
      <c r="N54" t="s">
        <v>676</v>
      </c>
      <c r="O54" t="s">
        <v>17</v>
      </c>
    </row>
    <row r="55" spans="1:19" x14ac:dyDescent="0.25">
      <c r="H55" s="14" t="s">
        <v>680</v>
      </c>
      <c r="I55" s="14" t="s">
        <v>680</v>
      </c>
      <c r="J55" s="15" t="s">
        <v>19</v>
      </c>
      <c r="K55" s="14">
        <v>2</v>
      </c>
      <c r="L55" s="15">
        <v>-1</v>
      </c>
      <c r="M55" t="s">
        <v>675</v>
      </c>
      <c r="N55" t="s">
        <v>676</v>
      </c>
      <c r="O55" t="s">
        <v>17</v>
      </c>
    </row>
    <row r="56" spans="1:19" x14ac:dyDescent="0.25">
      <c r="H56" s="14" t="s">
        <v>681</v>
      </c>
      <c r="I56" s="14" t="s">
        <v>681</v>
      </c>
      <c r="J56" s="15" t="s">
        <v>19</v>
      </c>
      <c r="K56" s="14">
        <v>2</v>
      </c>
      <c r="L56" s="15">
        <v>-1</v>
      </c>
      <c r="M56" t="s">
        <v>675</v>
      </c>
      <c r="N56" t="s">
        <v>676</v>
      </c>
      <c r="O56" t="s">
        <v>17</v>
      </c>
    </row>
    <row r="57" spans="1:19" x14ac:dyDescent="0.25">
      <c r="H57" s="14" t="s">
        <v>682</v>
      </c>
      <c r="I57" s="14" t="s">
        <v>682</v>
      </c>
      <c r="J57" s="15" t="s">
        <v>19</v>
      </c>
      <c r="K57" s="14">
        <v>2</v>
      </c>
      <c r="L57" s="15">
        <v>-1</v>
      </c>
      <c r="M57" t="s">
        <v>675</v>
      </c>
      <c r="N57" t="s">
        <v>676</v>
      </c>
      <c r="O57" t="s">
        <v>17</v>
      </c>
    </row>
    <row r="58" spans="1:19" x14ac:dyDescent="0.25">
      <c r="A58" t="s">
        <v>602</v>
      </c>
      <c r="B58" s="14" t="s">
        <v>683</v>
      </c>
      <c r="C58" t="s">
        <v>540</v>
      </c>
      <c r="D58" s="14" t="s">
        <v>683</v>
      </c>
      <c r="E58" s="15" t="s">
        <v>19</v>
      </c>
      <c r="F58" s="14">
        <v>2</v>
      </c>
      <c r="G58" s="15">
        <v>-1</v>
      </c>
      <c r="H58" s="14" t="s">
        <v>684</v>
      </c>
      <c r="I58" s="14" t="s">
        <v>684</v>
      </c>
      <c r="J58" s="15" t="s">
        <v>19</v>
      </c>
      <c r="K58" s="14">
        <v>2</v>
      </c>
      <c r="L58" s="15">
        <v>-1</v>
      </c>
      <c r="M58" t="s">
        <v>685</v>
      </c>
      <c r="N58" t="s">
        <v>686</v>
      </c>
      <c r="O58" t="s">
        <v>17</v>
      </c>
    </row>
    <row r="59" spans="1:19" x14ac:dyDescent="0.25">
      <c r="H59" s="14" t="s">
        <v>687</v>
      </c>
      <c r="I59" s="14" t="s">
        <v>687</v>
      </c>
      <c r="J59" s="15" t="s">
        <v>19</v>
      </c>
      <c r="K59" s="14">
        <v>2</v>
      </c>
      <c r="L59" s="15">
        <v>-1</v>
      </c>
      <c r="M59" t="s">
        <v>685</v>
      </c>
      <c r="N59" t="s">
        <v>686</v>
      </c>
      <c r="O59" t="s">
        <v>17</v>
      </c>
    </row>
    <row r="60" spans="1:19" x14ac:dyDescent="0.25">
      <c r="H60" s="14" t="s">
        <v>688</v>
      </c>
      <c r="I60" s="14" t="s">
        <v>688</v>
      </c>
      <c r="J60" s="15" t="s">
        <v>19</v>
      </c>
      <c r="K60" s="14">
        <v>2</v>
      </c>
      <c r="L60" s="15">
        <v>-1</v>
      </c>
      <c r="M60" t="s">
        <v>685</v>
      </c>
      <c r="N60" t="s">
        <v>686</v>
      </c>
      <c r="O60" t="s">
        <v>17</v>
      </c>
    </row>
    <row r="61" spans="1:19" x14ac:dyDescent="0.25">
      <c r="H61" s="14" t="s">
        <v>689</v>
      </c>
      <c r="I61" s="14" t="s">
        <v>689</v>
      </c>
      <c r="J61" s="15" t="s">
        <v>19</v>
      </c>
      <c r="K61" s="14">
        <v>2</v>
      </c>
      <c r="L61" s="15">
        <v>-1</v>
      </c>
      <c r="M61" t="s">
        <v>685</v>
      </c>
      <c r="N61" t="s">
        <v>686</v>
      </c>
      <c r="O61" t="s">
        <v>17</v>
      </c>
    </row>
    <row r="62" spans="1:19" x14ac:dyDescent="0.25">
      <c r="H62" s="14" t="s">
        <v>690</v>
      </c>
      <c r="I62" s="14" t="s">
        <v>690</v>
      </c>
      <c r="J62" s="15" t="s">
        <v>19</v>
      </c>
      <c r="K62" s="14">
        <v>2</v>
      </c>
      <c r="L62" s="15">
        <v>-1</v>
      </c>
      <c r="M62" t="s">
        <v>685</v>
      </c>
      <c r="N62" t="s">
        <v>686</v>
      </c>
      <c r="O62" t="s">
        <v>17</v>
      </c>
    </row>
    <row r="63" spans="1:19" x14ac:dyDescent="0.25">
      <c r="H63" s="14" t="s">
        <v>691</v>
      </c>
      <c r="I63" s="14" t="s">
        <v>691</v>
      </c>
      <c r="J63" s="15" t="s">
        <v>19</v>
      </c>
      <c r="K63" s="14">
        <v>2</v>
      </c>
      <c r="L63" s="15">
        <v>-1</v>
      </c>
      <c r="M63" t="s">
        <v>685</v>
      </c>
      <c r="N63" t="s">
        <v>686</v>
      </c>
      <c r="O63" t="s">
        <v>17</v>
      </c>
    </row>
    <row r="64" spans="1:19" x14ac:dyDescent="0.25">
      <c r="A64" t="s">
        <v>602</v>
      </c>
      <c r="B64" s="14" t="s">
        <v>692</v>
      </c>
      <c r="C64" t="s">
        <v>18</v>
      </c>
      <c r="D64" t="s">
        <v>683</v>
      </c>
      <c r="E64" t="s">
        <v>19</v>
      </c>
      <c r="F64">
        <v>0</v>
      </c>
      <c r="G64">
        <v>0</v>
      </c>
      <c r="M64" t="s">
        <v>685</v>
      </c>
      <c r="N64" t="s">
        <v>693</v>
      </c>
      <c r="O64" t="s">
        <v>17</v>
      </c>
      <c r="Q64" t="s">
        <v>257</v>
      </c>
      <c r="R64" t="b">
        <v>1</v>
      </c>
      <c r="S64" t="b">
        <v>1</v>
      </c>
    </row>
    <row r="65" spans="1:19" x14ac:dyDescent="0.25">
      <c r="A65" t="s">
        <v>602</v>
      </c>
      <c r="B65" s="14" t="s">
        <v>694</v>
      </c>
      <c r="C65" t="s">
        <v>540</v>
      </c>
      <c r="D65" s="14" t="s">
        <v>694</v>
      </c>
      <c r="E65" s="15" t="s">
        <v>19</v>
      </c>
      <c r="F65" s="14">
        <v>2</v>
      </c>
      <c r="G65" s="15">
        <v>-1</v>
      </c>
      <c r="H65" s="14" t="s">
        <v>695</v>
      </c>
      <c r="I65" s="14" t="s">
        <v>695</v>
      </c>
      <c r="J65" s="15" t="s">
        <v>19</v>
      </c>
      <c r="K65" s="14">
        <v>2</v>
      </c>
      <c r="L65" s="15">
        <v>-1</v>
      </c>
      <c r="M65" t="s">
        <v>696</v>
      </c>
      <c r="N65" t="s">
        <v>697</v>
      </c>
      <c r="O65" t="s">
        <v>17</v>
      </c>
    </row>
    <row r="66" spans="1:19" x14ac:dyDescent="0.25">
      <c r="H66" s="14" t="s">
        <v>698</v>
      </c>
      <c r="I66" s="14" t="s">
        <v>698</v>
      </c>
      <c r="J66" s="15" t="s">
        <v>19</v>
      </c>
      <c r="K66" s="14">
        <v>2</v>
      </c>
      <c r="L66" s="15">
        <v>-1</v>
      </c>
      <c r="M66" t="s">
        <v>696</v>
      </c>
      <c r="N66" t="s">
        <v>697</v>
      </c>
      <c r="O66" t="s">
        <v>17</v>
      </c>
    </row>
    <row r="67" spans="1:19" x14ac:dyDescent="0.25">
      <c r="H67" s="14" t="s">
        <v>699</v>
      </c>
      <c r="I67" s="14" t="s">
        <v>699</v>
      </c>
      <c r="J67" s="15" t="s">
        <v>19</v>
      </c>
      <c r="K67" s="14">
        <v>2</v>
      </c>
      <c r="L67" s="15">
        <v>-1</v>
      </c>
      <c r="M67" t="s">
        <v>696</v>
      </c>
      <c r="N67" t="s">
        <v>697</v>
      </c>
      <c r="O67" t="s">
        <v>17</v>
      </c>
    </row>
    <row r="68" spans="1:19" x14ac:dyDescent="0.25">
      <c r="H68" s="14" t="s">
        <v>700</v>
      </c>
      <c r="I68" s="14" t="s">
        <v>700</v>
      </c>
      <c r="J68" s="15" t="s">
        <v>19</v>
      </c>
      <c r="K68" s="14">
        <v>2</v>
      </c>
      <c r="L68" s="15">
        <v>-1</v>
      </c>
      <c r="M68" t="s">
        <v>696</v>
      </c>
      <c r="N68" t="s">
        <v>697</v>
      </c>
      <c r="O68" t="s">
        <v>17</v>
      </c>
    </row>
    <row r="69" spans="1:19" x14ac:dyDescent="0.25">
      <c r="H69" s="14" t="s">
        <v>701</v>
      </c>
      <c r="I69" s="14" t="s">
        <v>701</v>
      </c>
      <c r="J69" s="15" t="s">
        <v>19</v>
      </c>
      <c r="K69" s="14">
        <v>2</v>
      </c>
      <c r="L69" s="15">
        <v>-1</v>
      </c>
      <c r="M69" t="s">
        <v>696</v>
      </c>
      <c r="N69" t="s">
        <v>697</v>
      </c>
      <c r="O69" t="s">
        <v>17</v>
      </c>
    </row>
    <row r="70" spans="1:19" x14ac:dyDescent="0.25">
      <c r="H70" s="14" t="s">
        <v>702</v>
      </c>
      <c r="I70" s="14" t="s">
        <v>702</v>
      </c>
      <c r="J70" s="15" t="s">
        <v>19</v>
      </c>
      <c r="K70" s="14">
        <v>2</v>
      </c>
      <c r="L70" s="15">
        <v>-1</v>
      </c>
      <c r="M70" t="s">
        <v>696</v>
      </c>
      <c r="N70" t="s">
        <v>697</v>
      </c>
      <c r="O70" t="s">
        <v>17</v>
      </c>
    </row>
    <row r="71" spans="1:19" x14ac:dyDescent="0.25">
      <c r="H71" s="14" t="s">
        <v>703</v>
      </c>
      <c r="I71" s="14" t="s">
        <v>703</v>
      </c>
      <c r="J71" s="15" t="s">
        <v>19</v>
      </c>
      <c r="K71" s="14">
        <v>2</v>
      </c>
      <c r="L71" s="15">
        <v>-1</v>
      </c>
      <c r="M71" t="s">
        <v>696</v>
      </c>
      <c r="N71" t="s">
        <v>697</v>
      </c>
      <c r="O71" t="s">
        <v>17</v>
      </c>
    </row>
    <row r="72" spans="1:19" x14ac:dyDescent="0.25">
      <c r="A72" t="s">
        <v>602</v>
      </c>
      <c r="B72" s="14" t="s">
        <v>704</v>
      </c>
      <c r="C72" t="s">
        <v>18</v>
      </c>
      <c r="D72" t="s">
        <v>694</v>
      </c>
      <c r="E72" t="s">
        <v>19</v>
      </c>
      <c r="F72">
        <v>0</v>
      </c>
      <c r="G72">
        <v>0</v>
      </c>
      <c r="M72" t="s">
        <v>696</v>
      </c>
      <c r="N72" t="s">
        <v>705</v>
      </c>
      <c r="O72" t="s">
        <v>17</v>
      </c>
      <c r="Q72" t="s">
        <v>257</v>
      </c>
      <c r="R72" t="b">
        <v>1</v>
      </c>
      <c r="S72" t="b">
        <v>1</v>
      </c>
    </row>
    <row r="73" spans="1:19" x14ac:dyDescent="0.25">
      <c r="A73" t="s">
        <v>602</v>
      </c>
      <c r="B73" s="14" t="s">
        <v>706</v>
      </c>
      <c r="C73" t="s">
        <v>540</v>
      </c>
      <c r="D73" s="14" t="s">
        <v>706</v>
      </c>
      <c r="E73" s="15" t="s">
        <v>19</v>
      </c>
      <c r="F73" s="14">
        <v>2</v>
      </c>
      <c r="G73" s="15">
        <v>-1</v>
      </c>
      <c r="H73" s="14" t="s">
        <v>707</v>
      </c>
      <c r="I73" s="14" t="s">
        <v>707</v>
      </c>
      <c r="J73" s="15" t="s">
        <v>19</v>
      </c>
      <c r="K73" s="14">
        <v>2</v>
      </c>
      <c r="L73" s="15">
        <v>-1</v>
      </c>
      <c r="M73" t="s">
        <v>708</v>
      </c>
      <c r="N73" t="s">
        <v>709</v>
      </c>
      <c r="O73" t="s">
        <v>17</v>
      </c>
    </row>
    <row r="74" spans="1:19" x14ac:dyDescent="0.25">
      <c r="H74" s="14" t="s">
        <v>710</v>
      </c>
      <c r="I74" s="14" t="s">
        <v>710</v>
      </c>
      <c r="J74" s="15" t="s">
        <v>19</v>
      </c>
      <c r="K74" s="14">
        <v>2</v>
      </c>
      <c r="L74" s="15">
        <v>-1</v>
      </c>
      <c r="M74" t="s">
        <v>708</v>
      </c>
      <c r="N74" t="s">
        <v>709</v>
      </c>
      <c r="O74" t="s">
        <v>17</v>
      </c>
    </row>
    <row r="75" spans="1:19" x14ac:dyDescent="0.25">
      <c r="H75" s="14" t="s">
        <v>711</v>
      </c>
      <c r="I75" s="14" t="s">
        <v>711</v>
      </c>
      <c r="J75" s="15" t="s">
        <v>19</v>
      </c>
      <c r="K75" s="14">
        <v>2</v>
      </c>
      <c r="L75" s="15">
        <v>-1</v>
      </c>
      <c r="M75" t="s">
        <v>708</v>
      </c>
      <c r="N75" t="s">
        <v>709</v>
      </c>
      <c r="O75" t="s">
        <v>17</v>
      </c>
    </row>
    <row r="76" spans="1:19" x14ac:dyDescent="0.25">
      <c r="H76" s="14" t="s">
        <v>712</v>
      </c>
      <c r="I76" s="14" t="s">
        <v>712</v>
      </c>
      <c r="J76" s="15" t="s">
        <v>19</v>
      </c>
      <c r="K76" s="14">
        <v>2</v>
      </c>
      <c r="L76" s="15">
        <v>-1</v>
      </c>
      <c r="M76" t="s">
        <v>708</v>
      </c>
      <c r="N76" t="s">
        <v>709</v>
      </c>
      <c r="O76" t="s">
        <v>17</v>
      </c>
    </row>
    <row r="77" spans="1:19" x14ac:dyDescent="0.25">
      <c r="H77" s="1" t="s">
        <v>1597</v>
      </c>
      <c r="I77" s="5" t="s">
        <v>19</v>
      </c>
      <c r="J77" s="5" t="s">
        <v>19</v>
      </c>
      <c r="K77" s="5">
        <v>-1</v>
      </c>
      <c r="L77" s="5">
        <v>-1</v>
      </c>
      <c r="M77" t="s">
        <v>708</v>
      </c>
      <c r="N77" t="s">
        <v>17</v>
      </c>
      <c r="Q77" t="s">
        <v>1619</v>
      </c>
    </row>
    <row r="78" spans="1:19" x14ac:dyDescent="0.25">
      <c r="A78" t="s">
        <v>602</v>
      </c>
      <c r="B78" s="14" t="s">
        <v>713</v>
      </c>
      <c r="C78" t="s">
        <v>18</v>
      </c>
      <c r="D78" t="s">
        <v>706</v>
      </c>
      <c r="E78" t="s">
        <v>19</v>
      </c>
      <c r="F78">
        <v>0</v>
      </c>
      <c r="G78">
        <v>0</v>
      </c>
      <c r="M78" t="s">
        <v>708</v>
      </c>
      <c r="N78" t="s">
        <v>714</v>
      </c>
      <c r="O78" t="s">
        <v>17</v>
      </c>
      <c r="Q78" t="s">
        <v>257</v>
      </c>
      <c r="R78" t="b">
        <v>1</v>
      </c>
      <c r="S78" t="b">
        <v>1</v>
      </c>
    </row>
    <row r="79" spans="1:19" x14ac:dyDescent="0.25">
      <c r="A79" t="s">
        <v>602</v>
      </c>
      <c r="B79" s="14" t="s">
        <v>715</v>
      </c>
      <c r="C79" t="s">
        <v>540</v>
      </c>
      <c r="D79" s="14" t="s">
        <v>715</v>
      </c>
      <c r="E79" s="14" t="s">
        <v>715</v>
      </c>
      <c r="F79" s="14">
        <v>2</v>
      </c>
      <c r="G79" s="14">
        <v>2</v>
      </c>
      <c r="H79" s="14" t="s">
        <v>716</v>
      </c>
      <c r="I79" s="14" t="s">
        <v>716</v>
      </c>
      <c r="J79" s="14" t="s">
        <v>717</v>
      </c>
      <c r="K79" s="14">
        <v>2</v>
      </c>
      <c r="L79" s="14">
        <v>2</v>
      </c>
      <c r="M79" t="s">
        <v>718</v>
      </c>
      <c r="N79" t="s">
        <v>719</v>
      </c>
      <c r="O79" t="s">
        <v>720</v>
      </c>
      <c r="P79">
        <v>100</v>
      </c>
    </row>
    <row r="80" spans="1:19" x14ac:dyDescent="0.25">
      <c r="H80" s="14" t="s">
        <v>721</v>
      </c>
      <c r="I80" s="14" t="s">
        <v>721</v>
      </c>
      <c r="J80" s="15" t="s">
        <v>19</v>
      </c>
      <c r="K80" s="14">
        <v>2</v>
      </c>
      <c r="L80" s="15">
        <v>-1</v>
      </c>
      <c r="M80" t="s">
        <v>718</v>
      </c>
      <c r="N80" t="s">
        <v>719</v>
      </c>
      <c r="O80" t="s">
        <v>17</v>
      </c>
    </row>
    <row r="81" spans="1:19" x14ac:dyDescent="0.25">
      <c r="H81" s="14" t="s">
        <v>722</v>
      </c>
      <c r="I81" s="14" t="s">
        <v>722</v>
      </c>
      <c r="J81" s="15" t="s">
        <v>19</v>
      </c>
      <c r="K81" s="14">
        <v>2</v>
      </c>
      <c r="L81" s="15">
        <v>-1</v>
      </c>
      <c r="M81" t="s">
        <v>718</v>
      </c>
      <c r="N81" t="s">
        <v>719</v>
      </c>
      <c r="O81" t="s">
        <v>17</v>
      </c>
    </row>
    <row r="82" spans="1:19" x14ac:dyDescent="0.25">
      <c r="H82" s="14" t="s">
        <v>723</v>
      </c>
      <c r="I82" s="14" t="s">
        <v>723</v>
      </c>
      <c r="J82" s="15" t="s">
        <v>19</v>
      </c>
      <c r="K82" s="14">
        <v>2</v>
      </c>
      <c r="L82" s="15">
        <v>-1</v>
      </c>
      <c r="M82" t="s">
        <v>718</v>
      </c>
      <c r="N82" t="s">
        <v>719</v>
      </c>
      <c r="O82" t="s">
        <v>17</v>
      </c>
    </row>
    <row r="83" spans="1:19" x14ac:dyDescent="0.25">
      <c r="H83" s="14" t="s">
        <v>724</v>
      </c>
      <c r="I83" s="14" t="s">
        <v>724</v>
      </c>
      <c r="J83" s="15" t="s">
        <v>19</v>
      </c>
      <c r="K83" s="14">
        <v>2</v>
      </c>
      <c r="L83" s="15">
        <v>-1</v>
      </c>
      <c r="M83" t="s">
        <v>718</v>
      </c>
      <c r="N83" t="s">
        <v>719</v>
      </c>
      <c r="O83" t="s">
        <v>17</v>
      </c>
    </row>
    <row r="84" spans="1:19" x14ac:dyDescent="0.25">
      <c r="H84" s="14" t="s">
        <v>725</v>
      </c>
      <c r="I84" s="14" t="s">
        <v>725</v>
      </c>
      <c r="J84" s="15" t="s">
        <v>19</v>
      </c>
      <c r="K84" s="14">
        <v>2</v>
      </c>
      <c r="L84" s="15">
        <v>-1</v>
      </c>
      <c r="M84" t="s">
        <v>718</v>
      </c>
      <c r="N84" t="s">
        <v>719</v>
      </c>
      <c r="O84" t="s">
        <v>17</v>
      </c>
    </row>
    <row r="85" spans="1:19" x14ac:dyDescent="0.25">
      <c r="H85" s="14" t="s">
        <v>726</v>
      </c>
      <c r="I85" s="14" t="s">
        <v>726</v>
      </c>
      <c r="J85" s="15" t="s">
        <v>19</v>
      </c>
      <c r="K85" s="14">
        <v>2</v>
      </c>
      <c r="L85" s="15">
        <v>-1</v>
      </c>
      <c r="M85" t="s">
        <v>718</v>
      </c>
      <c r="N85" t="s">
        <v>719</v>
      </c>
      <c r="O85" t="s">
        <v>17</v>
      </c>
    </row>
    <row r="86" spans="1:19" x14ac:dyDescent="0.25">
      <c r="A86" t="s">
        <v>602</v>
      </c>
      <c r="B86" s="14" t="s">
        <v>727</v>
      </c>
      <c r="C86" t="s">
        <v>18</v>
      </c>
      <c r="D86" t="s">
        <v>715</v>
      </c>
      <c r="E86" t="s">
        <v>19</v>
      </c>
      <c r="F86">
        <v>0</v>
      </c>
      <c r="G86">
        <v>0</v>
      </c>
      <c r="M86" t="s">
        <v>718</v>
      </c>
      <c r="N86" t="s">
        <v>728</v>
      </c>
      <c r="O86" t="s">
        <v>17</v>
      </c>
      <c r="Q86" t="s">
        <v>257</v>
      </c>
      <c r="R86" t="b">
        <v>1</v>
      </c>
      <c r="S86" t="b">
        <v>1</v>
      </c>
    </row>
    <row r="87" spans="1:19" x14ac:dyDescent="0.25">
      <c r="A87" t="s">
        <v>602</v>
      </c>
      <c r="B87" s="14" t="s">
        <v>729</v>
      </c>
      <c r="C87" t="s">
        <v>540</v>
      </c>
      <c r="D87" s="14" t="s">
        <v>729</v>
      </c>
      <c r="E87" s="15" t="s">
        <v>19</v>
      </c>
      <c r="F87" s="14">
        <v>2</v>
      </c>
      <c r="G87" s="15">
        <v>-1</v>
      </c>
      <c r="H87" s="14" t="s">
        <v>730</v>
      </c>
      <c r="I87" s="14" t="s">
        <v>730</v>
      </c>
      <c r="J87" s="15" t="s">
        <v>19</v>
      </c>
      <c r="K87" s="14">
        <v>2</v>
      </c>
      <c r="L87" s="15">
        <v>-1</v>
      </c>
      <c r="M87" t="s">
        <v>654</v>
      </c>
      <c r="N87" t="s">
        <v>731</v>
      </c>
      <c r="O87" t="s">
        <v>17</v>
      </c>
    </row>
    <row r="88" spans="1:19" x14ac:dyDescent="0.25">
      <c r="H88" s="14" t="s">
        <v>732</v>
      </c>
      <c r="I88" s="14" t="s">
        <v>732</v>
      </c>
      <c r="J88" s="15" t="s">
        <v>19</v>
      </c>
      <c r="K88" s="14">
        <v>2</v>
      </c>
      <c r="L88" s="15">
        <v>-1</v>
      </c>
      <c r="M88" t="s">
        <v>654</v>
      </c>
      <c r="N88" t="s">
        <v>731</v>
      </c>
      <c r="O88" t="s">
        <v>17</v>
      </c>
    </row>
    <row r="89" spans="1:19" x14ac:dyDescent="0.25">
      <c r="H89" s="14" t="s">
        <v>733</v>
      </c>
      <c r="I89" s="14" t="s">
        <v>733</v>
      </c>
      <c r="J89" s="15" t="s">
        <v>19</v>
      </c>
      <c r="K89" s="14">
        <v>2</v>
      </c>
      <c r="L89" s="15">
        <v>-1</v>
      </c>
      <c r="M89" t="s">
        <v>654</v>
      </c>
      <c r="N89" t="s">
        <v>731</v>
      </c>
      <c r="O89" t="s">
        <v>17</v>
      </c>
    </row>
    <row r="90" spans="1:19" x14ac:dyDescent="0.25">
      <c r="H90" s="14" t="s">
        <v>734</v>
      </c>
      <c r="I90" s="14" t="s">
        <v>734</v>
      </c>
      <c r="J90" s="15" t="s">
        <v>19</v>
      </c>
      <c r="K90" s="14">
        <v>2</v>
      </c>
      <c r="L90" s="15">
        <v>-1</v>
      </c>
      <c r="M90" t="s">
        <v>654</v>
      </c>
      <c r="N90" t="s">
        <v>731</v>
      </c>
      <c r="O90" t="s">
        <v>17</v>
      </c>
    </row>
    <row r="91" spans="1:19" x14ac:dyDescent="0.25">
      <c r="H91" s="14" t="s">
        <v>735</v>
      </c>
      <c r="I91" s="14" t="s">
        <v>735</v>
      </c>
      <c r="J91" s="15" t="s">
        <v>19</v>
      </c>
      <c r="K91" s="14">
        <v>2</v>
      </c>
      <c r="L91" s="15">
        <v>-1</v>
      </c>
      <c r="M91" t="s">
        <v>654</v>
      </c>
      <c r="N91" t="s">
        <v>731</v>
      </c>
      <c r="O91" t="s">
        <v>17</v>
      </c>
    </row>
    <row r="92" spans="1:19" x14ac:dyDescent="0.25">
      <c r="A92" t="s">
        <v>602</v>
      </c>
      <c r="B92" s="14" t="s">
        <v>736</v>
      </c>
      <c r="C92" t="s">
        <v>18</v>
      </c>
      <c r="D92" t="s">
        <v>729</v>
      </c>
      <c r="E92" t="s">
        <v>19</v>
      </c>
      <c r="F92">
        <v>0</v>
      </c>
      <c r="G92">
        <v>0</v>
      </c>
      <c r="M92" t="s">
        <v>654</v>
      </c>
      <c r="N92" t="s">
        <v>737</v>
      </c>
      <c r="O92" t="s">
        <v>17</v>
      </c>
      <c r="Q92" t="s">
        <v>257</v>
      </c>
      <c r="R92" t="b">
        <v>1</v>
      </c>
      <c r="S92" t="b">
        <v>1</v>
      </c>
    </row>
    <row r="93" spans="1:19" x14ac:dyDescent="0.25">
      <c r="A93" t="s">
        <v>602</v>
      </c>
      <c r="B93" s="14" t="s">
        <v>738</v>
      </c>
      <c r="C93" t="s">
        <v>540</v>
      </c>
      <c r="D93" s="14" t="s">
        <v>738</v>
      </c>
      <c r="E93" s="15" t="s">
        <v>19</v>
      </c>
      <c r="F93" s="14">
        <v>2</v>
      </c>
      <c r="G93" s="15">
        <v>-1</v>
      </c>
      <c r="H93" s="14" t="s">
        <v>739</v>
      </c>
      <c r="I93" s="14" t="s">
        <v>739</v>
      </c>
      <c r="J93" s="15" t="s">
        <v>19</v>
      </c>
      <c r="K93" s="14">
        <v>2</v>
      </c>
      <c r="L93" s="15">
        <v>-1</v>
      </c>
      <c r="M93" t="s">
        <v>740</v>
      </c>
      <c r="N93" t="s">
        <v>741</v>
      </c>
      <c r="O93" t="s">
        <v>17</v>
      </c>
    </row>
    <row r="94" spans="1:19" x14ac:dyDescent="0.25">
      <c r="H94" s="14" t="s">
        <v>742</v>
      </c>
      <c r="I94" s="14" t="s">
        <v>742</v>
      </c>
      <c r="J94" s="15" t="s">
        <v>19</v>
      </c>
      <c r="K94" s="14">
        <v>2</v>
      </c>
      <c r="L94" s="15">
        <v>-1</v>
      </c>
      <c r="M94" t="s">
        <v>740</v>
      </c>
      <c r="N94" t="s">
        <v>741</v>
      </c>
      <c r="O94" t="s">
        <v>17</v>
      </c>
    </row>
    <row r="95" spans="1:19" x14ac:dyDescent="0.25">
      <c r="H95" s="14" t="s">
        <v>743</v>
      </c>
      <c r="I95" s="14" t="s">
        <v>743</v>
      </c>
      <c r="J95" s="15" t="s">
        <v>19</v>
      </c>
      <c r="K95" s="14">
        <v>2</v>
      </c>
      <c r="L95" s="15">
        <v>-1</v>
      </c>
      <c r="M95" t="s">
        <v>740</v>
      </c>
      <c r="N95" t="s">
        <v>741</v>
      </c>
      <c r="O95" t="s">
        <v>17</v>
      </c>
    </row>
    <row r="96" spans="1:19" x14ac:dyDescent="0.25">
      <c r="H96" s="14" t="s">
        <v>744</v>
      </c>
      <c r="I96" s="14" t="s">
        <v>744</v>
      </c>
      <c r="J96" s="15" t="s">
        <v>19</v>
      </c>
      <c r="K96" s="14">
        <v>2</v>
      </c>
      <c r="L96" s="15">
        <v>-1</v>
      </c>
      <c r="M96" t="s">
        <v>740</v>
      </c>
      <c r="N96" t="s">
        <v>741</v>
      </c>
      <c r="O96" t="s">
        <v>17</v>
      </c>
    </row>
    <row r="97" spans="1:19" x14ac:dyDescent="0.25">
      <c r="A97" t="s">
        <v>602</v>
      </c>
      <c r="B97" s="14" t="s">
        <v>745</v>
      </c>
      <c r="C97" t="s">
        <v>18</v>
      </c>
      <c r="D97" t="s">
        <v>738</v>
      </c>
      <c r="E97" t="s">
        <v>19</v>
      </c>
      <c r="F97">
        <v>0</v>
      </c>
      <c r="G97">
        <v>0</v>
      </c>
      <c r="M97" t="s">
        <v>740</v>
      </c>
      <c r="N97" t="s">
        <v>746</v>
      </c>
      <c r="O97" t="s">
        <v>17</v>
      </c>
      <c r="Q97" t="s">
        <v>257</v>
      </c>
      <c r="R97" t="b">
        <v>1</v>
      </c>
      <c r="S97" t="b">
        <v>1</v>
      </c>
    </row>
    <row r="98" spans="1:19" x14ac:dyDescent="0.25">
      <c r="A98" t="s">
        <v>602</v>
      </c>
      <c r="B98" s="14" t="s">
        <v>747</v>
      </c>
      <c r="C98" t="s">
        <v>540</v>
      </c>
      <c r="D98" s="14" t="s">
        <v>747</v>
      </c>
      <c r="E98" s="15" t="s">
        <v>19</v>
      </c>
      <c r="F98" s="14">
        <v>2</v>
      </c>
      <c r="G98" s="15">
        <v>-1</v>
      </c>
      <c r="H98" s="14" t="s">
        <v>748</v>
      </c>
      <c r="I98" s="14" t="s">
        <v>748</v>
      </c>
      <c r="J98" s="15" t="s">
        <v>19</v>
      </c>
      <c r="K98" s="14">
        <v>2</v>
      </c>
      <c r="L98" s="15">
        <v>-1</v>
      </c>
      <c r="M98" t="s">
        <v>749</v>
      </c>
      <c r="N98" t="s">
        <v>750</v>
      </c>
      <c r="O98" t="s">
        <v>17</v>
      </c>
    </row>
    <row r="99" spans="1:19" x14ac:dyDescent="0.25">
      <c r="H99" s="14" t="s">
        <v>751</v>
      </c>
      <c r="I99" s="14" t="s">
        <v>751</v>
      </c>
      <c r="J99" s="15" t="s">
        <v>19</v>
      </c>
      <c r="K99" s="14">
        <v>2</v>
      </c>
      <c r="L99" s="15">
        <v>-1</v>
      </c>
      <c r="M99" t="s">
        <v>749</v>
      </c>
      <c r="N99" t="s">
        <v>750</v>
      </c>
      <c r="O99" t="s">
        <v>17</v>
      </c>
    </row>
    <row r="100" spans="1:19" x14ac:dyDescent="0.25">
      <c r="H100" s="14" t="s">
        <v>752</v>
      </c>
      <c r="I100" s="14" t="s">
        <v>752</v>
      </c>
      <c r="J100" s="15" t="s">
        <v>19</v>
      </c>
      <c r="K100" s="14">
        <v>2</v>
      </c>
      <c r="L100" s="15">
        <v>-1</v>
      </c>
      <c r="M100" t="s">
        <v>749</v>
      </c>
      <c r="N100" t="s">
        <v>750</v>
      </c>
      <c r="O100" t="s">
        <v>17</v>
      </c>
    </row>
    <row r="101" spans="1:19" x14ac:dyDescent="0.25">
      <c r="H101" s="14" t="s">
        <v>753</v>
      </c>
      <c r="I101" s="14" t="s">
        <v>753</v>
      </c>
      <c r="J101" s="15" t="s">
        <v>19</v>
      </c>
      <c r="K101" s="14">
        <v>2</v>
      </c>
      <c r="L101" s="15">
        <v>-1</v>
      </c>
      <c r="M101" t="s">
        <v>749</v>
      </c>
      <c r="N101" t="s">
        <v>750</v>
      </c>
      <c r="O101" t="s">
        <v>17</v>
      </c>
    </row>
    <row r="102" spans="1:19" x14ac:dyDescent="0.25">
      <c r="A102" t="s">
        <v>602</v>
      </c>
      <c r="B102" s="14" t="s">
        <v>754</v>
      </c>
      <c r="C102" t="s">
        <v>18</v>
      </c>
      <c r="D102" t="s">
        <v>747</v>
      </c>
      <c r="E102" t="s">
        <v>19</v>
      </c>
      <c r="F102">
        <v>0</v>
      </c>
      <c r="G102">
        <v>0</v>
      </c>
      <c r="M102" t="s">
        <v>749</v>
      </c>
      <c r="N102" t="s">
        <v>755</v>
      </c>
      <c r="O102" t="s">
        <v>17</v>
      </c>
      <c r="Q102" t="s">
        <v>257</v>
      </c>
      <c r="R102" t="b">
        <v>1</v>
      </c>
      <c r="S102" t="b">
        <v>1</v>
      </c>
    </row>
    <row r="103" spans="1:19" x14ac:dyDescent="0.25">
      <c r="A103" t="s">
        <v>602</v>
      </c>
      <c r="B103" s="14" t="s">
        <v>756</v>
      </c>
      <c r="C103" t="s">
        <v>540</v>
      </c>
      <c r="D103" s="14" t="s">
        <v>756</v>
      </c>
      <c r="E103" s="15" t="s">
        <v>19</v>
      </c>
      <c r="F103" s="14">
        <v>2</v>
      </c>
      <c r="G103" s="15">
        <v>-1</v>
      </c>
      <c r="H103" s="14" t="s">
        <v>757</v>
      </c>
      <c r="I103" s="14" t="s">
        <v>757</v>
      </c>
      <c r="J103" s="15" t="s">
        <v>19</v>
      </c>
      <c r="K103" s="14">
        <v>2</v>
      </c>
      <c r="L103" s="15">
        <v>-1</v>
      </c>
      <c r="M103" t="s">
        <v>664</v>
      </c>
      <c r="N103" t="s">
        <v>665</v>
      </c>
      <c r="O103" t="s">
        <v>17</v>
      </c>
    </row>
    <row r="104" spans="1:19" x14ac:dyDescent="0.25">
      <c r="H104" s="14" t="s">
        <v>758</v>
      </c>
      <c r="I104" s="14" t="s">
        <v>758</v>
      </c>
      <c r="J104" s="15" t="s">
        <v>19</v>
      </c>
      <c r="K104" s="14">
        <v>2</v>
      </c>
      <c r="L104" s="15">
        <v>-1</v>
      </c>
      <c r="M104" t="s">
        <v>664</v>
      </c>
      <c r="N104" t="s">
        <v>665</v>
      </c>
      <c r="O104" t="s">
        <v>17</v>
      </c>
    </row>
    <row r="105" spans="1:19" x14ac:dyDescent="0.25">
      <c r="H105" s="14" t="s">
        <v>759</v>
      </c>
      <c r="I105" s="14" t="s">
        <v>759</v>
      </c>
      <c r="J105" s="15" t="s">
        <v>19</v>
      </c>
      <c r="K105" s="14">
        <v>2</v>
      </c>
      <c r="L105" s="15">
        <v>-1</v>
      </c>
      <c r="M105" t="s">
        <v>664</v>
      </c>
      <c r="N105" t="s">
        <v>665</v>
      </c>
      <c r="O105" t="s">
        <v>17</v>
      </c>
    </row>
    <row r="106" spans="1:19" x14ac:dyDescent="0.25">
      <c r="H106" s="14" t="s">
        <v>760</v>
      </c>
      <c r="I106" s="14" t="s">
        <v>760</v>
      </c>
      <c r="J106" s="15" t="s">
        <v>19</v>
      </c>
      <c r="K106" s="14">
        <v>2</v>
      </c>
      <c r="L106" s="15">
        <v>-1</v>
      </c>
      <c r="M106" t="s">
        <v>664</v>
      </c>
      <c r="N106" t="s">
        <v>665</v>
      </c>
      <c r="O106" t="s">
        <v>17</v>
      </c>
    </row>
    <row r="107" spans="1:19" x14ac:dyDescent="0.25">
      <c r="H107" s="14" t="s">
        <v>761</v>
      </c>
      <c r="I107" s="14" t="s">
        <v>761</v>
      </c>
      <c r="J107" s="15" t="s">
        <v>19</v>
      </c>
      <c r="K107" s="14">
        <v>2</v>
      </c>
      <c r="L107" s="15">
        <v>-1</v>
      </c>
      <c r="M107" t="s">
        <v>664</v>
      </c>
      <c r="N107" t="s">
        <v>665</v>
      </c>
      <c r="O107" t="s">
        <v>17</v>
      </c>
    </row>
    <row r="108" spans="1:19" x14ac:dyDescent="0.25">
      <c r="A108" t="s">
        <v>602</v>
      </c>
      <c r="B108" s="14" t="s">
        <v>762</v>
      </c>
      <c r="C108" t="s">
        <v>18</v>
      </c>
      <c r="D108" t="s">
        <v>756</v>
      </c>
      <c r="E108" t="s">
        <v>19</v>
      </c>
      <c r="F108">
        <v>0</v>
      </c>
      <c r="G108">
        <v>0</v>
      </c>
      <c r="M108" t="s">
        <v>664</v>
      </c>
      <c r="N108" t="s">
        <v>763</v>
      </c>
      <c r="O108" t="s">
        <v>17</v>
      </c>
      <c r="Q108" t="s">
        <v>257</v>
      </c>
      <c r="R108" t="b">
        <v>1</v>
      </c>
      <c r="S108" t="b">
        <v>1</v>
      </c>
    </row>
    <row r="109" spans="1:19" x14ac:dyDescent="0.25">
      <c r="A109" t="s">
        <v>602</v>
      </c>
      <c r="B109" s="14" t="s">
        <v>764</v>
      </c>
      <c r="C109" t="s">
        <v>540</v>
      </c>
      <c r="D109" s="14" t="s">
        <v>764</v>
      </c>
      <c r="E109" s="15" t="s">
        <v>19</v>
      </c>
      <c r="F109" s="14">
        <v>2</v>
      </c>
      <c r="G109" s="15">
        <v>-1</v>
      </c>
      <c r="H109" s="14" t="s">
        <v>765</v>
      </c>
      <c r="I109" s="14" t="s">
        <v>765</v>
      </c>
      <c r="J109" s="15" t="s">
        <v>19</v>
      </c>
      <c r="K109" s="14">
        <v>2</v>
      </c>
      <c r="L109" s="15">
        <v>-1</v>
      </c>
      <c r="M109" t="s">
        <v>766</v>
      </c>
      <c r="N109" t="s">
        <v>767</v>
      </c>
      <c r="O109" t="s">
        <v>17</v>
      </c>
    </row>
    <row r="110" spans="1:19" x14ac:dyDescent="0.25">
      <c r="B110" s="14"/>
      <c r="D110" s="14"/>
      <c r="E110" s="15"/>
      <c r="F110" s="14"/>
      <c r="G110" s="15"/>
      <c r="H110" s="1" t="s">
        <v>1598</v>
      </c>
      <c r="I110" s="5" t="s">
        <v>19</v>
      </c>
      <c r="J110" s="5" t="s">
        <v>19</v>
      </c>
      <c r="K110" s="5">
        <v>-1</v>
      </c>
      <c r="L110" s="5">
        <v>-1</v>
      </c>
      <c r="M110" t="s">
        <v>766</v>
      </c>
      <c r="N110" t="s">
        <v>17</v>
      </c>
      <c r="Q110" t="s">
        <v>1619</v>
      </c>
    </row>
    <row r="111" spans="1:19" x14ac:dyDescent="0.25">
      <c r="A111" t="s">
        <v>602</v>
      </c>
      <c r="B111" s="14" t="s">
        <v>768</v>
      </c>
      <c r="C111" t="s">
        <v>18</v>
      </c>
      <c r="D111" t="s">
        <v>764</v>
      </c>
      <c r="E111" t="s">
        <v>19</v>
      </c>
      <c r="F111">
        <v>0</v>
      </c>
      <c r="G111">
        <v>0</v>
      </c>
      <c r="M111" t="s">
        <v>766</v>
      </c>
      <c r="N111" t="s">
        <v>769</v>
      </c>
      <c r="O111" t="s">
        <v>17</v>
      </c>
      <c r="Q111" t="s">
        <v>257</v>
      </c>
      <c r="R111" t="b">
        <v>1</v>
      </c>
      <c r="S111" t="b">
        <v>1</v>
      </c>
    </row>
    <row r="112" spans="1:19" x14ac:dyDescent="0.25">
      <c r="A112" t="s">
        <v>602</v>
      </c>
      <c r="B112" s="14" t="s">
        <v>770</v>
      </c>
      <c r="C112" t="s">
        <v>540</v>
      </c>
      <c r="D112" s="14" t="s">
        <v>770</v>
      </c>
      <c r="E112" s="14" t="s">
        <v>770</v>
      </c>
      <c r="F112" s="14">
        <v>2</v>
      </c>
      <c r="G112" s="14">
        <v>2</v>
      </c>
      <c r="H112" s="14" t="s">
        <v>771</v>
      </c>
      <c r="I112" s="14" t="s">
        <v>771</v>
      </c>
      <c r="J112" s="14" t="s">
        <v>772</v>
      </c>
      <c r="K112" s="14">
        <v>2</v>
      </c>
      <c r="L112" s="14">
        <v>2</v>
      </c>
      <c r="M112" t="s">
        <v>773</v>
      </c>
      <c r="N112" t="s">
        <v>774</v>
      </c>
      <c r="O112" t="s">
        <v>1701</v>
      </c>
      <c r="P112">
        <v>98.8</v>
      </c>
    </row>
    <row r="113" spans="1:19" x14ac:dyDescent="0.25">
      <c r="H113" s="14" t="s">
        <v>775</v>
      </c>
      <c r="I113" s="14" t="s">
        <v>775</v>
      </c>
      <c r="J113" s="14" t="s">
        <v>776</v>
      </c>
      <c r="K113" s="14">
        <v>2</v>
      </c>
      <c r="L113" s="14">
        <v>2</v>
      </c>
      <c r="M113" t="s">
        <v>773</v>
      </c>
      <c r="N113" t="s">
        <v>774</v>
      </c>
      <c r="O113" t="s">
        <v>1702</v>
      </c>
      <c r="P113">
        <v>99</v>
      </c>
    </row>
    <row r="114" spans="1:19" x14ac:dyDescent="0.25">
      <c r="H114" s="14" t="s">
        <v>777</v>
      </c>
      <c r="I114" s="14" t="s">
        <v>777</v>
      </c>
      <c r="J114" s="15" t="s">
        <v>19</v>
      </c>
      <c r="K114" s="14">
        <v>2</v>
      </c>
      <c r="L114" s="15">
        <v>-1</v>
      </c>
      <c r="M114" t="s">
        <v>773</v>
      </c>
      <c r="N114" t="s">
        <v>774</v>
      </c>
      <c r="O114" t="s">
        <v>17</v>
      </c>
    </row>
    <row r="115" spans="1:19" x14ac:dyDescent="0.25">
      <c r="A115" t="s">
        <v>602</v>
      </c>
      <c r="B115" s="14" t="s">
        <v>778</v>
      </c>
      <c r="C115" t="s">
        <v>18</v>
      </c>
      <c r="D115" t="s">
        <v>770</v>
      </c>
      <c r="E115" t="s">
        <v>19</v>
      </c>
      <c r="F115">
        <v>0</v>
      </c>
      <c r="G115">
        <v>0</v>
      </c>
      <c r="M115" t="s">
        <v>773</v>
      </c>
      <c r="N115" t="s">
        <v>779</v>
      </c>
      <c r="O115" t="s">
        <v>17</v>
      </c>
      <c r="Q115" t="s">
        <v>257</v>
      </c>
      <c r="R115" t="b">
        <v>1</v>
      </c>
      <c r="S115" t="b">
        <v>1</v>
      </c>
    </row>
    <row r="116" spans="1:19" x14ac:dyDescent="0.25">
      <c r="A116" t="s">
        <v>602</v>
      </c>
      <c r="B116" s="14" t="s">
        <v>780</v>
      </c>
      <c r="C116" t="s">
        <v>540</v>
      </c>
      <c r="D116" s="14" t="s">
        <v>780</v>
      </c>
      <c r="E116" s="14" t="s">
        <v>780</v>
      </c>
      <c r="F116" s="14">
        <v>2</v>
      </c>
      <c r="G116" s="14">
        <v>2</v>
      </c>
      <c r="H116" s="14" t="s">
        <v>781</v>
      </c>
      <c r="I116" s="14" t="s">
        <v>781</v>
      </c>
      <c r="J116" s="15" t="s">
        <v>19</v>
      </c>
      <c r="K116" s="14">
        <v>2</v>
      </c>
      <c r="L116" s="15">
        <v>-1</v>
      </c>
      <c r="M116" t="s">
        <v>782</v>
      </c>
      <c r="N116" t="s">
        <v>783</v>
      </c>
      <c r="O116" t="s">
        <v>17</v>
      </c>
    </row>
    <row r="117" spans="1:19" x14ac:dyDescent="0.25">
      <c r="H117" s="14" t="s">
        <v>784</v>
      </c>
      <c r="I117" s="14" t="s">
        <v>784</v>
      </c>
      <c r="J117" s="14" t="s">
        <v>785</v>
      </c>
      <c r="K117" s="14">
        <v>2</v>
      </c>
      <c r="L117" s="14">
        <v>2</v>
      </c>
      <c r="M117" t="s">
        <v>782</v>
      </c>
      <c r="N117" t="s">
        <v>783</v>
      </c>
      <c r="O117" t="s">
        <v>1703</v>
      </c>
      <c r="P117">
        <v>14.6</v>
      </c>
    </row>
    <row r="118" spans="1:19" x14ac:dyDescent="0.25">
      <c r="H118" s="14" t="s">
        <v>786</v>
      </c>
      <c r="I118" s="14" t="s">
        <v>786</v>
      </c>
      <c r="J118" s="14" t="s">
        <v>787</v>
      </c>
      <c r="K118" s="14">
        <v>2</v>
      </c>
      <c r="L118" s="14">
        <v>2</v>
      </c>
      <c r="M118" t="s">
        <v>782</v>
      </c>
      <c r="N118" t="s">
        <v>783</v>
      </c>
      <c r="O118" t="s">
        <v>1703</v>
      </c>
      <c r="P118">
        <v>85.4</v>
      </c>
    </row>
    <row r="119" spans="1:19" x14ac:dyDescent="0.25">
      <c r="H119" s="14" t="s">
        <v>788</v>
      </c>
      <c r="I119" s="14" t="s">
        <v>788</v>
      </c>
      <c r="J119" s="15" t="s">
        <v>19</v>
      </c>
      <c r="K119" s="14">
        <v>2</v>
      </c>
      <c r="L119" s="15">
        <v>-1</v>
      </c>
      <c r="M119" t="s">
        <v>782</v>
      </c>
      <c r="N119" t="s">
        <v>783</v>
      </c>
      <c r="O119" t="s">
        <v>17</v>
      </c>
    </row>
    <row r="120" spans="1:19" x14ac:dyDescent="0.25">
      <c r="A120" t="s">
        <v>602</v>
      </c>
      <c r="B120" s="14" t="s">
        <v>789</v>
      </c>
      <c r="C120" t="s">
        <v>18</v>
      </c>
      <c r="D120" t="s">
        <v>780</v>
      </c>
      <c r="E120" t="s">
        <v>19</v>
      </c>
      <c r="F120">
        <v>0</v>
      </c>
      <c r="G120">
        <v>0</v>
      </c>
      <c r="M120" t="s">
        <v>782</v>
      </c>
      <c r="N120" t="s">
        <v>790</v>
      </c>
      <c r="O120" t="s">
        <v>17</v>
      </c>
      <c r="Q120" t="s">
        <v>257</v>
      </c>
      <c r="R120" t="b">
        <v>1</v>
      </c>
      <c r="S120" t="b">
        <v>1</v>
      </c>
    </row>
    <row r="121" spans="1:19" x14ac:dyDescent="0.25">
      <c r="A121" t="s">
        <v>602</v>
      </c>
      <c r="B121" s="14" t="s">
        <v>791</v>
      </c>
      <c r="C121" t="s">
        <v>540</v>
      </c>
      <c r="D121" s="14" t="s">
        <v>791</v>
      </c>
      <c r="E121" s="15" t="s">
        <v>19</v>
      </c>
      <c r="F121" s="14">
        <v>2</v>
      </c>
      <c r="G121" s="15">
        <v>-1</v>
      </c>
      <c r="H121" s="14" t="s">
        <v>792</v>
      </c>
      <c r="I121" s="14" t="s">
        <v>792</v>
      </c>
      <c r="J121" s="15" t="s">
        <v>19</v>
      </c>
      <c r="K121" s="14">
        <v>2</v>
      </c>
      <c r="L121" s="15">
        <v>-1</v>
      </c>
      <c r="M121" t="s">
        <v>654</v>
      </c>
      <c r="N121" t="s">
        <v>731</v>
      </c>
      <c r="O121" t="s">
        <v>17</v>
      </c>
    </row>
    <row r="122" spans="1:19" x14ac:dyDescent="0.25">
      <c r="H122" s="14" t="s">
        <v>793</v>
      </c>
      <c r="I122" s="14" t="s">
        <v>793</v>
      </c>
      <c r="J122" s="15" t="s">
        <v>19</v>
      </c>
      <c r="K122" s="14">
        <v>2</v>
      </c>
      <c r="L122" s="15">
        <v>-1</v>
      </c>
      <c r="M122" t="s">
        <v>654</v>
      </c>
      <c r="N122" t="s">
        <v>731</v>
      </c>
      <c r="O122" t="s">
        <v>17</v>
      </c>
    </row>
    <row r="123" spans="1:19" x14ac:dyDescent="0.25">
      <c r="H123" s="14" t="s">
        <v>794</v>
      </c>
      <c r="I123" s="14" t="s">
        <v>794</v>
      </c>
      <c r="J123" s="15" t="s">
        <v>19</v>
      </c>
      <c r="K123" s="14">
        <v>2</v>
      </c>
      <c r="L123" s="15">
        <v>-1</v>
      </c>
      <c r="M123" t="s">
        <v>654</v>
      </c>
      <c r="N123" t="s">
        <v>731</v>
      </c>
      <c r="O123" t="s">
        <v>17</v>
      </c>
    </row>
    <row r="124" spans="1:19" x14ac:dyDescent="0.25">
      <c r="H124" s="14" t="s">
        <v>795</v>
      </c>
      <c r="I124" s="14" t="s">
        <v>795</v>
      </c>
      <c r="J124" s="15" t="s">
        <v>19</v>
      </c>
      <c r="K124" s="14">
        <v>2</v>
      </c>
      <c r="L124" s="15">
        <v>-1</v>
      </c>
      <c r="M124" t="s">
        <v>654</v>
      </c>
      <c r="N124" t="s">
        <v>731</v>
      </c>
      <c r="O124" t="s">
        <v>17</v>
      </c>
    </row>
    <row r="125" spans="1:19" x14ac:dyDescent="0.25">
      <c r="H125" s="14" t="s">
        <v>796</v>
      </c>
      <c r="I125" s="14" t="s">
        <v>796</v>
      </c>
      <c r="J125" s="15" t="s">
        <v>19</v>
      </c>
      <c r="K125" s="14">
        <v>2</v>
      </c>
      <c r="L125" s="15">
        <v>-1</v>
      </c>
      <c r="M125" t="s">
        <v>654</v>
      </c>
      <c r="N125" t="s">
        <v>731</v>
      </c>
      <c r="O125" t="s">
        <v>17</v>
      </c>
    </row>
    <row r="126" spans="1:19" x14ac:dyDescent="0.25">
      <c r="H126" s="14" t="s">
        <v>797</v>
      </c>
      <c r="I126" s="14" t="s">
        <v>797</v>
      </c>
      <c r="J126" s="15" t="s">
        <v>19</v>
      </c>
      <c r="K126" s="14">
        <v>2</v>
      </c>
      <c r="L126" s="15">
        <v>-1</v>
      </c>
      <c r="M126" t="s">
        <v>654</v>
      </c>
      <c r="N126" t="s">
        <v>731</v>
      </c>
      <c r="O126" t="s">
        <v>17</v>
      </c>
    </row>
    <row r="127" spans="1:19" x14ac:dyDescent="0.25">
      <c r="H127" s="1" t="s">
        <v>1599</v>
      </c>
      <c r="I127" s="5" t="s">
        <v>19</v>
      </c>
      <c r="J127" s="5" t="s">
        <v>19</v>
      </c>
      <c r="K127" s="5">
        <v>-1</v>
      </c>
      <c r="L127" s="5">
        <v>-1</v>
      </c>
      <c r="M127" t="s">
        <v>654</v>
      </c>
      <c r="N127" t="s">
        <v>17</v>
      </c>
    </row>
    <row r="128" spans="1:19" x14ac:dyDescent="0.25">
      <c r="A128" t="s">
        <v>602</v>
      </c>
      <c r="B128" s="14" t="s">
        <v>798</v>
      </c>
      <c r="C128" t="s">
        <v>18</v>
      </c>
      <c r="D128" t="s">
        <v>791</v>
      </c>
      <c r="E128" t="s">
        <v>19</v>
      </c>
      <c r="F128">
        <v>0</v>
      </c>
      <c r="G128">
        <v>0</v>
      </c>
      <c r="M128" t="s">
        <v>654</v>
      </c>
      <c r="N128" t="s">
        <v>799</v>
      </c>
      <c r="O128" t="s">
        <v>17</v>
      </c>
      <c r="Q128" t="s">
        <v>257</v>
      </c>
      <c r="R128" t="b">
        <v>1</v>
      </c>
      <c r="S128" t="b">
        <v>1</v>
      </c>
    </row>
    <row r="129" spans="1:19" x14ac:dyDescent="0.25">
      <c r="A129" t="s">
        <v>602</v>
      </c>
      <c r="B129" s="14" t="s">
        <v>800</v>
      </c>
      <c r="C129" t="s">
        <v>540</v>
      </c>
      <c r="D129" s="14" t="s">
        <v>800</v>
      </c>
      <c r="E129" s="15" t="s">
        <v>19</v>
      </c>
      <c r="F129" s="14">
        <v>2</v>
      </c>
      <c r="G129" s="15">
        <v>-1</v>
      </c>
      <c r="H129" s="14" t="s">
        <v>801</v>
      </c>
      <c r="I129" s="14" t="s">
        <v>801</v>
      </c>
      <c r="J129" s="15" t="s">
        <v>19</v>
      </c>
      <c r="K129" s="14">
        <v>2</v>
      </c>
      <c r="L129" s="15">
        <v>-1</v>
      </c>
      <c r="M129" t="s">
        <v>802</v>
      </c>
      <c r="N129" t="s">
        <v>803</v>
      </c>
      <c r="O129" t="s">
        <v>17</v>
      </c>
    </row>
    <row r="130" spans="1:19" x14ac:dyDescent="0.25">
      <c r="H130" s="14" t="s">
        <v>804</v>
      </c>
      <c r="I130" s="14" t="s">
        <v>804</v>
      </c>
      <c r="J130" s="15" t="s">
        <v>19</v>
      </c>
      <c r="K130" s="14">
        <v>2</v>
      </c>
      <c r="L130" s="15">
        <v>-1</v>
      </c>
      <c r="M130" t="s">
        <v>802</v>
      </c>
      <c r="N130" t="s">
        <v>803</v>
      </c>
      <c r="O130" t="s">
        <v>17</v>
      </c>
    </row>
    <row r="131" spans="1:19" x14ac:dyDescent="0.25">
      <c r="H131" s="14" t="s">
        <v>805</v>
      </c>
      <c r="I131" s="14" t="s">
        <v>805</v>
      </c>
      <c r="J131" s="15" t="s">
        <v>19</v>
      </c>
      <c r="K131" s="14">
        <v>2</v>
      </c>
      <c r="L131" s="15">
        <v>-1</v>
      </c>
      <c r="M131" t="s">
        <v>802</v>
      </c>
      <c r="N131" t="s">
        <v>803</v>
      </c>
      <c r="O131" t="s">
        <v>17</v>
      </c>
    </row>
    <row r="132" spans="1:19" x14ac:dyDescent="0.25">
      <c r="A132" t="s">
        <v>602</v>
      </c>
      <c r="B132" s="14" t="s">
        <v>806</v>
      </c>
      <c r="C132" t="s">
        <v>18</v>
      </c>
      <c r="D132" t="s">
        <v>800</v>
      </c>
      <c r="E132" t="s">
        <v>19</v>
      </c>
      <c r="F132">
        <v>0</v>
      </c>
      <c r="G132">
        <v>0</v>
      </c>
      <c r="M132" t="s">
        <v>802</v>
      </c>
      <c r="N132" t="s">
        <v>807</v>
      </c>
      <c r="O132" t="s">
        <v>17</v>
      </c>
      <c r="Q132" t="s">
        <v>257</v>
      </c>
      <c r="R132" t="b">
        <v>1</v>
      </c>
      <c r="S132" t="b">
        <v>1</v>
      </c>
    </row>
    <row r="133" spans="1:19" x14ac:dyDescent="0.25">
      <c r="A133" t="s">
        <v>602</v>
      </c>
      <c r="B133" s="14" t="s">
        <v>808</v>
      </c>
      <c r="C133" t="s">
        <v>540</v>
      </c>
      <c r="D133" s="14" t="s">
        <v>808</v>
      </c>
      <c r="E133" s="14" t="s">
        <v>808</v>
      </c>
      <c r="F133" s="14">
        <v>2</v>
      </c>
      <c r="G133" s="14">
        <v>2</v>
      </c>
      <c r="H133" s="14" t="s">
        <v>809</v>
      </c>
      <c r="I133" s="14" t="s">
        <v>809</v>
      </c>
      <c r="J133" s="15" t="s">
        <v>19</v>
      </c>
      <c r="K133" s="14">
        <v>2</v>
      </c>
      <c r="L133" s="15">
        <v>-1</v>
      </c>
      <c r="M133" t="s">
        <v>810</v>
      </c>
      <c r="N133" t="s">
        <v>811</v>
      </c>
      <c r="O133" t="s">
        <v>17</v>
      </c>
    </row>
    <row r="134" spans="1:19" x14ac:dyDescent="0.25">
      <c r="H134" s="14" t="s">
        <v>812</v>
      </c>
      <c r="I134" s="14" t="s">
        <v>812</v>
      </c>
      <c r="J134" s="15" t="s">
        <v>19</v>
      </c>
      <c r="K134" s="14">
        <v>2</v>
      </c>
      <c r="L134" s="15">
        <v>-1</v>
      </c>
      <c r="M134" t="s">
        <v>810</v>
      </c>
      <c r="N134" t="s">
        <v>811</v>
      </c>
      <c r="O134" t="s">
        <v>17</v>
      </c>
    </row>
    <row r="135" spans="1:19" x14ac:dyDescent="0.25">
      <c r="H135" s="14" t="s">
        <v>813</v>
      </c>
      <c r="I135" s="14" t="s">
        <v>813</v>
      </c>
      <c r="J135" s="14" t="s">
        <v>814</v>
      </c>
      <c r="K135" s="14">
        <v>2</v>
      </c>
      <c r="L135" s="14">
        <v>2</v>
      </c>
      <c r="M135" t="s">
        <v>810</v>
      </c>
      <c r="N135" t="s">
        <v>811</v>
      </c>
      <c r="O135" t="s">
        <v>1704</v>
      </c>
      <c r="P135">
        <v>96.3</v>
      </c>
    </row>
    <row r="136" spans="1:19" x14ac:dyDescent="0.25">
      <c r="H136" s="14" t="s">
        <v>815</v>
      </c>
      <c r="I136" s="14" t="s">
        <v>815</v>
      </c>
      <c r="J136" s="15" t="s">
        <v>19</v>
      </c>
      <c r="K136" s="14">
        <v>2</v>
      </c>
      <c r="L136" s="15">
        <v>-1</v>
      </c>
      <c r="M136" t="s">
        <v>810</v>
      </c>
      <c r="N136" t="s">
        <v>811</v>
      </c>
      <c r="O136" t="s">
        <v>17</v>
      </c>
    </row>
    <row r="137" spans="1:19" x14ac:dyDescent="0.25">
      <c r="H137" s="14" t="s">
        <v>816</v>
      </c>
      <c r="I137" s="14" t="s">
        <v>816</v>
      </c>
      <c r="J137" s="15" t="s">
        <v>19</v>
      </c>
      <c r="K137" s="14">
        <v>2</v>
      </c>
      <c r="L137" s="15">
        <v>-1</v>
      </c>
      <c r="M137" t="s">
        <v>810</v>
      </c>
      <c r="N137" t="s">
        <v>811</v>
      </c>
      <c r="O137" t="s">
        <v>17</v>
      </c>
    </row>
    <row r="138" spans="1:19" x14ac:dyDescent="0.25">
      <c r="A138" t="s">
        <v>602</v>
      </c>
      <c r="B138" s="14" t="s">
        <v>817</v>
      </c>
      <c r="C138" t="s">
        <v>18</v>
      </c>
      <c r="D138" t="s">
        <v>808</v>
      </c>
      <c r="E138" t="s">
        <v>19</v>
      </c>
      <c r="F138">
        <v>0</v>
      </c>
      <c r="G138">
        <v>0</v>
      </c>
      <c r="M138" t="s">
        <v>810</v>
      </c>
      <c r="N138" t="s">
        <v>818</v>
      </c>
      <c r="O138" t="s">
        <v>17</v>
      </c>
      <c r="Q138" t="s">
        <v>257</v>
      </c>
      <c r="R138" t="b">
        <v>1</v>
      </c>
      <c r="S138" t="b">
        <v>1</v>
      </c>
    </row>
    <row r="139" spans="1:19" x14ac:dyDescent="0.25">
      <c r="A139" t="s">
        <v>602</v>
      </c>
      <c r="B139" s="14" t="s">
        <v>819</v>
      </c>
      <c r="C139" t="s">
        <v>540</v>
      </c>
      <c r="D139" s="14" t="s">
        <v>819</v>
      </c>
      <c r="E139" s="15" t="s">
        <v>19</v>
      </c>
      <c r="F139" s="14">
        <v>2</v>
      </c>
      <c r="G139" s="15">
        <v>-1</v>
      </c>
      <c r="H139" s="14" t="s">
        <v>820</v>
      </c>
      <c r="I139" s="14" t="s">
        <v>820</v>
      </c>
      <c r="J139" s="15" t="s">
        <v>19</v>
      </c>
      <c r="K139" s="14">
        <v>2</v>
      </c>
      <c r="L139" s="15">
        <v>-1</v>
      </c>
      <c r="M139" t="s">
        <v>708</v>
      </c>
      <c r="N139" t="s">
        <v>821</v>
      </c>
      <c r="O139" t="s">
        <v>17</v>
      </c>
    </row>
    <row r="140" spans="1:19" x14ac:dyDescent="0.25">
      <c r="H140" s="14" t="s">
        <v>822</v>
      </c>
      <c r="I140" s="14" t="s">
        <v>822</v>
      </c>
      <c r="J140" s="15" t="s">
        <v>19</v>
      </c>
      <c r="K140" s="14">
        <v>2</v>
      </c>
      <c r="L140" s="15">
        <v>-1</v>
      </c>
      <c r="M140" t="s">
        <v>708</v>
      </c>
      <c r="N140" t="s">
        <v>821</v>
      </c>
      <c r="O140" t="s">
        <v>17</v>
      </c>
    </row>
    <row r="141" spans="1:19" x14ac:dyDescent="0.25">
      <c r="H141" s="14" t="s">
        <v>823</v>
      </c>
      <c r="I141" s="14" t="s">
        <v>823</v>
      </c>
      <c r="J141" s="15" t="s">
        <v>19</v>
      </c>
      <c r="K141" s="14">
        <v>2</v>
      </c>
      <c r="L141" s="15">
        <v>-1</v>
      </c>
      <c r="M141" t="s">
        <v>708</v>
      </c>
      <c r="N141" t="s">
        <v>821</v>
      </c>
      <c r="O141" t="s">
        <v>17</v>
      </c>
    </row>
    <row r="142" spans="1:19" x14ac:dyDescent="0.25">
      <c r="H142" s="14" t="s">
        <v>824</v>
      </c>
      <c r="I142" s="14" t="s">
        <v>824</v>
      </c>
      <c r="J142" s="15" t="s">
        <v>19</v>
      </c>
      <c r="K142" s="14">
        <v>2</v>
      </c>
      <c r="L142" s="15">
        <v>-1</v>
      </c>
      <c r="M142" t="s">
        <v>708</v>
      </c>
      <c r="N142" t="s">
        <v>821</v>
      </c>
      <c r="O142" t="s">
        <v>17</v>
      </c>
    </row>
    <row r="143" spans="1:19" x14ac:dyDescent="0.25">
      <c r="H143" s="14" t="s">
        <v>825</v>
      </c>
      <c r="I143" s="14" t="s">
        <v>825</v>
      </c>
      <c r="J143" s="15" t="s">
        <v>19</v>
      </c>
      <c r="K143" s="14">
        <v>2</v>
      </c>
      <c r="L143" s="15">
        <v>-1</v>
      </c>
      <c r="M143" t="s">
        <v>708</v>
      </c>
      <c r="N143" t="s">
        <v>821</v>
      </c>
      <c r="O143" t="s">
        <v>17</v>
      </c>
    </row>
    <row r="144" spans="1:19" x14ac:dyDescent="0.25">
      <c r="H144" s="14" t="s">
        <v>826</v>
      </c>
      <c r="I144" s="14" t="s">
        <v>826</v>
      </c>
      <c r="J144" s="15" t="s">
        <v>19</v>
      </c>
      <c r="K144" s="14">
        <v>2</v>
      </c>
      <c r="L144" s="15">
        <v>-1</v>
      </c>
      <c r="M144" t="s">
        <v>708</v>
      </c>
      <c r="N144" t="s">
        <v>821</v>
      </c>
      <c r="O144" t="s">
        <v>17</v>
      </c>
    </row>
    <row r="145" spans="1:21" x14ac:dyDescent="0.25">
      <c r="A145" t="s">
        <v>602</v>
      </c>
      <c r="B145" s="14" t="s">
        <v>827</v>
      </c>
      <c r="C145" t="s">
        <v>18</v>
      </c>
      <c r="D145" t="s">
        <v>819</v>
      </c>
      <c r="E145" t="s">
        <v>19</v>
      </c>
      <c r="F145">
        <v>0</v>
      </c>
      <c r="G145">
        <v>0</v>
      </c>
      <c r="M145" t="s">
        <v>708</v>
      </c>
      <c r="N145" t="s">
        <v>828</v>
      </c>
      <c r="O145" t="s">
        <v>17</v>
      </c>
      <c r="Q145" t="s">
        <v>257</v>
      </c>
      <c r="R145" t="b">
        <v>1</v>
      </c>
      <c r="S145" t="b">
        <v>1</v>
      </c>
    </row>
    <row r="146" spans="1:21" x14ac:dyDescent="0.25">
      <c r="A146" t="s">
        <v>602</v>
      </c>
      <c r="B146" s="14" t="s">
        <v>829</v>
      </c>
      <c r="C146" t="s">
        <v>540</v>
      </c>
      <c r="D146" s="14" t="s">
        <v>829</v>
      </c>
      <c r="E146" s="15" t="s">
        <v>19</v>
      </c>
      <c r="F146" s="14">
        <v>2</v>
      </c>
      <c r="G146" s="15">
        <v>-1</v>
      </c>
      <c r="H146" s="14" t="s">
        <v>830</v>
      </c>
      <c r="I146" s="14" t="s">
        <v>830</v>
      </c>
      <c r="J146" s="15" t="s">
        <v>19</v>
      </c>
      <c r="K146" s="14">
        <v>2</v>
      </c>
      <c r="L146" s="15">
        <v>-1</v>
      </c>
      <c r="M146" t="s">
        <v>831</v>
      </c>
      <c r="N146" t="s">
        <v>832</v>
      </c>
      <c r="O146" t="s">
        <v>17</v>
      </c>
    </row>
    <row r="147" spans="1:21" x14ac:dyDescent="0.25">
      <c r="H147" s="14" t="s">
        <v>833</v>
      </c>
      <c r="I147" s="14" t="s">
        <v>833</v>
      </c>
      <c r="J147" s="15" t="s">
        <v>19</v>
      </c>
      <c r="K147" s="14">
        <v>2</v>
      </c>
      <c r="L147" s="15">
        <v>-1</v>
      </c>
      <c r="M147" t="s">
        <v>831</v>
      </c>
      <c r="N147" t="s">
        <v>832</v>
      </c>
      <c r="O147" t="s">
        <v>17</v>
      </c>
    </row>
    <row r="148" spans="1:21" x14ac:dyDescent="0.25">
      <c r="A148" t="s">
        <v>602</v>
      </c>
      <c r="B148" s="14" t="s">
        <v>829</v>
      </c>
      <c r="C148" t="s">
        <v>18</v>
      </c>
      <c r="D148" s="14" t="s">
        <v>829</v>
      </c>
      <c r="E148" s="15" t="s">
        <v>19</v>
      </c>
      <c r="F148" s="14">
        <v>2</v>
      </c>
      <c r="G148" s="15">
        <v>-1</v>
      </c>
      <c r="H148" s="14" t="s">
        <v>830</v>
      </c>
      <c r="I148" s="14" t="s">
        <v>830</v>
      </c>
      <c r="J148" s="15" t="s">
        <v>19</v>
      </c>
      <c r="K148" s="14">
        <v>2</v>
      </c>
      <c r="L148" s="15">
        <v>-1</v>
      </c>
      <c r="M148" t="s">
        <v>831</v>
      </c>
      <c r="N148" t="s">
        <v>834</v>
      </c>
      <c r="O148" t="s">
        <v>17</v>
      </c>
      <c r="R148" t="b">
        <v>1</v>
      </c>
      <c r="S148" t="b">
        <v>1</v>
      </c>
      <c r="T148" t="b">
        <v>1</v>
      </c>
      <c r="U148" t="b">
        <v>1</v>
      </c>
    </row>
    <row r="149" spans="1:21" x14ac:dyDescent="0.25">
      <c r="H149" s="14" t="s">
        <v>833</v>
      </c>
      <c r="I149" s="14" t="s">
        <v>833</v>
      </c>
      <c r="J149" s="15" t="s">
        <v>19</v>
      </c>
      <c r="K149" s="14">
        <v>2</v>
      </c>
      <c r="L149" s="15">
        <v>-1</v>
      </c>
      <c r="M149" t="s">
        <v>831</v>
      </c>
      <c r="N149" t="s">
        <v>834</v>
      </c>
      <c r="O149" t="s">
        <v>17</v>
      </c>
      <c r="T149" t="b">
        <v>1</v>
      </c>
      <c r="U149" t="b">
        <v>1</v>
      </c>
    </row>
    <row r="150" spans="1:21" x14ac:dyDescent="0.25">
      <c r="A150" t="s">
        <v>602</v>
      </c>
      <c r="B150" s="14" t="s">
        <v>835</v>
      </c>
      <c r="C150" t="s">
        <v>540</v>
      </c>
      <c r="D150" s="14" t="s">
        <v>835</v>
      </c>
      <c r="E150" s="14" t="s">
        <v>835</v>
      </c>
      <c r="F150" s="14">
        <v>2</v>
      </c>
      <c r="G150" s="14">
        <v>2</v>
      </c>
      <c r="H150" s="14" t="s">
        <v>836</v>
      </c>
      <c r="I150" s="14" t="s">
        <v>836</v>
      </c>
      <c r="J150" s="14" t="s">
        <v>837</v>
      </c>
      <c r="K150" s="14">
        <v>2</v>
      </c>
      <c r="L150" s="14">
        <v>2</v>
      </c>
      <c r="M150" t="s">
        <v>766</v>
      </c>
      <c r="N150" t="s">
        <v>838</v>
      </c>
      <c r="O150" t="s">
        <v>1705</v>
      </c>
      <c r="P150">
        <v>98.8</v>
      </c>
    </row>
    <row r="151" spans="1:21" x14ac:dyDescent="0.25">
      <c r="B151" s="14"/>
      <c r="D151" s="14"/>
      <c r="E151" s="14"/>
      <c r="F151" s="14"/>
      <c r="G151" s="14"/>
      <c r="H151" s="1" t="s">
        <v>1600</v>
      </c>
      <c r="I151" s="5" t="s">
        <v>19</v>
      </c>
      <c r="J151" s="5" t="s">
        <v>19</v>
      </c>
      <c r="K151" s="5">
        <v>-1</v>
      </c>
      <c r="L151" s="5">
        <v>-1</v>
      </c>
      <c r="M151" t="s">
        <v>766</v>
      </c>
      <c r="N151" t="s">
        <v>17</v>
      </c>
      <c r="Q151" t="s">
        <v>1619</v>
      </c>
    </row>
    <row r="152" spans="1:21" x14ac:dyDescent="0.25">
      <c r="A152" t="s">
        <v>602</v>
      </c>
      <c r="B152" s="14" t="s">
        <v>835</v>
      </c>
      <c r="C152" t="s">
        <v>18</v>
      </c>
      <c r="D152" s="14" t="s">
        <v>835</v>
      </c>
      <c r="E152" s="15" t="s">
        <v>19</v>
      </c>
      <c r="F152" s="14">
        <v>2</v>
      </c>
      <c r="G152" s="15">
        <v>-1</v>
      </c>
      <c r="H152" s="14" t="s">
        <v>836</v>
      </c>
      <c r="I152" s="14" t="s">
        <v>836</v>
      </c>
      <c r="J152" s="15" t="s">
        <v>19</v>
      </c>
      <c r="K152" s="14">
        <v>2</v>
      </c>
      <c r="L152" s="15">
        <v>-1</v>
      </c>
      <c r="M152" t="s">
        <v>766</v>
      </c>
      <c r="N152" t="s">
        <v>839</v>
      </c>
      <c r="O152" t="s">
        <v>17</v>
      </c>
      <c r="R152" t="b">
        <v>1</v>
      </c>
      <c r="S152" t="b">
        <v>1</v>
      </c>
      <c r="T152" t="b">
        <v>1</v>
      </c>
      <c r="U152" t="b">
        <v>1</v>
      </c>
    </row>
    <row r="153" spans="1:21" x14ac:dyDescent="0.25">
      <c r="B153" s="14"/>
      <c r="D153" s="14"/>
      <c r="E153" s="15"/>
      <c r="F153" s="14"/>
      <c r="G153" s="15"/>
      <c r="H153" s="1" t="s">
        <v>1600</v>
      </c>
      <c r="I153" s="5" t="s">
        <v>19</v>
      </c>
      <c r="J153" s="5" t="s">
        <v>19</v>
      </c>
      <c r="K153" s="5">
        <v>-1</v>
      </c>
      <c r="L153" s="5">
        <v>-1</v>
      </c>
      <c r="M153" t="s">
        <v>766</v>
      </c>
      <c r="N153" t="s">
        <v>17</v>
      </c>
      <c r="Q153" t="s">
        <v>1619</v>
      </c>
      <c r="T153" t="b">
        <v>1</v>
      </c>
      <c r="U153" t="b">
        <v>1</v>
      </c>
    </row>
    <row r="154" spans="1:21" x14ac:dyDescent="0.25">
      <c r="A154" t="s">
        <v>602</v>
      </c>
      <c r="B154" s="14" t="s">
        <v>840</v>
      </c>
      <c r="C154" t="s">
        <v>540</v>
      </c>
      <c r="D154" s="14" t="s">
        <v>840</v>
      </c>
      <c r="E154" s="16" t="s">
        <v>840</v>
      </c>
      <c r="F154" s="14">
        <v>2</v>
      </c>
      <c r="G154" s="16">
        <v>1</v>
      </c>
      <c r="H154" s="14" t="s">
        <v>841</v>
      </c>
      <c r="I154" s="14" t="s">
        <v>841</v>
      </c>
      <c r="J154" s="15" t="s">
        <v>19</v>
      </c>
      <c r="K154" s="14">
        <v>2</v>
      </c>
      <c r="L154" s="15">
        <v>-1</v>
      </c>
      <c r="M154" t="s">
        <v>842</v>
      </c>
      <c r="N154" t="s">
        <v>843</v>
      </c>
      <c r="O154" t="s">
        <v>17</v>
      </c>
    </row>
    <row r="155" spans="1:21" x14ac:dyDescent="0.25">
      <c r="H155" s="14" t="s">
        <v>844</v>
      </c>
      <c r="I155" s="14" t="s">
        <v>844</v>
      </c>
      <c r="J155" s="16" t="s">
        <v>845</v>
      </c>
      <c r="K155" s="14">
        <v>2</v>
      </c>
      <c r="L155" s="16">
        <v>1</v>
      </c>
      <c r="M155" t="s">
        <v>842</v>
      </c>
      <c r="N155" t="s">
        <v>843</v>
      </c>
      <c r="O155" t="s">
        <v>1706</v>
      </c>
      <c r="P155">
        <v>99</v>
      </c>
      <c r="Q155" t="s">
        <v>1641</v>
      </c>
    </row>
    <row r="156" spans="1:21" x14ac:dyDescent="0.25">
      <c r="H156" s="1" t="s">
        <v>1601</v>
      </c>
      <c r="I156" s="5" t="s">
        <v>19</v>
      </c>
      <c r="J156" s="5" t="s">
        <v>19</v>
      </c>
      <c r="K156" s="5">
        <v>-1</v>
      </c>
      <c r="L156" s="5">
        <v>-1</v>
      </c>
      <c r="M156" t="s">
        <v>1120</v>
      </c>
      <c r="N156" t="s">
        <v>17</v>
      </c>
      <c r="Q156" t="s">
        <v>1619</v>
      </c>
    </row>
    <row r="157" spans="1:21" x14ac:dyDescent="0.25">
      <c r="A157" t="s">
        <v>602</v>
      </c>
      <c r="B157" s="14" t="s">
        <v>840</v>
      </c>
      <c r="C157" t="s">
        <v>18</v>
      </c>
      <c r="D157" s="14" t="s">
        <v>840</v>
      </c>
      <c r="E157" s="15" t="s">
        <v>19</v>
      </c>
      <c r="F157" s="14">
        <v>2</v>
      </c>
      <c r="G157" s="15">
        <v>-1</v>
      </c>
      <c r="H157" s="14" t="s">
        <v>841</v>
      </c>
      <c r="I157" s="14" t="s">
        <v>841</v>
      </c>
      <c r="J157" s="15" t="s">
        <v>19</v>
      </c>
      <c r="K157" s="14">
        <v>2</v>
      </c>
      <c r="L157" s="15">
        <v>-1</v>
      </c>
      <c r="M157" t="s">
        <v>842</v>
      </c>
      <c r="N157" t="s">
        <v>846</v>
      </c>
      <c r="O157" t="s">
        <v>17</v>
      </c>
      <c r="R157" t="b">
        <v>1</v>
      </c>
      <c r="S157" t="b">
        <v>1</v>
      </c>
      <c r="T157" t="b">
        <v>1</v>
      </c>
      <c r="U157" t="b">
        <v>1</v>
      </c>
    </row>
    <row r="158" spans="1:21" x14ac:dyDescent="0.25">
      <c r="H158" s="14" t="s">
        <v>844</v>
      </c>
      <c r="I158" s="14" t="s">
        <v>844</v>
      </c>
      <c r="J158" s="15" t="s">
        <v>19</v>
      </c>
      <c r="K158" s="14">
        <v>2</v>
      </c>
      <c r="L158" s="15">
        <v>-1</v>
      </c>
      <c r="M158" t="s">
        <v>842</v>
      </c>
      <c r="N158" t="s">
        <v>846</v>
      </c>
      <c r="O158" t="s">
        <v>17</v>
      </c>
      <c r="T158" t="b">
        <v>1</v>
      </c>
      <c r="U158" t="b">
        <v>1</v>
      </c>
    </row>
    <row r="159" spans="1:21" x14ac:dyDescent="0.25">
      <c r="A159" t="s">
        <v>602</v>
      </c>
      <c r="B159" s="14" t="s">
        <v>847</v>
      </c>
      <c r="C159" t="s">
        <v>540</v>
      </c>
      <c r="D159" s="14" t="s">
        <v>847</v>
      </c>
      <c r="E159" s="14" t="s">
        <v>847</v>
      </c>
      <c r="F159" s="14">
        <v>2</v>
      </c>
      <c r="G159" s="14">
        <v>2</v>
      </c>
      <c r="H159" s="14" t="s">
        <v>848</v>
      </c>
      <c r="I159" s="14" t="s">
        <v>848</v>
      </c>
      <c r="J159" s="15" t="s">
        <v>19</v>
      </c>
      <c r="K159" s="14">
        <v>2</v>
      </c>
      <c r="L159" s="15">
        <v>-1</v>
      </c>
      <c r="M159" t="s">
        <v>685</v>
      </c>
      <c r="N159" t="s">
        <v>849</v>
      </c>
      <c r="O159" t="s">
        <v>17</v>
      </c>
    </row>
    <row r="160" spans="1:21" x14ac:dyDescent="0.25">
      <c r="H160" s="14" t="s">
        <v>850</v>
      </c>
      <c r="I160" s="14" t="s">
        <v>850</v>
      </c>
      <c r="J160" s="14" t="s">
        <v>851</v>
      </c>
      <c r="K160" s="14">
        <v>2</v>
      </c>
      <c r="L160" s="14">
        <v>2</v>
      </c>
      <c r="M160" t="s">
        <v>685</v>
      </c>
      <c r="N160" t="s">
        <v>849</v>
      </c>
      <c r="O160" t="s">
        <v>852</v>
      </c>
      <c r="P160">
        <v>99</v>
      </c>
    </row>
    <row r="161" spans="1:21" x14ac:dyDescent="0.25">
      <c r="H161" s="14" t="s">
        <v>853</v>
      </c>
      <c r="I161" s="14" t="s">
        <v>853</v>
      </c>
      <c r="J161" s="15" t="s">
        <v>19</v>
      </c>
      <c r="K161" s="14">
        <v>2</v>
      </c>
      <c r="L161" s="15">
        <v>-1</v>
      </c>
      <c r="M161" t="s">
        <v>685</v>
      </c>
      <c r="N161" t="s">
        <v>849</v>
      </c>
      <c r="O161" t="s">
        <v>17</v>
      </c>
    </row>
    <row r="162" spans="1:21" x14ac:dyDescent="0.25">
      <c r="H162" s="14" t="s">
        <v>854</v>
      </c>
      <c r="I162" s="14" t="s">
        <v>854</v>
      </c>
      <c r="J162" s="15" t="s">
        <v>19</v>
      </c>
      <c r="K162" s="14">
        <v>2</v>
      </c>
      <c r="L162" s="15">
        <v>-1</v>
      </c>
      <c r="M162" t="s">
        <v>685</v>
      </c>
      <c r="N162" t="s">
        <v>849</v>
      </c>
      <c r="O162" t="s">
        <v>17</v>
      </c>
    </row>
    <row r="163" spans="1:21" x14ac:dyDescent="0.25">
      <c r="A163" t="s">
        <v>602</v>
      </c>
      <c r="B163" s="14" t="s">
        <v>847</v>
      </c>
      <c r="C163" t="s">
        <v>18</v>
      </c>
      <c r="D163" s="14" t="s">
        <v>847</v>
      </c>
      <c r="E163" s="14" t="s">
        <v>847</v>
      </c>
      <c r="F163" s="14">
        <v>2</v>
      </c>
      <c r="G163" s="14">
        <v>2</v>
      </c>
      <c r="H163" s="14" t="s">
        <v>848</v>
      </c>
      <c r="I163" s="14" t="s">
        <v>848</v>
      </c>
      <c r="J163" s="15" t="s">
        <v>19</v>
      </c>
      <c r="K163" s="14">
        <v>2</v>
      </c>
      <c r="L163" s="15">
        <v>-1</v>
      </c>
      <c r="M163" t="s">
        <v>685</v>
      </c>
      <c r="N163" t="s">
        <v>855</v>
      </c>
      <c r="O163" t="s">
        <v>17</v>
      </c>
      <c r="R163" t="b">
        <v>1</v>
      </c>
      <c r="S163" t="b">
        <v>1</v>
      </c>
      <c r="T163" t="b">
        <v>1</v>
      </c>
      <c r="U163" t="b">
        <v>1</v>
      </c>
    </row>
    <row r="164" spans="1:21" x14ac:dyDescent="0.25">
      <c r="H164" s="14" t="s">
        <v>850</v>
      </c>
      <c r="I164" s="14" t="s">
        <v>850</v>
      </c>
      <c r="J164" s="14" t="s">
        <v>851</v>
      </c>
      <c r="K164" s="14">
        <v>2</v>
      </c>
      <c r="L164" s="14">
        <v>2</v>
      </c>
      <c r="M164" t="s">
        <v>685</v>
      </c>
      <c r="N164" t="s">
        <v>855</v>
      </c>
      <c r="O164" t="s">
        <v>856</v>
      </c>
      <c r="P164">
        <v>99</v>
      </c>
      <c r="T164" t="b">
        <v>1</v>
      </c>
      <c r="U164" t="b">
        <v>1</v>
      </c>
    </row>
    <row r="165" spans="1:21" x14ac:dyDescent="0.25">
      <c r="H165" s="14" t="s">
        <v>853</v>
      </c>
      <c r="I165" s="14" t="s">
        <v>853</v>
      </c>
      <c r="J165" s="15" t="s">
        <v>19</v>
      </c>
      <c r="K165" s="14">
        <v>2</v>
      </c>
      <c r="L165" s="15">
        <v>-1</v>
      </c>
      <c r="M165" t="s">
        <v>685</v>
      </c>
      <c r="N165" t="s">
        <v>855</v>
      </c>
      <c r="O165" t="s">
        <v>17</v>
      </c>
      <c r="T165" t="b">
        <v>1</v>
      </c>
      <c r="U165" t="b">
        <v>1</v>
      </c>
    </row>
    <row r="166" spans="1:21" x14ac:dyDescent="0.25">
      <c r="H166" s="14" t="s">
        <v>854</v>
      </c>
      <c r="I166" s="14" t="s">
        <v>854</v>
      </c>
      <c r="J166" s="15" t="s">
        <v>19</v>
      </c>
      <c r="K166" s="14">
        <v>2</v>
      </c>
      <c r="L166" s="15">
        <v>-1</v>
      </c>
      <c r="M166" t="s">
        <v>685</v>
      </c>
      <c r="N166" t="s">
        <v>855</v>
      </c>
      <c r="O166" t="s">
        <v>17</v>
      </c>
      <c r="T166" t="b">
        <v>1</v>
      </c>
      <c r="U166" t="b">
        <v>1</v>
      </c>
    </row>
    <row r="167" spans="1:21" x14ac:dyDescent="0.25">
      <c r="H167" s="14" t="s">
        <v>857</v>
      </c>
      <c r="I167" s="14" t="s">
        <v>857</v>
      </c>
      <c r="J167" s="15" t="s">
        <v>19</v>
      </c>
      <c r="K167" s="14">
        <v>2</v>
      </c>
      <c r="L167" s="15">
        <v>-1</v>
      </c>
      <c r="M167" t="s">
        <v>685</v>
      </c>
      <c r="N167" t="s">
        <v>855</v>
      </c>
      <c r="O167" t="s">
        <v>17</v>
      </c>
    </row>
    <row r="168" spans="1:21" x14ac:dyDescent="0.25">
      <c r="A168" t="s">
        <v>602</v>
      </c>
      <c r="B168" s="14" t="s">
        <v>858</v>
      </c>
      <c r="C168" t="s">
        <v>540</v>
      </c>
      <c r="D168" s="14" t="s">
        <v>858</v>
      </c>
      <c r="E168" s="14" t="s">
        <v>858</v>
      </c>
      <c r="F168" s="14">
        <v>2</v>
      </c>
      <c r="G168" s="14">
        <v>2</v>
      </c>
      <c r="H168" s="14" t="s">
        <v>859</v>
      </c>
      <c r="I168" s="14" t="s">
        <v>859</v>
      </c>
      <c r="J168" s="15" t="s">
        <v>19</v>
      </c>
      <c r="K168" s="14">
        <v>2</v>
      </c>
      <c r="L168" s="15">
        <v>-1</v>
      </c>
      <c r="M168" t="s">
        <v>696</v>
      </c>
      <c r="N168" t="s">
        <v>860</v>
      </c>
      <c r="O168" t="s">
        <v>17</v>
      </c>
    </row>
    <row r="169" spans="1:21" x14ac:dyDescent="0.25">
      <c r="H169" s="14" t="s">
        <v>861</v>
      </c>
      <c r="I169" s="14" t="s">
        <v>861</v>
      </c>
      <c r="J169" s="15" t="s">
        <v>19</v>
      </c>
      <c r="K169" s="14">
        <v>2</v>
      </c>
      <c r="L169" s="15">
        <v>-1</v>
      </c>
      <c r="M169" t="s">
        <v>696</v>
      </c>
      <c r="N169" t="s">
        <v>860</v>
      </c>
      <c r="O169" t="s">
        <v>17</v>
      </c>
    </row>
    <row r="170" spans="1:21" x14ac:dyDescent="0.25">
      <c r="H170" s="14" t="s">
        <v>862</v>
      </c>
      <c r="I170" s="14" t="s">
        <v>862</v>
      </c>
      <c r="J170" s="15" t="s">
        <v>19</v>
      </c>
      <c r="K170" s="14">
        <v>2</v>
      </c>
      <c r="L170" s="15">
        <v>-1</v>
      </c>
      <c r="M170" t="s">
        <v>696</v>
      </c>
      <c r="N170" t="s">
        <v>860</v>
      </c>
      <c r="O170" t="s">
        <v>17</v>
      </c>
    </row>
    <row r="171" spans="1:21" x14ac:dyDescent="0.25">
      <c r="H171" s="14" t="s">
        <v>863</v>
      </c>
      <c r="I171" s="14" t="s">
        <v>863</v>
      </c>
      <c r="J171" s="15" t="s">
        <v>19</v>
      </c>
      <c r="K171" s="14">
        <v>2</v>
      </c>
      <c r="L171" s="15">
        <v>-1</v>
      </c>
      <c r="M171" t="s">
        <v>696</v>
      </c>
      <c r="N171" t="s">
        <v>860</v>
      </c>
      <c r="O171" t="s">
        <v>17</v>
      </c>
    </row>
    <row r="172" spans="1:21" x14ac:dyDescent="0.25">
      <c r="H172" s="14" t="s">
        <v>1602</v>
      </c>
      <c r="I172" s="15" t="s">
        <v>19</v>
      </c>
      <c r="J172" s="14" t="s">
        <v>864</v>
      </c>
      <c r="K172" s="15">
        <v>-1</v>
      </c>
      <c r="L172" s="14">
        <v>2</v>
      </c>
      <c r="M172" t="s">
        <v>696</v>
      </c>
      <c r="N172" t="s">
        <v>17</v>
      </c>
      <c r="O172" t="s">
        <v>865</v>
      </c>
      <c r="P172">
        <v>88.4</v>
      </c>
      <c r="Q172" t="s">
        <v>1619</v>
      </c>
    </row>
    <row r="173" spans="1:21" x14ac:dyDescent="0.25">
      <c r="H173" s="1" t="s">
        <v>1603</v>
      </c>
      <c r="I173" s="5" t="s">
        <v>19</v>
      </c>
      <c r="J173" s="5" t="s">
        <v>19</v>
      </c>
      <c r="K173" s="5">
        <v>-1</v>
      </c>
      <c r="L173" s="5">
        <v>-1</v>
      </c>
      <c r="M173" t="s">
        <v>696</v>
      </c>
      <c r="N173" t="s">
        <v>17</v>
      </c>
      <c r="Q173" t="s">
        <v>1619</v>
      </c>
    </row>
    <row r="174" spans="1:21" x14ac:dyDescent="0.25">
      <c r="A174" t="s">
        <v>602</v>
      </c>
      <c r="B174" s="14" t="s">
        <v>858</v>
      </c>
      <c r="C174" t="s">
        <v>18</v>
      </c>
      <c r="D174" s="14" t="s">
        <v>858</v>
      </c>
      <c r="E174" s="15" t="s">
        <v>19</v>
      </c>
      <c r="F174" s="14">
        <v>2</v>
      </c>
      <c r="G174" s="15">
        <v>-1</v>
      </c>
      <c r="H174" s="14" t="s">
        <v>859</v>
      </c>
      <c r="I174" s="14" t="s">
        <v>859</v>
      </c>
      <c r="J174" s="15" t="s">
        <v>19</v>
      </c>
      <c r="K174" s="14">
        <v>2</v>
      </c>
      <c r="L174" s="15">
        <v>-1</v>
      </c>
      <c r="M174" t="s">
        <v>696</v>
      </c>
      <c r="N174" t="s">
        <v>860</v>
      </c>
      <c r="O174" t="s">
        <v>17</v>
      </c>
      <c r="R174" t="b">
        <v>1</v>
      </c>
      <c r="S174" t="b">
        <v>1</v>
      </c>
      <c r="T174" t="b">
        <v>1</v>
      </c>
      <c r="U174" t="b">
        <v>1</v>
      </c>
    </row>
    <row r="175" spans="1:21" x14ac:dyDescent="0.25">
      <c r="B175" s="14"/>
      <c r="D175" s="14"/>
      <c r="E175" s="15"/>
      <c r="F175" s="14"/>
      <c r="G175" s="15"/>
      <c r="H175" s="1" t="s">
        <v>861</v>
      </c>
      <c r="I175" s="5" t="s">
        <v>19</v>
      </c>
      <c r="J175" s="5" t="s">
        <v>19</v>
      </c>
      <c r="K175" s="5">
        <v>-1</v>
      </c>
      <c r="L175" s="5">
        <v>-1</v>
      </c>
      <c r="M175" t="s">
        <v>696</v>
      </c>
      <c r="N175" t="s">
        <v>17</v>
      </c>
      <c r="Q175" t="s">
        <v>1619</v>
      </c>
      <c r="T175" t="b">
        <v>1</v>
      </c>
      <c r="U175" t="b">
        <v>1</v>
      </c>
    </row>
    <row r="176" spans="1:21" x14ac:dyDescent="0.25">
      <c r="B176" s="14"/>
      <c r="D176" s="14"/>
      <c r="E176" s="15"/>
      <c r="F176" s="14"/>
      <c r="G176" s="15"/>
      <c r="H176" s="1" t="s">
        <v>1602</v>
      </c>
      <c r="I176" s="5" t="s">
        <v>19</v>
      </c>
      <c r="J176" s="5" t="s">
        <v>19</v>
      </c>
      <c r="K176" s="5">
        <v>-1</v>
      </c>
      <c r="L176" s="5">
        <v>-1</v>
      </c>
      <c r="M176" t="s">
        <v>696</v>
      </c>
      <c r="N176" t="s">
        <v>17</v>
      </c>
      <c r="Q176" t="s">
        <v>1619</v>
      </c>
      <c r="T176" t="b">
        <v>1</v>
      </c>
      <c r="U176" t="b">
        <v>1</v>
      </c>
    </row>
    <row r="177" spans="1:19" x14ac:dyDescent="0.25">
      <c r="A177" t="s">
        <v>602</v>
      </c>
      <c r="B177" s="14" t="s">
        <v>866</v>
      </c>
      <c r="C177" t="s">
        <v>540</v>
      </c>
      <c r="D177" s="14" t="s">
        <v>866</v>
      </c>
      <c r="E177" s="15" t="s">
        <v>19</v>
      </c>
      <c r="F177" s="14">
        <v>2</v>
      </c>
      <c r="G177" s="15">
        <v>-1</v>
      </c>
      <c r="H177" s="14" t="s">
        <v>867</v>
      </c>
      <c r="I177" s="14" t="s">
        <v>867</v>
      </c>
      <c r="J177" s="15" t="s">
        <v>19</v>
      </c>
      <c r="K177" s="14">
        <v>2</v>
      </c>
      <c r="L177" s="15">
        <v>-1</v>
      </c>
      <c r="M177" t="s">
        <v>868</v>
      </c>
      <c r="N177" t="s">
        <v>869</v>
      </c>
      <c r="O177" t="s">
        <v>17</v>
      </c>
    </row>
    <row r="178" spans="1:19" x14ac:dyDescent="0.25">
      <c r="H178" s="14" t="s">
        <v>870</v>
      </c>
      <c r="I178" s="14" t="s">
        <v>870</v>
      </c>
      <c r="J178" s="15" t="s">
        <v>19</v>
      </c>
      <c r="K178" s="14">
        <v>2</v>
      </c>
      <c r="L178" s="15">
        <v>-1</v>
      </c>
      <c r="M178" t="s">
        <v>868</v>
      </c>
      <c r="N178" t="s">
        <v>869</v>
      </c>
      <c r="O178" t="s">
        <v>17</v>
      </c>
    </row>
    <row r="179" spans="1:19" x14ac:dyDescent="0.25">
      <c r="H179" s="14" t="s">
        <v>871</v>
      </c>
      <c r="I179" s="14" t="s">
        <v>871</v>
      </c>
      <c r="J179" s="15" t="s">
        <v>19</v>
      </c>
      <c r="K179" s="14">
        <v>2</v>
      </c>
      <c r="L179" s="15">
        <v>-1</v>
      </c>
      <c r="M179" t="s">
        <v>868</v>
      </c>
      <c r="N179" t="s">
        <v>869</v>
      </c>
      <c r="O179" t="s">
        <v>17</v>
      </c>
    </row>
    <row r="180" spans="1:19" x14ac:dyDescent="0.25">
      <c r="H180" s="14" t="s">
        <v>872</v>
      </c>
      <c r="I180" s="14" t="s">
        <v>872</v>
      </c>
      <c r="J180" s="15" t="s">
        <v>19</v>
      </c>
      <c r="K180" s="14">
        <v>2</v>
      </c>
      <c r="L180" s="15">
        <v>-1</v>
      </c>
      <c r="M180" t="s">
        <v>868</v>
      </c>
      <c r="N180" t="s">
        <v>869</v>
      </c>
      <c r="O180" t="s">
        <v>17</v>
      </c>
    </row>
    <row r="181" spans="1:19" x14ac:dyDescent="0.25">
      <c r="H181" s="14" t="s">
        <v>873</v>
      </c>
      <c r="I181" s="14" t="s">
        <v>873</v>
      </c>
      <c r="J181" s="15" t="s">
        <v>19</v>
      </c>
      <c r="K181" s="14">
        <v>2</v>
      </c>
      <c r="L181" s="15">
        <v>-1</v>
      </c>
      <c r="M181" t="s">
        <v>868</v>
      </c>
      <c r="N181" t="s">
        <v>869</v>
      </c>
      <c r="O181" t="s">
        <v>17</v>
      </c>
    </row>
    <row r="182" spans="1:19" x14ac:dyDescent="0.25">
      <c r="H182" s="14" t="s">
        <v>874</v>
      </c>
      <c r="I182" s="14" t="s">
        <v>874</v>
      </c>
      <c r="J182" s="15" t="s">
        <v>19</v>
      </c>
      <c r="K182" s="14">
        <v>2</v>
      </c>
      <c r="L182" s="15">
        <v>-1</v>
      </c>
      <c r="M182" t="s">
        <v>868</v>
      </c>
      <c r="N182" t="s">
        <v>869</v>
      </c>
      <c r="O182" t="s">
        <v>17</v>
      </c>
    </row>
    <row r="183" spans="1:19" x14ac:dyDescent="0.25">
      <c r="A183" t="s">
        <v>602</v>
      </c>
      <c r="B183" s="14" t="s">
        <v>875</v>
      </c>
      <c r="C183" t="s">
        <v>18</v>
      </c>
      <c r="D183" t="s">
        <v>866</v>
      </c>
      <c r="E183" t="s">
        <v>19</v>
      </c>
      <c r="F183">
        <v>0</v>
      </c>
      <c r="G183">
        <v>0</v>
      </c>
      <c r="M183" t="s">
        <v>868</v>
      </c>
      <c r="N183" t="s">
        <v>876</v>
      </c>
      <c r="O183" t="s">
        <v>17</v>
      </c>
      <c r="Q183" t="s">
        <v>257</v>
      </c>
      <c r="R183" t="b">
        <v>1</v>
      </c>
      <c r="S183" t="b">
        <v>1</v>
      </c>
    </row>
    <row r="184" spans="1:19" x14ac:dyDescent="0.25">
      <c r="A184" t="s">
        <v>602</v>
      </c>
      <c r="B184" s="14" t="s">
        <v>877</v>
      </c>
      <c r="C184" t="s">
        <v>540</v>
      </c>
      <c r="D184" s="14" t="s">
        <v>877</v>
      </c>
      <c r="E184" s="14" t="s">
        <v>877</v>
      </c>
      <c r="F184" s="14">
        <v>2</v>
      </c>
      <c r="G184" s="14">
        <v>2</v>
      </c>
      <c r="H184" s="14" t="s">
        <v>878</v>
      </c>
      <c r="I184" s="14" t="s">
        <v>878</v>
      </c>
      <c r="J184" s="14" t="s">
        <v>879</v>
      </c>
      <c r="K184" s="14">
        <v>2</v>
      </c>
      <c r="L184" s="14">
        <v>2</v>
      </c>
      <c r="M184" t="s">
        <v>880</v>
      </c>
      <c r="N184" t="s">
        <v>881</v>
      </c>
      <c r="O184" t="s">
        <v>882</v>
      </c>
      <c r="P184">
        <v>98.7</v>
      </c>
    </row>
    <row r="185" spans="1:19" x14ac:dyDescent="0.25">
      <c r="H185" s="14" t="s">
        <v>883</v>
      </c>
      <c r="I185" s="14" t="s">
        <v>883</v>
      </c>
      <c r="J185" s="15" t="s">
        <v>19</v>
      </c>
      <c r="K185" s="14">
        <v>2</v>
      </c>
      <c r="L185" s="15">
        <v>-1</v>
      </c>
      <c r="M185" t="s">
        <v>880</v>
      </c>
      <c r="N185" t="s">
        <v>881</v>
      </c>
      <c r="O185" t="s">
        <v>17</v>
      </c>
    </row>
    <row r="186" spans="1:19" x14ac:dyDescent="0.25">
      <c r="H186" s="14" t="s">
        <v>884</v>
      </c>
      <c r="I186" s="14" t="s">
        <v>884</v>
      </c>
      <c r="J186" s="15" t="s">
        <v>19</v>
      </c>
      <c r="K186" s="14">
        <v>2</v>
      </c>
      <c r="L186" s="15">
        <v>-1</v>
      </c>
      <c r="M186" t="s">
        <v>880</v>
      </c>
      <c r="N186" t="s">
        <v>881</v>
      </c>
      <c r="O186" t="s">
        <v>17</v>
      </c>
    </row>
    <row r="187" spans="1:19" x14ac:dyDescent="0.25">
      <c r="H187" s="14" t="s">
        <v>885</v>
      </c>
      <c r="I187" s="14" t="s">
        <v>885</v>
      </c>
      <c r="J187" s="15" t="s">
        <v>19</v>
      </c>
      <c r="K187" s="14">
        <v>2</v>
      </c>
      <c r="L187" s="15">
        <v>-1</v>
      </c>
      <c r="M187" t="s">
        <v>880</v>
      </c>
      <c r="N187" t="s">
        <v>881</v>
      </c>
      <c r="O187" t="s">
        <v>17</v>
      </c>
    </row>
    <row r="188" spans="1:19" x14ac:dyDescent="0.25">
      <c r="H188" s="14" t="s">
        <v>886</v>
      </c>
      <c r="I188" s="14" t="s">
        <v>886</v>
      </c>
      <c r="J188" s="15" t="s">
        <v>19</v>
      </c>
      <c r="K188" s="14">
        <v>2</v>
      </c>
      <c r="L188" s="15">
        <v>-1</v>
      </c>
      <c r="M188" t="s">
        <v>880</v>
      </c>
      <c r="N188" t="s">
        <v>881</v>
      </c>
      <c r="O188" t="s">
        <v>17</v>
      </c>
    </row>
    <row r="189" spans="1:19" x14ac:dyDescent="0.25">
      <c r="H189" s="14" t="s">
        <v>887</v>
      </c>
      <c r="I189" s="14" t="s">
        <v>887</v>
      </c>
      <c r="J189" s="15" t="s">
        <v>19</v>
      </c>
      <c r="K189" s="14">
        <v>2</v>
      </c>
      <c r="L189" s="15">
        <v>-1</v>
      </c>
      <c r="M189" t="s">
        <v>880</v>
      </c>
      <c r="N189" t="s">
        <v>881</v>
      </c>
      <c r="O189" t="s">
        <v>17</v>
      </c>
    </row>
    <row r="190" spans="1:19" x14ac:dyDescent="0.25">
      <c r="H190" s="14" t="s">
        <v>888</v>
      </c>
      <c r="I190" s="14" t="s">
        <v>888</v>
      </c>
      <c r="J190" s="15" t="s">
        <v>19</v>
      </c>
      <c r="K190" s="14">
        <v>2</v>
      </c>
      <c r="L190" s="15">
        <v>-1</v>
      </c>
      <c r="M190" t="s">
        <v>880</v>
      </c>
      <c r="N190" t="s">
        <v>881</v>
      </c>
      <c r="O190" t="s">
        <v>17</v>
      </c>
    </row>
    <row r="191" spans="1:19" x14ac:dyDescent="0.25">
      <c r="H191" s="14" t="s">
        <v>889</v>
      </c>
      <c r="I191" s="14" t="s">
        <v>889</v>
      </c>
      <c r="J191" s="15" t="s">
        <v>19</v>
      </c>
      <c r="K191" s="14">
        <v>2</v>
      </c>
      <c r="L191" s="15">
        <v>-1</v>
      </c>
      <c r="M191" t="s">
        <v>880</v>
      </c>
      <c r="N191" t="s">
        <v>881</v>
      </c>
      <c r="O191" t="s">
        <v>17</v>
      </c>
    </row>
    <row r="192" spans="1:19" x14ac:dyDescent="0.25">
      <c r="H192" s="14" t="s">
        <v>890</v>
      </c>
      <c r="I192" s="14" t="s">
        <v>890</v>
      </c>
      <c r="J192" s="15" t="s">
        <v>19</v>
      </c>
      <c r="K192" s="14">
        <v>2</v>
      </c>
      <c r="L192" s="15">
        <v>-1</v>
      </c>
      <c r="M192" t="s">
        <v>880</v>
      </c>
      <c r="N192" t="s">
        <v>881</v>
      </c>
      <c r="O192" t="s">
        <v>17</v>
      </c>
    </row>
    <row r="193" spans="1:19" x14ac:dyDescent="0.25">
      <c r="H193" s="14" t="s">
        <v>891</v>
      </c>
      <c r="I193" s="14" t="s">
        <v>891</v>
      </c>
      <c r="J193" s="15" t="s">
        <v>19</v>
      </c>
      <c r="K193" s="14">
        <v>2</v>
      </c>
      <c r="L193" s="15">
        <v>-1</v>
      </c>
      <c r="M193" t="s">
        <v>880</v>
      </c>
      <c r="N193" t="s">
        <v>881</v>
      </c>
      <c r="O193" t="s">
        <v>17</v>
      </c>
    </row>
    <row r="194" spans="1:19" x14ac:dyDescent="0.25">
      <c r="A194" t="s">
        <v>602</v>
      </c>
      <c r="B194" s="14" t="s">
        <v>892</v>
      </c>
      <c r="C194" t="s">
        <v>18</v>
      </c>
      <c r="D194" t="s">
        <v>877</v>
      </c>
      <c r="E194" t="s">
        <v>19</v>
      </c>
      <c r="F194">
        <v>0</v>
      </c>
      <c r="G194">
        <v>0</v>
      </c>
      <c r="M194" t="s">
        <v>880</v>
      </c>
      <c r="N194" t="s">
        <v>893</v>
      </c>
      <c r="O194" t="s">
        <v>17</v>
      </c>
      <c r="Q194" t="s">
        <v>257</v>
      </c>
      <c r="R194" t="b">
        <v>1</v>
      </c>
      <c r="S194" t="b">
        <v>1</v>
      </c>
    </row>
    <row r="195" spans="1:19" x14ac:dyDescent="0.25">
      <c r="A195" t="s">
        <v>602</v>
      </c>
      <c r="B195" s="14" t="s">
        <v>894</v>
      </c>
      <c r="C195" t="s">
        <v>540</v>
      </c>
      <c r="D195" s="14" t="s">
        <v>894</v>
      </c>
      <c r="E195" s="14" t="s">
        <v>894</v>
      </c>
      <c r="F195" s="14">
        <v>2</v>
      </c>
      <c r="G195" s="14">
        <v>2</v>
      </c>
      <c r="H195" s="14" t="s">
        <v>895</v>
      </c>
      <c r="I195" s="14" t="s">
        <v>895</v>
      </c>
      <c r="J195" s="14" t="s">
        <v>896</v>
      </c>
      <c r="K195" s="14">
        <v>2</v>
      </c>
      <c r="L195" s="14">
        <v>2</v>
      </c>
      <c r="M195" t="s">
        <v>802</v>
      </c>
      <c r="N195" t="s">
        <v>897</v>
      </c>
      <c r="O195" t="s">
        <v>1707</v>
      </c>
      <c r="P195">
        <v>98.5</v>
      </c>
    </row>
    <row r="196" spans="1:19" x14ac:dyDescent="0.25">
      <c r="H196" s="14" t="s">
        <v>898</v>
      </c>
      <c r="I196" s="14" t="s">
        <v>898</v>
      </c>
      <c r="J196" s="15" t="s">
        <v>19</v>
      </c>
      <c r="K196" s="14">
        <v>2</v>
      </c>
      <c r="L196" s="15">
        <v>-1</v>
      </c>
      <c r="M196" t="s">
        <v>802</v>
      </c>
      <c r="N196" t="s">
        <v>897</v>
      </c>
      <c r="O196" t="s">
        <v>17</v>
      </c>
    </row>
    <row r="197" spans="1:19" x14ac:dyDescent="0.25">
      <c r="H197" s="14" t="s">
        <v>899</v>
      </c>
      <c r="I197" s="14" t="s">
        <v>899</v>
      </c>
      <c r="J197" s="15" t="s">
        <v>19</v>
      </c>
      <c r="K197" s="14">
        <v>2</v>
      </c>
      <c r="L197" s="15">
        <v>-1</v>
      </c>
      <c r="M197" t="s">
        <v>802</v>
      </c>
      <c r="N197" t="s">
        <v>897</v>
      </c>
      <c r="O197" t="s">
        <v>17</v>
      </c>
    </row>
    <row r="198" spans="1:19" x14ac:dyDescent="0.25">
      <c r="H198" s="14" t="s">
        <v>900</v>
      </c>
      <c r="I198" s="14" t="s">
        <v>900</v>
      </c>
      <c r="J198" s="15" t="s">
        <v>19</v>
      </c>
      <c r="K198" s="14">
        <v>2</v>
      </c>
      <c r="L198" s="15">
        <v>-1</v>
      </c>
      <c r="M198" t="s">
        <v>802</v>
      </c>
      <c r="N198" t="s">
        <v>897</v>
      </c>
      <c r="O198" t="s">
        <v>17</v>
      </c>
    </row>
    <row r="199" spans="1:19" x14ac:dyDescent="0.25">
      <c r="H199" s="14" t="s">
        <v>901</v>
      </c>
      <c r="I199" s="14" t="s">
        <v>901</v>
      </c>
      <c r="J199" s="15" t="s">
        <v>19</v>
      </c>
      <c r="K199" s="14">
        <v>2</v>
      </c>
      <c r="L199" s="15">
        <v>-1</v>
      </c>
      <c r="M199" t="s">
        <v>802</v>
      </c>
      <c r="N199" t="s">
        <v>897</v>
      </c>
      <c r="O199" t="s">
        <v>17</v>
      </c>
    </row>
    <row r="200" spans="1:19" x14ac:dyDescent="0.25">
      <c r="H200" s="1" t="s">
        <v>1604</v>
      </c>
      <c r="I200" s="5" t="s">
        <v>19</v>
      </c>
      <c r="J200" s="5" t="s">
        <v>19</v>
      </c>
      <c r="K200" s="5">
        <v>-1</v>
      </c>
      <c r="L200" s="5">
        <v>-1</v>
      </c>
      <c r="M200" t="s">
        <v>802</v>
      </c>
      <c r="N200" t="s">
        <v>17</v>
      </c>
      <c r="Q200" t="s">
        <v>1755</v>
      </c>
    </row>
    <row r="201" spans="1:19" x14ac:dyDescent="0.25">
      <c r="H201" s="1" t="s">
        <v>1605</v>
      </c>
      <c r="I201" s="5" t="s">
        <v>19</v>
      </c>
      <c r="J201" s="5" t="s">
        <v>19</v>
      </c>
      <c r="K201" s="5">
        <v>-1</v>
      </c>
      <c r="L201" s="5">
        <v>-1</v>
      </c>
      <c r="M201" t="s">
        <v>802</v>
      </c>
      <c r="N201" t="s">
        <v>17</v>
      </c>
      <c r="Q201" t="s">
        <v>1619</v>
      </c>
    </row>
    <row r="202" spans="1:19" x14ac:dyDescent="0.25">
      <c r="A202" t="s">
        <v>602</v>
      </c>
      <c r="B202" s="14" t="s">
        <v>902</v>
      </c>
      <c r="C202" t="s">
        <v>18</v>
      </c>
      <c r="D202" t="s">
        <v>894</v>
      </c>
      <c r="E202" t="s">
        <v>19</v>
      </c>
      <c r="F202">
        <v>0</v>
      </c>
      <c r="G202">
        <v>0</v>
      </c>
      <c r="M202" t="s">
        <v>802</v>
      </c>
      <c r="N202" t="s">
        <v>903</v>
      </c>
      <c r="O202" t="s">
        <v>17</v>
      </c>
      <c r="Q202" t="s">
        <v>257</v>
      </c>
      <c r="R202" t="b">
        <v>1</v>
      </c>
      <c r="S202" t="b">
        <v>1</v>
      </c>
    </row>
    <row r="203" spans="1:19" x14ac:dyDescent="0.25">
      <c r="A203" t="s">
        <v>602</v>
      </c>
      <c r="B203" s="14" t="s">
        <v>904</v>
      </c>
      <c r="C203" t="s">
        <v>540</v>
      </c>
      <c r="D203" s="14" t="s">
        <v>904</v>
      </c>
      <c r="E203" s="14" t="s">
        <v>904</v>
      </c>
      <c r="F203" s="14">
        <v>2</v>
      </c>
      <c r="G203" s="14">
        <v>2</v>
      </c>
      <c r="H203" s="14" t="s">
        <v>905</v>
      </c>
      <c r="I203" s="14" t="s">
        <v>905</v>
      </c>
      <c r="J203" s="15" t="s">
        <v>19</v>
      </c>
      <c r="K203" s="14">
        <v>2</v>
      </c>
      <c r="L203" s="15">
        <v>-1</v>
      </c>
      <c r="M203" t="s">
        <v>810</v>
      </c>
      <c r="N203" t="s">
        <v>906</v>
      </c>
      <c r="O203" t="s">
        <v>17</v>
      </c>
    </row>
    <row r="204" spans="1:19" x14ac:dyDescent="0.25">
      <c r="H204" s="14" t="s">
        <v>907</v>
      </c>
      <c r="I204" s="14" t="s">
        <v>907</v>
      </c>
      <c r="J204" s="14" t="s">
        <v>908</v>
      </c>
      <c r="K204" s="14">
        <v>2</v>
      </c>
      <c r="L204" s="14">
        <v>2</v>
      </c>
      <c r="M204" t="s">
        <v>810</v>
      </c>
      <c r="N204" t="s">
        <v>906</v>
      </c>
      <c r="O204" t="s">
        <v>1708</v>
      </c>
      <c r="P204">
        <v>98.3</v>
      </c>
    </row>
    <row r="205" spans="1:19" x14ac:dyDescent="0.25">
      <c r="H205" s="14" t="s">
        <v>909</v>
      </c>
      <c r="I205" s="14" t="s">
        <v>909</v>
      </c>
      <c r="J205" s="15" t="s">
        <v>19</v>
      </c>
      <c r="K205" s="14">
        <v>2</v>
      </c>
      <c r="L205" s="15">
        <v>-1</v>
      </c>
      <c r="M205" t="s">
        <v>810</v>
      </c>
      <c r="N205" t="s">
        <v>906</v>
      </c>
      <c r="O205" t="s">
        <v>17</v>
      </c>
    </row>
    <row r="206" spans="1:19" x14ac:dyDescent="0.25">
      <c r="H206" s="14" t="s">
        <v>910</v>
      </c>
      <c r="I206" s="14" t="s">
        <v>910</v>
      </c>
      <c r="J206" s="15" t="s">
        <v>19</v>
      </c>
      <c r="K206" s="14">
        <v>2</v>
      </c>
      <c r="L206" s="15">
        <v>-1</v>
      </c>
      <c r="M206" t="s">
        <v>810</v>
      </c>
      <c r="N206" t="s">
        <v>906</v>
      </c>
      <c r="O206" t="s">
        <v>17</v>
      </c>
    </row>
    <row r="207" spans="1:19" x14ac:dyDescent="0.25">
      <c r="H207" s="14" t="s">
        <v>911</v>
      </c>
      <c r="I207" s="14" t="s">
        <v>911</v>
      </c>
      <c r="J207" s="15" t="s">
        <v>19</v>
      </c>
      <c r="K207" s="14">
        <v>2</v>
      </c>
      <c r="L207" s="15">
        <v>-1</v>
      </c>
      <c r="M207" t="s">
        <v>810</v>
      </c>
      <c r="N207" t="s">
        <v>906</v>
      </c>
      <c r="O207" t="s">
        <v>17</v>
      </c>
    </row>
    <row r="208" spans="1:19" x14ac:dyDescent="0.25">
      <c r="H208" s="14" t="s">
        <v>912</v>
      </c>
      <c r="I208" s="14" t="s">
        <v>912</v>
      </c>
      <c r="J208" s="15" t="s">
        <v>19</v>
      </c>
      <c r="K208" s="14">
        <v>2</v>
      </c>
      <c r="L208" s="15">
        <v>-1</v>
      </c>
      <c r="M208" t="s">
        <v>810</v>
      </c>
      <c r="N208" t="s">
        <v>906</v>
      </c>
      <c r="O208" t="s">
        <v>17</v>
      </c>
    </row>
    <row r="209" spans="1:21" x14ac:dyDescent="0.25">
      <c r="H209" s="14" t="s">
        <v>913</v>
      </c>
      <c r="I209" s="14" t="s">
        <v>913</v>
      </c>
      <c r="J209" s="15" t="s">
        <v>19</v>
      </c>
      <c r="K209" s="14">
        <v>2</v>
      </c>
      <c r="L209" s="15">
        <v>-1</v>
      </c>
      <c r="M209" t="s">
        <v>810</v>
      </c>
      <c r="N209" t="s">
        <v>906</v>
      </c>
      <c r="O209" t="s">
        <v>17</v>
      </c>
    </row>
    <row r="210" spans="1:21" x14ac:dyDescent="0.25">
      <c r="H210" s="1" t="s">
        <v>1606</v>
      </c>
      <c r="I210" s="5" t="s">
        <v>19</v>
      </c>
      <c r="J210" s="5" t="s">
        <v>19</v>
      </c>
      <c r="K210" s="5">
        <v>-1</v>
      </c>
      <c r="L210" s="5">
        <v>-1</v>
      </c>
      <c r="M210" t="s">
        <v>1053</v>
      </c>
      <c r="N210" t="s">
        <v>17</v>
      </c>
      <c r="Q210" t="s">
        <v>1619</v>
      </c>
    </row>
    <row r="211" spans="1:21" x14ac:dyDescent="0.25">
      <c r="A211" t="s">
        <v>602</v>
      </c>
      <c r="B211" s="14" t="s">
        <v>904</v>
      </c>
      <c r="C211" t="s">
        <v>18</v>
      </c>
      <c r="D211" s="14" t="s">
        <v>904</v>
      </c>
      <c r="E211" s="14" t="s">
        <v>904</v>
      </c>
      <c r="F211" s="14">
        <v>2</v>
      </c>
      <c r="G211" s="14">
        <v>2</v>
      </c>
      <c r="H211" s="14" t="s">
        <v>905</v>
      </c>
      <c r="I211" s="14" t="s">
        <v>905</v>
      </c>
      <c r="J211" s="15" t="s">
        <v>19</v>
      </c>
      <c r="K211" s="14">
        <v>2</v>
      </c>
      <c r="L211" s="15">
        <v>-1</v>
      </c>
      <c r="M211" t="s">
        <v>810</v>
      </c>
      <c r="N211" t="s">
        <v>906</v>
      </c>
      <c r="O211" t="s">
        <v>17</v>
      </c>
      <c r="R211" t="b">
        <v>1</v>
      </c>
      <c r="S211" t="b">
        <v>1</v>
      </c>
      <c r="T211" t="b">
        <v>1</v>
      </c>
      <c r="U211" t="b">
        <v>1</v>
      </c>
    </row>
    <row r="212" spans="1:21" x14ac:dyDescent="0.25">
      <c r="H212" s="14" t="s">
        <v>907</v>
      </c>
      <c r="I212" s="14" t="s">
        <v>907</v>
      </c>
      <c r="J212" s="14" t="s">
        <v>908</v>
      </c>
      <c r="K212" s="14">
        <v>2</v>
      </c>
      <c r="L212" s="14">
        <v>2</v>
      </c>
      <c r="M212" t="s">
        <v>810</v>
      </c>
      <c r="N212" t="s">
        <v>906</v>
      </c>
      <c r="O212" t="s">
        <v>914</v>
      </c>
      <c r="P212">
        <v>95.6</v>
      </c>
      <c r="T212" t="b">
        <v>1</v>
      </c>
      <c r="U212" t="b">
        <v>1</v>
      </c>
    </row>
    <row r="213" spans="1:21" x14ac:dyDescent="0.25">
      <c r="H213" s="14" t="s">
        <v>909</v>
      </c>
      <c r="I213" s="14" t="s">
        <v>909</v>
      </c>
      <c r="J213" s="15" t="s">
        <v>19</v>
      </c>
      <c r="K213" s="14">
        <v>2</v>
      </c>
      <c r="L213" s="15">
        <v>-1</v>
      </c>
      <c r="M213" t="s">
        <v>810</v>
      </c>
      <c r="N213" t="s">
        <v>906</v>
      </c>
      <c r="O213" t="s">
        <v>17</v>
      </c>
      <c r="T213" t="b">
        <v>1</v>
      </c>
      <c r="U213" t="b">
        <v>1</v>
      </c>
    </row>
    <row r="214" spans="1:21" x14ac:dyDescent="0.25">
      <c r="H214" s="14" t="s">
        <v>910</v>
      </c>
      <c r="I214" s="14" t="s">
        <v>910</v>
      </c>
      <c r="J214" s="15" t="s">
        <v>19</v>
      </c>
      <c r="K214" s="14">
        <v>2</v>
      </c>
      <c r="L214" s="15">
        <v>-1</v>
      </c>
      <c r="M214" t="s">
        <v>810</v>
      </c>
      <c r="N214" t="s">
        <v>906</v>
      </c>
      <c r="O214" t="s">
        <v>17</v>
      </c>
      <c r="T214" t="b">
        <v>1</v>
      </c>
      <c r="U214" t="b">
        <v>1</v>
      </c>
    </row>
    <row r="215" spans="1:21" x14ac:dyDescent="0.25">
      <c r="H215" s="14" t="s">
        <v>912</v>
      </c>
      <c r="I215" s="14" t="s">
        <v>912</v>
      </c>
      <c r="J215" s="15" t="s">
        <v>19</v>
      </c>
      <c r="K215" s="14">
        <v>2</v>
      </c>
      <c r="L215" s="15">
        <v>-1</v>
      </c>
      <c r="M215" t="s">
        <v>810</v>
      </c>
      <c r="N215" t="s">
        <v>906</v>
      </c>
      <c r="O215" t="s">
        <v>17</v>
      </c>
      <c r="T215" t="b">
        <v>1</v>
      </c>
      <c r="U215" t="b">
        <v>1</v>
      </c>
    </row>
    <row r="216" spans="1:21" x14ac:dyDescent="0.25">
      <c r="A216" t="s">
        <v>602</v>
      </c>
      <c r="B216" s="14" t="s">
        <v>915</v>
      </c>
      <c r="C216" t="s">
        <v>540</v>
      </c>
      <c r="D216" s="14" t="s">
        <v>915</v>
      </c>
      <c r="E216" s="14" t="s">
        <v>915</v>
      </c>
      <c r="F216" s="14">
        <v>2</v>
      </c>
      <c r="G216" s="14">
        <v>2</v>
      </c>
      <c r="H216" s="14" t="s">
        <v>916</v>
      </c>
      <c r="I216" s="14" t="s">
        <v>916</v>
      </c>
      <c r="J216" s="15" t="s">
        <v>19</v>
      </c>
      <c r="K216" s="14">
        <v>2</v>
      </c>
      <c r="L216" s="15">
        <v>-1</v>
      </c>
      <c r="M216" t="s">
        <v>708</v>
      </c>
      <c r="N216" t="s">
        <v>917</v>
      </c>
      <c r="O216" t="s">
        <v>17</v>
      </c>
    </row>
    <row r="217" spans="1:21" x14ac:dyDescent="0.25">
      <c r="H217" s="14" t="s">
        <v>918</v>
      </c>
      <c r="I217" s="14" t="s">
        <v>918</v>
      </c>
      <c r="J217" s="14" t="s">
        <v>919</v>
      </c>
      <c r="K217" s="14">
        <v>2</v>
      </c>
      <c r="L217" s="14">
        <v>2</v>
      </c>
      <c r="M217" t="s">
        <v>708</v>
      </c>
      <c r="N217" t="s">
        <v>917</v>
      </c>
      <c r="O217" t="s">
        <v>920</v>
      </c>
      <c r="P217">
        <v>95.6</v>
      </c>
    </row>
    <row r="218" spans="1:21" x14ac:dyDescent="0.25">
      <c r="H218" s="14" t="s">
        <v>921</v>
      </c>
      <c r="I218" s="14" t="s">
        <v>921</v>
      </c>
      <c r="J218" s="15" t="s">
        <v>19</v>
      </c>
      <c r="K218" s="14">
        <v>2</v>
      </c>
      <c r="L218" s="15">
        <v>-1</v>
      </c>
      <c r="M218" t="s">
        <v>708</v>
      </c>
      <c r="N218" t="s">
        <v>917</v>
      </c>
      <c r="O218" t="s">
        <v>17</v>
      </c>
    </row>
    <row r="219" spans="1:21" x14ac:dyDescent="0.25">
      <c r="H219" s="1" t="s">
        <v>922</v>
      </c>
      <c r="I219" s="5" t="s">
        <v>19</v>
      </c>
      <c r="J219" s="5" t="s">
        <v>19</v>
      </c>
      <c r="K219" s="5">
        <v>-1</v>
      </c>
      <c r="L219" s="5">
        <v>-1</v>
      </c>
      <c r="M219" t="s">
        <v>708</v>
      </c>
      <c r="N219" t="s">
        <v>17</v>
      </c>
      <c r="Q219" t="s">
        <v>1619</v>
      </c>
    </row>
    <row r="220" spans="1:21" x14ac:dyDescent="0.25">
      <c r="H220" s="1" t="s">
        <v>1607</v>
      </c>
      <c r="I220" s="5" t="s">
        <v>19</v>
      </c>
      <c r="J220" s="5" t="s">
        <v>19</v>
      </c>
      <c r="K220" s="5">
        <v>-1</v>
      </c>
      <c r="L220" s="5">
        <v>-1</v>
      </c>
      <c r="M220" t="s">
        <v>708</v>
      </c>
      <c r="N220" t="s">
        <v>17</v>
      </c>
      <c r="Q220" t="s">
        <v>1619</v>
      </c>
    </row>
    <row r="221" spans="1:21" x14ac:dyDescent="0.25">
      <c r="A221" t="s">
        <v>602</v>
      </c>
      <c r="B221" s="14" t="s">
        <v>923</v>
      </c>
      <c r="C221" t="s">
        <v>18</v>
      </c>
      <c r="D221" t="s">
        <v>915</v>
      </c>
      <c r="E221" t="s">
        <v>19</v>
      </c>
      <c r="F221">
        <v>0</v>
      </c>
      <c r="G221">
        <v>0</v>
      </c>
      <c r="M221" t="s">
        <v>708</v>
      </c>
      <c r="N221" t="s">
        <v>828</v>
      </c>
      <c r="O221" t="s">
        <v>17</v>
      </c>
      <c r="Q221" t="s">
        <v>257</v>
      </c>
      <c r="R221" t="b">
        <v>1</v>
      </c>
      <c r="S221" t="b">
        <v>1</v>
      </c>
    </row>
    <row r="222" spans="1:21" x14ac:dyDescent="0.25">
      <c r="A222" t="s">
        <v>602</v>
      </c>
      <c r="B222" s="14" t="s">
        <v>924</v>
      </c>
      <c r="C222" t="s">
        <v>540</v>
      </c>
      <c r="D222" s="14" t="s">
        <v>924</v>
      </c>
      <c r="E222" s="15" t="s">
        <v>19</v>
      </c>
      <c r="F222" s="14">
        <v>2</v>
      </c>
      <c r="G222" s="15">
        <v>-1</v>
      </c>
      <c r="H222" s="14" t="s">
        <v>925</v>
      </c>
      <c r="I222" s="14" t="s">
        <v>925</v>
      </c>
      <c r="J222" s="15" t="s">
        <v>19</v>
      </c>
      <c r="K222" s="14">
        <v>2</v>
      </c>
      <c r="L222" s="15">
        <v>-1</v>
      </c>
      <c r="M222" t="s">
        <v>926</v>
      </c>
      <c r="N222" t="s">
        <v>927</v>
      </c>
      <c r="O222" t="s">
        <v>17</v>
      </c>
    </row>
    <row r="223" spans="1:21" x14ac:dyDescent="0.25">
      <c r="H223" s="14" t="s">
        <v>928</v>
      </c>
      <c r="I223" s="14" t="s">
        <v>928</v>
      </c>
      <c r="J223" s="15" t="s">
        <v>19</v>
      </c>
      <c r="K223" s="14">
        <v>2</v>
      </c>
      <c r="L223" s="15">
        <v>-1</v>
      </c>
      <c r="M223" t="s">
        <v>926</v>
      </c>
      <c r="N223" t="s">
        <v>927</v>
      </c>
      <c r="O223" t="s">
        <v>17</v>
      </c>
    </row>
    <row r="224" spans="1:21" x14ac:dyDescent="0.25">
      <c r="H224" s="1" t="s">
        <v>1608</v>
      </c>
      <c r="I224" s="5" t="s">
        <v>19</v>
      </c>
      <c r="J224" s="5" t="s">
        <v>19</v>
      </c>
      <c r="K224" s="5">
        <v>-1</v>
      </c>
      <c r="L224" s="5">
        <v>-1</v>
      </c>
      <c r="M224" t="s">
        <v>926</v>
      </c>
      <c r="N224" t="s">
        <v>17</v>
      </c>
      <c r="Q224" t="s">
        <v>1619</v>
      </c>
    </row>
    <row r="225" spans="1:21" x14ac:dyDescent="0.25">
      <c r="H225" s="1" t="s">
        <v>1609</v>
      </c>
      <c r="I225" s="5" t="s">
        <v>19</v>
      </c>
      <c r="J225" s="5" t="s">
        <v>19</v>
      </c>
      <c r="K225" s="5">
        <v>-1</v>
      </c>
      <c r="L225" s="5">
        <v>-1</v>
      </c>
      <c r="M225" t="s">
        <v>926</v>
      </c>
      <c r="N225" t="s">
        <v>17</v>
      </c>
      <c r="Q225" t="s">
        <v>1619</v>
      </c>
    </row>
    <row r="226" spans="1:21" x14ac:dyDescent="0.25">
      <c r="H226" s="1" t="s">
        <v>1610</v>
      </c>
      <c r="I226" s="5" t="s">
        <v>19</v>
      </c>
      <c r="J226" s="5" t="s">
        <v>19</v>
      </c>
      <c r="K226" s="5">
        <v>-1</v>
      </c>
      <c r="L226" s="5">
        <v>-1</v>
      </c>
      <c r="M226" t="s">
        <v>926</v>
      </c>
      <c r="N226" t="s">
        <v>17</v>
      </c>
      <c r="Q226" t="s">
        <v>1619</v>
      </c>
    </row>
    <row r="227" spans="1:21" x14ac:dyDescent="0.25">
      <c r="A227" t="s">
        <v>602</v>
      </c>
      <c r="B227" s="14" t="s">
        <v>929</v>
      </c>
      <c r="C227" t="s">
        <v>18</v>
      </c>
      <c r="D227" t="s">
        <v>924</v>
      </c>
      <c r="E227" t="s">
        <v>19</v>
      </c>
      <c r="F227">
        <v>0</v>
      </c>
      <c r="G227">
        <v>0</v>
      </c>
      <c r="M227" t="s">
        <v>926</v>
      </c>
      <c r="N227" t="s">
        <v>930</v>
      </c>
      <c r="O227" t="s">
        <v>17</v>
      </c>
      <c r="Q227" t="s">
        <v>257</v>
      </c>
      <c r="R227" t="b">
        <v>1</v>
      </c>
      <c r="S227" t="b">
        <v>1</v>
      </c>
    </row>
    <row r="228" spans="1:21" x14ac:dyDescent="0.25">
      <c r="A228" t="s">
        <v>602</v>
      </c>
      <c r="B228" s="14" t="s">
        <v>931</v>
      </c>
      <c r="C228" t="s">
        <v>540</v>
      </c>
      <c r="D228" s="14" t="s">
        <v>931</v>
      </c>
      <c r="E228" s="14" t="s">
        <v>931</v>
      </c>
      <c r="F228" s="14">
        <v>2</v>
      </c>
      <c r="G228" s="14">
        <v>2</v>
      </c>
      <c r="H228" s="14" t="s">
        <v>932</v>
      </c>
      <c r="I228" s="14" t="s">
        <v>932</v>
      </c>
      <c r="J228" s="14" t="s">
        <v>933</v>
      </c>
      <c r="K228" s="14">
        <v>2</v>
      </c>
      <c r="L228" s="14">
        <v>2</v>
      </c>
      <c r="M228" t="s">
        <v>934</v>
      </c>
      <c r="N228" t="s">
        <v>935</v>
      </c>
      <c r="O228" t="s">
        <v>1709</v>
      </c>
      <c r="P228">
        <v>98.7</v>
      </c>
    </row>
    <row r="229" spans="1:21" x14ac:dyDescent="0.25">
      <c r="H229" s="14" t="s">
        <v>936</v>
      </c>
      <c r="I229" s="14" t="s">
        <v>936</v>
      </c>
      <c r="J229" s="15" t="s">
        <v>19</v>
      </c>
      <c r="K229" s="14">
        <v>2</v>
      </c>
      <c r="L229" s="15">
        <v>-1</v>
      </c>
      <c r="M229" t="s">
        <v>934</v>
      </c>
      <c r="N229" t="s">
        <v>935</v>
      </c>
      <c r="O229" t="s">
        <v>17</v>
      </c>
    </row>
    <row r="230" spans="1:21" x14ac:dyDescent="0.25">
      <c r="H230" s="1" t="s">
        <v>1620</v>
      </c>
      <c r="I230" s="5" t="s">
        <v>19</v>
      </c>
      <c r="J230" s="5" t="s">
        <v>19</v>
      </c>
      <c r="K230" s="5">
        <v>-1</v>
      </c>
      <c r="L230" s="5">
        <v>-1</v>
      </c>
      <c r="M230" t="s">
        <v>17</v>
      </c>
      <c r="N230" t="s">
        <v>17</v>
      </c>
      <c r="Q230" t="s">
        <v>1619</v>
      </c>
    </row>
    <row r="231" spans="1:21" x14ac:dyDescent="0.25">
      <c r="A231" t="s">
        <v>602</v>
      </c>
      <c r="B231" s="14" t="s">
        <v>937</v>
      </c>
      <c r="C231" t="s">
        <v>18</v>
      </c>
      <c r="D231" t="s">
        <v>931</v>
      </c>
      <c r="E231" t="s">
        <v>19</v>
      </c>
      <c r="F231">
        <v>0</v>
      </c>
      <c r="G231">
        <v>0</v>
      </c>
      <c r="M231" t="s">
        <v>934</v>
      </c>
      <c r="N231" t="s">
        <v>938</v>
      </c>
      <c r="O231" t="s">
        <v>17</v>
      </c>
      <c r="Q231" t="s">
        <v>257</v>
      </c>
      <c r="R231" t="b">
        <v>1</v>
      </c>
      <c r="S231" t="b">
        <v>1</v>
      </c>
    </row>
    <row r="232" spans="1:21" x14ac:dyDescent="0.25">
      <c r="A232" t="s">
        <v>602</v>
      </c>
      <c r="B232" s="14" t="s">
        <v>939</v>
      </c>
      <c r="C232" t="s">
        <v>540</v>
      </c>
      <c r="D232" s="14" t="s">
        <v>939</v>
      </c>
      <c r="E232" s="16" t="s">
        <v>939</v>
      </c>
      <c r="F232" s="14">
        <v>2</v>
      </c>
      <c r="G232" s="16">
        <v>1</v>
      </c>
      <c r="H232" s="14" t="s">
        <v>940</v>
      </c>
      <c r="I232" s="14" t="s">
        <v>940</v>
      </c>
      <c r="J232" s="16" t="s">
        <v>941</v>
      </c>
      <c r="K232" s="14">
        <v>2</v>
      </c>
      <c r="L232" s="16">
        <v>1</v>
      </c>
      <c r="M232" t="s">
        <v>942</v>
      </c>
      <c r="N232" t="s">
        <v>943</v>
      </c>
      <c r="O232" t="s">
        <v>944</v>
      </c>
      <c r="P232">
        <v>98.7</v>
      </c>
      <c r="Q232" t="s">
        <v>1642</v>
      </c>
    </row>
    <row r="233" spans="1:21" x14ac:dyDescent="0.25">
      <c r="H233" s="14" t="s">
        <v>945</v>
      </c>
      <c r="I233" s="14" t="s">
        <v>945</v>
      </c>
      <c r="J233" s="15" t="s">
        <v>19</v>
      </c>
      <c r="K233" s="14">
        <v>2</v>
      </c>
      <c r="L233" s="15">
        <v>-1</v>
      </c>
      <c r="M233" t="s">
        <v>942</v>
      </c>
      <c r="N233" t="s">
        <v>943</v>
      </c>
      <c r="O233" t="s">
        <v>17</v>
      </c>
    </row>
    <row r="234" spans="1:21" x14ac:dyDescent="0.25">
      <c r="H234" s="14" t="s">
        <v>946</v>
      </c>
      <c r="I234" s="14" t="s">
        <v>946</v>
      </c>
      <c r="J234" s="15" t="s">
        <v>19</v>
      </c>
      <c r="K234" s="14">
        <v>2</v>
      </c>
      <c r="L234" s="15">
        <v>-1</v>
      </c>
      <c r="M234" t="s">
        <v>942</v>
      </c>
      <c r="N234" t="s">
        <v>943</v>
      </c>
      <c r="O234" t="s">
        <v>17</v>
      </c>
    </row>
    <row r="235" spans="1:21" x14ac:dyDescent="0.25">
      <c r="H235" s="1" t="s">
        <v>1611</v>
      </c>
      <c r="I235" s="5" t="s">
        <v>19</v>
      </c>
      <c r="J235" s="5" t="s">
        <v>19</v>
      </c>
      <c r="K235" s="5">
        <v>-1</v>
      </c>
      <c r="L235" s="5">
        <v>-1</v>
      </c>
      <c r="M235" t="s">
        <v>1266</v>
      </c>
      <c r="N235" t="s">
        <v>17</v>
      </c>
      <c r="Q235" t="s">
        <v>1619</v>
      </c>
    </row>
    <row r="236" spans="1:21" x14ac:dyDescent="0.25">
      <c r="A236" t="s">
        <v>602</v>
      </c>
      <c r="B236" s="14" t="s">
        <v>939</v>
      </c>
      <c r="C236" t="s">
        <v>18</v>
      </c>
      <c r="D236" s="14" t="s">
        <v>939</v>
      </c>
      <c r="E236" s="16" t="s">
        <v>939</v>
      </c>
      <c r="F236" s="14">
        <v>2</v>
      </c>
      <c r="G236" s="16">
        <v>1</v>
      </c>
      <c r="H236" s="14" t="s">
        <v>940</v>
      </c>
      <c r="I236" s="14" t="s">
        <v>940</v>
      </c>
      <c r="J236" s="16" t="s">
        <v>941</v>
      </c>
      <c r="K236" s="14">
        <v>2</v>
      </c>
      <c r="L236" s="16">
        <v>1</v>
      </c>
      <c r="M236" t="s">
        <v>942</v>
      </c>
      <c r="N236" t="s">
        <v>943</v>
      </c>
      <c r="O236" t="s">
        <v>947</v>
      </c>
      <c r="P236">
        <v>98.7</v>
      </c>
      <c r="Q236" t="s">
        <v>1642</v>
      </c>
      <c r="R236" t="b">
        <v>1</v>
      </c>
      <c r="S236" t="b">
        <v>1</v>
      </c>
      <c r="T236" t="b">
        <v>1</v>
      </c>
      <c r="U236" t="b">
        <v>1</v>
      </c>
    </row>
    <row r="237" spans="1:21" x14ac:dyDescent="0.25">
      <c r="H237" s="14" t="s">
        <v>945</v>
      </c>
      <c r="I237" s="14" t="s">
        <v>945</v>
      </c>
      <c r="J237" s="15" t="s">
        <v>19</v>
      </c>
      <c r="K237" s="14">
        <v>2</v>
      </c>
      <c r="L237" s="15">
        <v>-1</v>
      </c>
      <c r="M237" t="s">
        <v>942</v>
      </c>
      <c r="N237" t="s">
        <v>943</v>
      </c>
      <c r="O237" t="s">
        <v>17</v>
      </c>
      <c r="T237" t="b">
        <v>1</v>
      </c>
      <c r="U237" t="b">
        <v>1</v>
      </c>
    </row>
    <row r="238" spans="1:21" x14ac:dyDescent="0.25">
      <c r="H238" s="14" t="s">
        <v>946</v>
      </c>
      <c r="I238" s="14" t="s">
        <v>946</v>
      </c>
      <c r="J238" s="15" t="s">
        <v>19</v>
      </c>
      <c r="K238" s="14">
        <v>2</v>
      </c>
      <c r="L238" s="15">
        <v>-1</v>
      </c>
      <c r="M238" t="s">
        <v>942</v>
      </c>
      <c r="N238" t="s">
        <v>943</v>
      </c>
      <c r="O238" t="s">
        <v>17</v>
      </c>
      <c r="T238" t="b">
        <v>1</v>
      </c>
      <c r="U238" t="b">
        <v>1</v>
      </c>
    </row>
    <row r="239" spans="1:21" x14ac:dyDescent="0.25">
      <c r="H239" s="1" t="s">
        <v>1611</v>
      </c>
      <c r="I239" s="5" t="s">
        <v>19</v>
      </c>
      <c r="J239" s="5" t="s">
        <v>19</v>
      </c>
      <c r="K239" s="5">
        <v>-1</v>
      </c>
      <c r="L239" s="5">
        <v>-1</v>
      </c>
      <c r="M239" t="s">
        <v>1266</v>
      </c>
      <c r="N239" t="s">
        <v>17</v>
      </c>
      <c r="Q239" t="s">
        <v>1619</v>
      </c>
      <c r="T239" t="b">
        <v>1</v>
      </c>
      <c r="U239" t="b">
        <v>1</v>
      </c>
    </row>
    <row r="240" spans="1:21" x14ac:dyDescent="0.25">
      <c r="A240" t="s">
        <v>602</v>
      </c>
      <c r="B240" s="14" t="s">
        <v>948</v>
      </c>
      <c r="C240" t="s">
        <v>540</v>
      </c>
      <c r="D240" s="14" t="s">
        <v>948</v>
      </c>
      <c r="E240" s="16" t="s">
        <v>948</v>
      </c>
      <c r="F240" s="14">
        <v>2</v>
      </c>
      <c r="G240" s="16">
        <v>1</v>
      </c>
      <c r="H240" s="14" t="s">
        <v>949</v>
      </c>
      <c r="I240" s="14" t="s">
        <v>949</v>
      </c>
      <c r="J240" s="16" t="s">
        <v>950</v>
      </c>
      <c r="K240" s="14">
        <v>2</v>
      </c>
      <c r="L240" s="16">
        <v>1</v>
      </c>
      <c r="M240" t="s">
        <v>951</v>
      </c>
      <c r="N240" t="s">
        <v>952</v>
      </c>
      <c r="O240" t="s">
        <v>1710</v>
      </c>
      <c r="P240">
        <v>98.6</v>
      </c>
      <c r="Q240" t="s">
        <v>1643</v>
      </c>
      <c r="S240" t="b">
        <v>1</v>
      </c>
      <c r="U240" t="b">
        <v>1</v>
      </c>
    </row>
    <row r="241" spans="1:21" x14ac:dyDescent="0.25">
      <c r="B241" s="14"/>
      <c r="D241" s="14"/>
      <c r="E241" s="16"/>
      <c r="F241" s="14"/>
      <c r="G241" s="16"/>
      <c r="H241" s="1" t="s">
        <v>1612</v>
      </c>
      <c r="I241" s="5" t="s">
        <v>19</v>
      </c>
      <c r="J241" s="5" t="s">
        <v>19</v>
      </c>
      <c r="K241" s="5">
        <v>-1</v>
      </c>
      <c r="L241" s="5">
        <v>-1</v>
      </c>
      <c r="M241" t="s">
        <v>951</v>
      </c>
      <c r="N241" t="s">
        <v>17</v>
      </c>
      <c r="Q241" t="s">
        <v>1619</v>
      </c>
    </row>
    <row r="242" spans="1:21" x14ac:dyDescent="0.25">
      <c r="B242" s="14"/>
      <c r="D242" s="14"/>
      <c r="E242" s="16"/>
      <c r="F242" s="14"/>
      <c r="G242" s="16"/>
      <c r="H242" s="1" t="s">
        <v>1613</v>
      </c>
      <c r="I242" s="5" t="s">
        <v>19</v>
      </c>
      <c r="J242" s="5" t="s">
        <v>19</v>
      </c>
      <c r="K242" s="5">
        <v>-1</v>
      </c>
      <c r="L242" s="5">
        <v>-1</v>
      </c>
      <c r="M242" t="s">
        <v>802</v>
      </c>
      <c r="N242" t="s">
        <v>17</v>
      </c>
      <c r="Q242" t="s">
        <v>1619</v>
      </c>
    </row>
    <row r="243" spans="1:21" x14ac:dyDescent="0.25">
      <c r="A243" t="s">
        <v>602</v>
      </c>
      <c r="B243" s="14" t="s">
        <v>948</v>
      </c>
      <c r="C243" t="s">
        <v>18</v>
      </c>
      <c r="D243" s="14" t="s">
        <v>948</v>
      </c>
      <c r="E243" s="14" t="s">
        <v>948</v>
      </c>
      <c r="F243" s="14">
        <v>2</v>
      </c>
      <c r="G243" s="14">
        <v>2</v>
      </c>
      <c r="H243" s="14" t="s">
        <v>949</v>
      </c>
      <c r="I243" s="14" t="s">
        <v>949</v>
      </c>
      <c r="J243" s="14" t="s">
        <v>950</v>
      </c>
      <c r="K243" s="14">
        <v>2</v>
      </c>
      <c r="L243" s="14">
        <v>2</v>
      </c>
      <c r="M243" t="s">
        <v>951</v>
      </c>
      <c r="N243" t="s">
        <v>952</v>
      </c>
      <c r="O243" t="s">
        <v>1711</v>
      </c>
      <c r="P243">
        <v>98.2</v>
      </c>
      <c r="R243" t="b">
        <v>1</v>
      </c>
      <c r="T243" t="b">
        <v>1</v>
      </c>
      <c r="U243" t="b">
        <v>1</v>
      </c>
    </row>
    <row r="244" spans="1:21" x14ac:dyDescent="0.25">
      <c r="B244" s="14"/>
      <c r="D244" s="14"/>
      <c r="E244" s="14"/>
      <c r="F244" s="14"/>
      <c r="G244" s="14"/>
      <c r="H244" s="1" t="s">
        <v>1612</v>
      </c>
      <c r="I244" s="5" t="s">
        <v>19</v>
      </c>
      <c r="J244" s="5" t="s">
        <v>19</v>
      </c>
      <c r="K244" s="5">
        <v>-1</v>
      </c>
      <c r="L244" s="5">
        <v>-1</v>
      </c>
      <c r="M244" t="s">
        <v>951</v>
      </c>
      <c r="N244" t="s">
        <v>17</v>
      </c>
      <c r="Q244" t="s">
        <v>1619</v>
      </c>
      <c r="T244" t="b">
        <v>1</v>
      </c>
      <c r="U244" t="b">
        <v>1</v>
      </c>
    </row>
    <row r="245" spans="1:21" x14ac:dyDescent="0.25">
      <c r="B245" s="14"/>
      <c r="D245" s="14"/>
      <c r="E245" s="14"/>
      <c r="F245" s="14"/>
      <c r="G245" s="14"/>
      <c r="H245" s="1" t="s">
        <v>1613</v>
      </c>
      <c r="I245" s="5" t="s">
        <v>19</v>
      </c>
      <c r="J245" s="5" t="s">
        <v>19</v>
      </c>
      <c r="K245" s="5">
        <v>-1</v>
      </c>
      <c r="L245" s="5">
        <v>-1</v>
      </c>
      <c r="M245" t="s">
        <v>802</v>
      </c>
      <c r="N245" t="s">
        <v>17</v>
      </c>
      <c r="Q245" t="s">
        <v>1619</v>
      </c>
      <c r="T245" t="b">
        <v>1</v>
      </c>
      <c r="U245" t="b">
        <v>1</v>
      </c>
    </row>
    <row r="246" spans="1:21" x14ac:dyDescent="0.25">
      <c r="A246" t="s">
        <v>602</v>
      </c>
      <c r="B246" s="14" t="s">
        <v>953</v>
      </c>
      <c r="C246" t="s">
        <v>540</v>
      </c>
      <c r="D246" s="14" t="s">
        <v>953</v>
      </c>
      <c r="E246" s="16" t="s">
        <v>953</v>
      </c>
      <c r="F246" s="14">
        <v>2</v>
      </c>
      <c r="G246" s="16">
        <v>1</v>
      </c>
      <c r="H246" s="14" t="s">
        <v>954</v>
      </c>
      <c r="I246" s="14" t="s">
        <v>954</v>
      </c>
      <c r="J246" s="16" t="s">
        <v>955</v>
      </c>
      <c r="K246" s="14">
        <v>2</v>
      </c>
      <c r="L246" s="16">
        <v>1</v>
      </c>
      <c r="M246" t="s">
        <v>740</v>
      </c>
      <c r="N246" t="s">
        <v>956</v>
      </c>
      <c r="O246" t="s">
        <v>1712</v>
      </c>
      <c r="P246">
        <v>98.5</v>
      </c>
      <c r="Q246" t="s">
        <v>1644</v>
      </c>
    </row>
    <row r="247" spans="1:21" x14ac:dyDescent="0.25">
      <c r="B247" s="14"/>
      <c r="D247" s="14"/>
      <c r="E247" s="16"/>
      <c r="F247" s="14"/>
      <c r="G247" s="16"/>
      <c r="H247" s="1" t="s">
        <v>1614</v>
      </c>
      <c r="I247" s="5" t="s">
        <v>19</v>
      </c>
      <c r="J247" s="5" t="s">
        <v>19</v>
      </c>
      <c r="K247" s="5">
        <v>-1</v>
      </c>
      <c r="L247" s="5">
        <v>-1</v>
      </c>
      <c r="M247" t="s">
        <v>810</v>
      </c>
      <c r="N247" t="s">
        <v>17</v>
      </c>
      <c r="Q247" t="s">
        <v>1621</v>
      </c>
    </row>
    <row r="248" spans="1:21" x14ac:dyDescent="0.25">
      <c r="B248" s="14"/>
      <c r="D248" s="14"/>
      <c r="E248" s="16"/>
      <c r="F248" s="14"/>
      <c r="G248" s="16"/>
      <c r="H248" s="1" t="s">
        <v>959</v>
      </c>
      <c r="I248" s="5" t="s">
        <v>19</v>
      </c>
      <c r="J248" s="5" t="s">
        <v>19</v>
      </c>
      <c r="K248" s="5">
        <v>-1</v>
      </c>
      <c r="L248" s="5">
        <v>-1</v>
      </c>
      <c r="M248" t="s">
        <v>810</v>
      </c>
      <c r="N248" t="s">
        <v>17</v>
      </c>
      <c r="Q248" t="s">
        <v>1621</v>
      </c>
      <c r="T248" t="b">
        <v>1</v>
      </c>
    </row>
    <row r="249" spans="1:21" x14ac:dyDescent="0.25">
      <c r="A249" t="s">
        <v>602</v>
      </c>
      <c r="B249" s="14" t="s">
        <v>953</v>
      </c>
      <c r="C249" t="s">
        <v>18</v>
      </c>
      <c r="D249" s="14" t="s">
        <v>953</v>
      </c>
      <c r="E249" s="16" t="s">
        <v>953</v>
      </c>
      <c r="F249" s="14">
        <v>2</v>
      </c>
      <c r="G249" s="16">
        <v>1</v>
      </c>
      <c r="H249" s="14" t="s">
        <v>954</v>
      </c>
      <c r="I249" s="14" t="s">
        <v>954</v>
      </c>
      <c r="J249" s="16" t="s">
        <v>955</v>
      </c>
      <c r="K249" s="14">
        <v>2</v>
      </c>
      <c r="L249" s="16">
        <v>1</v>
      </c>
      <c r="M249" t="s">
        <v>740</v>
      </c>
      <c r="N249" t="s">
        <v>957</v>
      </c>
      <c r="O249" t="s">
        <v>958</v>
      </c>
      <c r="P249">
        <v>98.6</v>
      </c>
      <c r="Q249" t="s">
        <v>1644</v>
      </c>
      <c r="R249" t="b">
        <v>1</v>
      </c>
      <c r="S249" t="b">
        <v>1</v>
      </c>
      <c r="T249" t="b">
        <v>1</v>
      </c>
      <c r="U249" t="b">
        <v>1</v>
      </c>
    </row>
    <row r="250" spans="1:21" x14ac:dyDescent="0.25">
      <c r="H250" s="14" t="s">
        <v>959</v>
      </c>
      <c r="I250" s="14" t="s">
        <v>959</v>
      </c>
      <c r="J250" s="15" t="s">
        <v>19</v>
      </c>
      <c r="K250" s="14">
        <v>2</v>
      </c>
      <c r="L250" s="15">
        <v>-1</v>
      </c>
      <c r="M250" t="s">
        <v>810</v>
      </c>
      <c r="N250" t="s">
        <v>957</v>
      </c>
      <c r="O250" t="s">
        <v>17</v>
      </c>
      <c r="U250" t="b">
        <v>1</v>
      </c>
    </row>
    <row r="251" spans="1:21" x14ac:dyDescent="0.25">
      <c r="H251" s="1" t="s">
        <v>1614</v>
      </c>
      <c r="I251" s="5" t="s">
        <v>19</v>
      </c>
      <c r="J251" s="5" t="s">
        <v>19</v>
      </c>
      <c r="K251" s="5">
        <v>-1</v>
      </c>
      <c r="L251" s="5">
        <v>-1</v>
      </c>
      <c r="M251" t="s">
        <v>810</v>
      </c>
      <c r="N251" t="s">
        <v>17</v>
      </c>
      <c r="Q251" t="s">
        <v>1756</v>
      </c>
      <c r="T251" t="b">
        <v>1</v>
      </c>
      <c r="U251" t="b">
        <v>1</v>
      </c>
    </row>
    <row r="252" spans="1:21" x14ac:dyDescent="0.25">
      <c r="H252" s="15" t="s">
        <v>960</v>
      </c>
      <c r="I252" s="15" t="s">
        <v>961</v>
      </c>
      <c r="J252" t="s">
        <v>17</v>
      </c>
      <c r="K252" s="15">
        <v>-2</v>
      </c>
      <c r="L252">
        <v>0</v>
      </c>
      <c r="M252" t="s">
        <v>17</v>
      </c>
      <c r="N252" t="s">
        <v>957</v>
      </c>
      <c r="O252" t="s">
        <v>17</v>
      </c>
      <c r="Q252" t="s">
        <v>1757</v>
      </c>
    </row>
    <row r="253" spans="1:21" x14ac:dyDescent="0.25">
      <c r="A253" t="s">
        <v>602</v>
      </c>
      <c r="B253" s="14" t="s">
        <v>962</v>
      </c>
      <c r="C253" t="s">
        <v>540</v>
      </c>
      <c r="D253" s="14" t="s">
        <v>962</v>
      </c>
      <c r="E253" s="16" t="s">
        <v>962</v>
      </c>
      <c r="F253" s="14">
        <v>2</v>
      </c>
      <c r="G253" s="16">
        <v>1</v>
      </c>
      <c r="H253" s="14" t="s">
        <v>963</v>
      </c>
      <c r="I253" s="14" t="s">
        <v>963</v>
      </c>
      <c r="J253" s="14" t="s">
        <v>964</v>
      </c>
      <c r="K253" s="14">
        <v>2</v>
      </c>
      <c r="L253" s="14">
        <v>2</v>
      </c>
      <c r="M253" t="s">
        <v>965</v>
      </c>
      <c r="N253" t="s">
        <v>966</v>
      </c>
      <c r="O253" t="s">
        <v>1713</v>
      </c>
      <c r="P253">
        <v>98.7</v>
      </c>
      <c r="S253" t="b">
        <v>1</v>
      </c>
    </row>
    <row r="254" spans="1:21" x14ac:dyDescent="0.25">
      <c r="H254" s="14" t="s">
        <v>967</v>
      </c>
      <c r="I254" s="14" t="s">
        <v>967</v>
      </c>
      <c r="J254" s="16" t="s">
        <v>968</v>
      </c>
      <c r="K254" s="14">
        <v>2</v>
      </c>
      <c r="L254" s="16">
        <v>1</v>
      </c>
      <c r="M254" t="s">
        <v>965</v>
      </c>
      <c r="N254" t="s">
        <v>966</v>
      </c>
      <c r="O254" t="s">
        <v>1714</v>
      </c>
      <c r="P254">
        <v>91.1</v>
      </c>
      <c r="Q254" t="s">
        <v>1645</v>
      </c>
    </row>
    <row r="255" spans="1:21" x14ac:dyDescent="0.25">
      <c r="H255" s="14" t="s">
        <v>969</v>
      </c>
      <c r="I255" s="14" t="s">
        <v>969</v>
      </c>
      <c r="J255" s="14" t="s">
        <v>970</v>
      </c>
      <c r="K255" s="14">
        <v>2</v>
      </c>
      <c r="L255" s="14">
        <v>2</v>
      </c>
      <c r="M255" t="s">
        <v>965</v>
      </c>
      <c r="N255" t="s">
        <v>966</v>
      </c>
      <c r="O255" t="s">
        <v>1715</v>
      </c>
      <c r="P255">
        <v>89.9</v>
      </c>
    </row>
    <row r="256" spans="1:21" x14ac:dyDescent="0.25">
      <c r="H256" s="14" t="s">
        <v>971</v>
      </c>
      <c r="I256" s="14" t="s">
        <v>971</v>
      </c>
      <c r="J256" s="14" t="s">
        <v>972</v>
      </c>
      <c r="K256" s="14">
        <v>2</v>
      </c>
      <c r="L256" s="14">
        <v>2</v>
      </c>
      <c r="M256" t="s">
        <v>965</v>
      </c>
      <c r="N256" t="s">
        <v>966</v>
      </c>
      <c r="O256" t="s">
        <v>1716</v>
      </c>
      <c r="P256">
        <v>97.7</v>
      </c>
    </row>
    <row r="257" spans="1:21" x14ac:dyDescent="0.25">
      <c r="A257" t="s">
        <v>602</v>
      </c>
      <c r="B257" s="14" t="s">
        <v>962</v>
      </c>
      <c r="C257" t="s">
        <v>18</v>
      </c>
      <c r="D257" s="14" t="s">
        <v>962</v>
      </c>
      <c r="E257" s="14" t="s">
        <v>962</v>
      </c>
      <c r="F257" s="14">
        <v>2</v>
      </c>
      <c r="G257" s="14">
        <v>2</v>
      </c>
      <c r="H257" s="14" t="s">
        <v>963</v>
      </c>
      <c r="I257" s="14" t="s">
        <v>963</v>
      </c>
      <c r="J257" s="14" t="s">
        <v>964</v>
      </c>
      <c r="K257" s="14">
        <v>2</v>
      </c>
      <c r="L257" s="14">
        <v>2</v>
      </c>
      <c r="M257" t="s">
        <v>965</v>
      </c>
      <c r="N257" t="s">
        <v>966</v>
      </c>
      <c r="O257" t="s">
        <v>973</v>
      </c>
      <c r="P257">
        <v>97.9</v>
      </c>
      <c r="R257" t="b">
        <v>1</v>
      </c>
      <c r="T257" t="b">
        <v>1</v>
      </c>
      <c r="U257" t="b">
        <v>1</v>
      </c>
    </row>
    <row r="258" spans="1:21" x14ac:dyDescent="0.25">
      <c r="H258" s="14" t="s">
        <v>967</v>
      </c>
      <c r="I258" s="14" t="s">
        <v>967</v>
      </c>
      <c r="J258" s="15" t="s">
        <v>19</v>
      </c>
      <c r="K258" s="14">
        <v>2</v>
      </c>
      <c r="L258" s="15">
        <v>-1</v>
      </c>
      <c r="M258" t="s">
        <v>965</v>
      </c>
      <c r="N258" t="s">
        <v>966</v>
      </c>
      <c r="O258" t="s">
        <v>17</v>
      </c>
      <c r="T258" t="b">
        <v>1</v>
      </c>
      <c r="U258" t="b">
        <v>1</v>
      </c>
    </row>
    <row r="259" spans="1:21" x14ac:dyDescent="0.25">
      <c r="H259" s="14" t="s">
        <v>969</v>
      </c>
      <c r="I259" s="15" t="s">
        <v>19</v>
      </c>
      <c r="J259" s="14" t="s">
        <v>970</v>
      </c>
      <c r="K259" s="15">
        <v>-1</v>
      </c>
      <c r="L259" s="14">
        <v>2</v>
      </c>
      <c r="M259" t="s">
        <v>965</v>
      </c>
      <c r="N259" t="s">
        <v>17</v>
      </c>
      <c r="O259" t="s">
        <v>1717</v>
      </c>
      <c r="P259">
        <v>51.1</v>
      </c>
      <c r="Q259" t="s">
        <v>1619</v>
      </c>
      <c r="T259" t="b">
        <v>1</v>
      </c>
      <c r="U259" t="b">
        <v>1</v>
      </c>
    </row>
    <row r="260" spans="1:21" x14ac:dyDescent="0.25">
      <c r="A260" t="s">
        <v>602</v>
      </c>
      <c r="B260" s="14" t="s">
        <v>974</v>
      </c>
      <c r="C260" t="s">
        <v>540</v>
      </c>
      <c r="D260" s="14" t="s">
        <v>974</v>
      </c>
      <c r="E260" s="14" t="s">
        <v>974</v>
      </c>
      <c r="F260" s="14">
        <v>2</v>
      </c>
      <c r="G260" s="14">
        <v>2</v>
      </c>
      <c r="H260" s="14" t="s">
        <v>975</v>
      </c>
      <c r="I260" s="14" t="s">
        <v>975</v>
      </c>
      <c r="J260" s="14" t="s">
        <v>976</v>
      </c>
      <c r="K260" s="14">
        <v>2</v>
      </c>
      <c r="L260" s="14">
        <v>2</v>
      </c>
      <c r="M260" t="s">
        <v>977</v>
      </c>
      <c r="N260" t="s">
        <v>978</v>
      </c>
      <c r="O260" t="s">
        <v>1718</v>
      </c>
      <c r="P260">
        <v>98.2</v>
      </c>
    </row>
    <row r="261" spans="1:21" x14ac:dyDescent="0.25">
      <c r="H261" s="14" t="s">
        <v>979</v>
      </c>
      <c r="I261" s="14" t="s">
        <v>979</v>
      </c>
      <c r="J261" s="14" t="s">
        <v>980</v>
      </c>
      <c r="K261" s="14">
        <v>2</v>
      </c>
      <c r="L261" s="14">
        <v>2</v>
      </c>
      <c r="M261" t="s">
        <v>977</v>
      </c>
      <c r="N261" t="s">
        <v>978</v>
      </c>
      <c r="O261" t="s">
        <v>1719</v>
      </c>
      <c r="P261">
        <v>96.6</v>
      </c>
    </row>
    <row r="262" spans="1:21" x14ac:dyDescent="0.25">
      <c r="H262" s="14" t="s">
        <v>981</v>
      </c>
      <c r="I262" s="14" t="s">
        <v>981</v>
      </c>
      <c r="J262" s="15" t="s">
        <v>19</v>
      </c>
      <c r="K262" s="14">
        <v>2</v>
      </c>
      <c r="L262" s="15">
        <v>-1</v>
      </c>
      <c r="M262" t="s">
        <v>977</v>
      </c>
      <c r="N262" t="s">
        <v>978</v>
      </c>
      <c r="O262" t="s">
        <v>17</v>
      </c>
    </row>
    <row r="263" spans="1:21" x14ac:dyDescent="0.25">
      <c r="H263" s="1" t="s">
        <v>982</v>
      </c>
      <c r="I263" s="5" t="s">
        <v>19</v>
      </c>
      <c r="J263" s="5" t="s">
        <v>19</v>
      </c>
      <c r="K263" s="5">
        <v>-1</v>
      </c>
      <c r="L263" s="5">
        <v>-1</v>
      </c>
      <c r="M263" t="s">
        <v>977</v>
      </c>
      <c r="N263" t="s">
        <v>17</v>
      </c>
      <c r="Q263" t="s">
        <v>1619</v>
      </c>
    </row>
    <row r="264" spans="1:21" x14ac:dyDescent="0.25">
      <c r="H264" s="1" t="s">
        <v>1623</v>
      </c>
      <c r="I264" s="5" t="s">
        <v>19</v>
      </c>
      <c r="J264" s="5" t="s">
        <v>19</v>
      </c>
      <c r="K264" s="5">
        <v>-1</v>
      </c>
      <c r="L264" s="5">
        <v>-1</v>
      </c>
      <c r="M264" t="s">
        <v>17</v>
      </c>
      <c r="N264" t="s">
        <v>17</v>
      </c>
      <c r="Q264" t="s">
        <v>1622</v>
      </c>
    </row>
    <row r="265" spans="1:21" x14ac:dyDescent="0.25">
      <c r="A265" t="s">
        <v>602</v>
      </c>
      <c r="B265" s="14" t="s">
        <v>974</v>
      </c>
      <c r="C265" t="s">
        <v>18</v>
      </c>
      <c r="D265" s="14" t="s">
        <v>974</v>
      </c>
      <c r="E265" s="14" t="s">
        <v>974</v>
      </c>
      <c r="F265" s="14">
        <v>2</v>
      </c>
      <c r="G265" s="14">
        <v>2</v>
      </c>
      <c r="H265" s="14" t="s">
        <v>975</v>
      </c>
      <c r="I265" s="14" t="s">
        <v>975</v>
      </c>
      <c r="J265" s="14" t="s">
        <v>976</v>
      </c>
      <c r="K265" s="14">
        <v>2</v>
      </c>
      <c r="L265" s="14">
        <v>2</v>
      </c>
      <c r="M265" t="s">
        <v>977</v>
      </c>
      <c r="N265" t="s">
        <v>983</v>
      </c>
      <c r="O265" t="s">
        <v>984</v>
      </c>
      <c r="P265">
        <v>99</v>
      </c>
      <c r="R265" t="b">
        <v>1</v>
      </c>
      <c r="S265" t="b">
        <v>1</v>
      </c>
      <c r="T265" t="b">
        <v>1</v>
      </c>
      <c r="U265" t="b">
        <v>1</v>
      </c>
    </row>
    <row r="266" spans="1:21" x14ac:dyDescent="0.25">
      <c r="H266" s="14" t="s">
        <v>979</v>
      </c>
      <c r="I266" s="14" t="s">
        <v>979</v>
      </c>
      <c r="J266" s="15" t="s">
        <v>19</v>
      </c>
      <c r="K266" s="14">
        <v>2</v>
      </c>
      <c r="L266" s="15">
        <v>-1</v>
      </c>
      <c r="M266" t="s">
        <v>977</v>
      </c>
      <c r="N266" t="s">
        <v>983</v>
      </c>
      <c r="O266" t="s">
        <v>17</v>
      </c>
      <c r="T266" t="b">
        <v>1</v>
      </c>
      <c r="U266" t="b">
        <v>1</v>
      </c>
    </row>
    <row r="267" spans="1:21" x14ac:dyDescent="0.25">
      <c r="H267" s="14" t="s">
        <v>981</v>
      </c>
      <c r="I267" s="14" t="s">
        <v>981</v>
      </c>
      <c r="J267" s="15" t="s">
        <v>19</v>
      </c>
      <c r="K267" s="14">
        <v>2</v>
      </c>
      <c r="L267" s="15">
        <v>-1</v>
      </c>
      <c r="M267" t="s">
        <v>977</v>
      </c>
      <c r="N267" t="s">
        <v>983</v>
      </c>
      <c r="O267" t="s">
        <v>17</v>
      </c>
      <c r="T267" t="b">
        <v>1</v>
      </c>
      <c r="U267" t="b">
        <v>1</v>
      </c>
    </row>
    <row r="268" spans="1:21" x14ac:dyDescent="0.25">
      <c r="H268" s="14" t="s">
        <v>985</v>
      </c>
      <c r="I268" s="14" t="s">
        <v>985</v>
      </c>
      <c r="J268" s="15" t="s">
        <v>19</v>
      </c>
      <c r="K268" s="14">
        <v>2</v>
      </c>
      <c r="L268" s="15">
        <v>-1</v>
      </c>
      <c r="M268" t="s">
        <v>977</v>
      </c>
      <c r="N268" t="s">
        <v>983</v>
      </c>
      <c r="O268" t="s">
        <v>17</v>
      </c>
    </row>
    <row r="269" spans="1:21" x14ac:dyDescent="0.25">
      <c r="H269" s="1" t="s">
        <v>982</v>
      </c>
      <c r="I269" s="5" t="s">
        <v>19</v>
      </c>
      <c r="J269" s="15" t="s">
        <v>19</v>
      </c>
      <c r="K269" s="5">
        <v>-1</v>
      </c>
      <c r="L269" s="5">
        <v>-1</v>
      </c>
      <c r="M269" t="s">
        <v>977</v>
      </c>
      <c r="N269" t="s">
        <v>17</v>
      </c>
      <c r="Q269" t="s">
        <v>1624</v>
      </c>
      <c r="T269" t="b">
        <v>1</v>
      </c>
      <c r="U269" t="b">
        <v>1</v>
      </c>
    </row>
    <row r="270" spans="1:21" x14ac:dyDescent="0.25">
      <c r="A270" t="s">
        <v>602</v>
      </c>
      <c r="B270" s="14" t="s">
        <v>986</v>
      </c>
      <c r="C270" t="s">
        <v>540</v>
      </c>
      <c r="D270" s="14" t="s">
        <v>986</v>
      </c>
      <c r="E270" s="14" t="s">
        <v>986</v>
      </c>
      <c r="F270" s="14">
        <v>2</v>
      </c>
      <c r="G270" s="14">
        <v>2</v>
      </c>
      <c r="H270" s="14" t="s">
        <v>987</v>
      </c>
      <c r="I270" s="14" t="s">
        <v>987</v>
      </c>
      <c r="J270" s="15" t="s">
        <v>19</v>
      </c>
      <c r="K270" s="14">
        <v>2</v>
      </c>
      <c r="L270" s="15">
        <v>-1</v>
      </c>
      <c r="M270" t="s">
        <v>988</v>
      </c>
      <c r="N270" t="s">
        <v>989</v>
      </c>
      <c r="O270" t="s">
        <v>17</v>
      </c>
    </row>
    <row r="271" spans="1:21" x14ac:dyDescent="0.25">
      <c r="H271" s="14" t="s">
        <v>990</v>
      </c>
      <c r="I271" s="14" t="s">
        <v>990</v>
      </c>
      <c r="J271" s="15" t="s">
        <v>19</v>
      </c>
      <c r="K271" s="14">
        <v>2</v>
      </c>
      <c r="L271" s="15">
        <v>-1</v>
      </c>
      <c r="M271" t="s">
        <v>988</v>
      </c>
      <c r="N271" t="s">
        <v>989</v>
      </c>
      <c r="O271" t="s">
        <v>17</v>
      </c>
    </row>
    <row r="272" spans="1:21" x14ac:dyDescent="0.25">
      <c r="H272" s="14" t="s">
        <v>991</v>
      </c>
      <c r="I272" s="14" t="s">
        <v>991</v>
      </c>
      <c r="J272" s="14" t="s">
        <v>992</v>
      </c>
      <c r="K272" s="14">
        <v>2</v>
      </c>
      <c r="L272" s="14">
        <v>2</v>
      </c>
      <c r="M272" t="s">
        <v>988</v>
      </c>
      <c r="N272" t="s">
        <v>989</v>
      </c>
      <c r="O272" t="s">
        <v>1720</v>
      </c>
      <c r="P272">
        <v>98.9</v>
      </c>
    </row>
    <row r="273" spans="1:19" x14ac:dyDescent="0.25">
      <c r="H273" s="14" t="s">
        <v>993</v>
      </c>
      <c r="I273" s="14" t="s">
        <v>993</v>
      </c>
      <c r="J273" s="15" t="s">
        <v>19</v>
      </c>
      <c r="K273" s="14">
        <v>2</v>
      </c>
      <c r="L273" s="15">
        <v>-1</v>
      </c>
      <c r="M273" t="s">
        <v>988</v>
      </c>
      <c r="N273" t="s">
        <v>989</v>
      </c>
      <c r="O273" t="s">
        <v>17</v>
      </c>
    </row>
    <row r="274" spans="1:19" x14ac:dyDescent="0.25">
      <c r="H274" s="14" t="s">
        <v>994</v>
      </c>
      <c r="I274" s="14" t="s">
        <v>994</v>
      </c>
      <c r="J274" s="15" t="s">
        <v>19</v>
      </c>
      <c r="K274" s="14">
        <v>2</v>
      </c>
      <c r="L274" s="15">
        <v>-1</v>
      </c>
      <c r="M274" t="s">
        <v>988</v>
      </c>
      <c r="N274" t="s">
        <v>989</v>
      </c>
      <c r="O274" t="s">
        <v>17</v>
      </c>
    </row>
    <row r="275" spans="1:19" x14ac:dyDescent="0.25">
      <c r="H275" s="14" t="s">
        <v>995</v>
      </c>
      <c r="I275" s="14" t="s">
        <v>995</v>
      </c>
      <c r="J275" s="15" t="s">
        <v>19</v>
      </c>
      <c r="K275" s="14">
        <v>2</v>
      </c>
      <c r="L275" s="15">
        <v>-1</v>
      </c>
      <c r="M275" t="s">
        <v>988</v>
      </c>
      <c r="N275" t="s">
        <v>989</v>
      </c>
      <c r="O275" t="s">
        <v>17</v>
      </c>
    </row>
    <row r="276" spans="1:19" x14ac:dyDescent="0.25">
      <c r="H276" s="14" t="s">
        <v>996</v>
      </c>
      <c r="I276" s="14" t="s">
        <v>996</v>
      </c>
      <c r="J276" s="15" t="s">
        <v>19</v>
      </c>
      <c r="K276" s="14">
        <v>2</v>
      </c>
      <c r="L276" s="15">
        <v>-1</v>
      </c>
      <c r="M276" t="s">
        <v>988</v>
      </c>
      <c r="N276" t="s">
        <v>989</v>
      </c>
      <c r="O276" t="s">
        <v>17</v>
      </c>
    </row>
    <row r="277" spans="1:19" x14ac:dyDescent="0.25">
      <c r="H277" s="14" t="s">
        <v>997</v>
      </c>
      <c r="I277" s="14" t="s">
        <v>997</v>
      </c>
      <c r="J277" s="15" t="s">
        <v>19</v>
      </c>
      <c r="K277" s="14">
        <v>2</v>
      </c>
      <c r="L277" s="15">
        <v>-1</v>
      </c>
      <c r="M277" t="s">
        <v>988</v>
      </c>
      <c r="N277" t="s">
        <v>989</v>
      </c>
      <c r="O277" t="s">
        <v>17</v>
      </c>
    </row>
    <row r="278" spans="1:19" x14ac:dyDescent="0.25">
      <c r="H278" s="14" t="s">
        <v>998</v>
      </c>
      <c r="I278" s="14" t="s">
        <v>998</v>
      </c>
      <c r="J278" s="15" t="s">
        <v>19</v>
      </c>
      <c r="K278" s="14">
        <v>2</v>
      </c>
      <c r="L278" s="15">
        <v>-1</v>
      </c>
      <c r="M278" t="s">
        <v>988</v>
      </c>
      <c r="N278" t="s">
        <v>989</v>
      </c>
      <c r="O278" t="s">
        <v>17</v>
      </c>
    </row>
    <row r="279" spans="1:19" x14ac:dyDescent="0.25">
      <c r="H279" s="14" t="s">
        <v>999</v>
      </c>
      <c r="I279" s="14" t="s">
        <v>999</v>
      </c>
      <c r="J279" s="15" t="s">
        <v>19</v>
      </c>
      <c r="K279" s="14">
        <v>2</v>
      </c>
      <c r="L279" s="15">
        <v>-1</v>
      </c>
      <c r="M279" t="s">
        <v>988</v>
      </c>
      <c r="N279" t="s">
        <v>989</v>
      </c>
      <c r="O279" t="s">
        <v>17</v>
      </c>
    </row>
    <row r="280" spans="1:19" x14ac:dyDescent="0.25">
      <c r="A280" t="s">
        <v>602</v>
      </c>
      <c r="B280" s="14" t="s">
        <v>1000</v>
      </c>
      <c r="C280" t="s">
        <v>18</v>
      </c>
      <c r="D280" t="s">
        <v>986</v>
      </c>
      <c r="E280" t="s">
        <v>19</v>
      </c>
      <c r="F280">
        <v>0</v>
      </c>
      <c r="G280">
        <v>0</v>
      </c>
      <c r="M280" t="s">
        <v>988</v>
      </c>
      <c r="N280" t="s">
        <v>1001</v>
      </c>
      <c r="O280" t="s">
        <v>17</v>
      </c>
      <c r="Q280" t="s">
        <v>257</v>
      </c>
      <c r="R280" t="b">
        <v>1</v>
      </c>
      <c r="S280" t="b">
        <v>1</v>
      </c>
    </row>
    <row r="281" spans="1:19" x14ac:dyDescent="0.25">
      <c r="A281" t="s">
        <v>602</v>
      </c>
      <c r="B281" s="14" t="s">
        <v>1002</v>
      </c>
      <c r="C281" t="s">
        <v>540</v>
      </c>
      <c r="D281" s="14" t="s">
        <v>1002</v>
      </c>
      <c r="E281" s="15" t="s">
        <v>19</v>
      </c>
      <c r="F281" s="14">
        <v>2</v>
      </c>
      <c r="G281" s="15">
        <v>-1</v>
      </c>
      <c r="H281" s="14" t="s">
        <v>1003</v>
      </c>
      <c r="I281" s="14" t="s">
        <v>1003</v>
      </c>
      <c r="J281" s="15" t="s">
        <v>19</v>
      </c>
      <c r="K281" s="14">
        <v>2</v>
      </c>
      <c r="L281" s="15">
        <v>-1</v>
      </c>
      <c r="M281" t="s">
        <v>1004</v>
      </c>
      <c r="N281" t="s">
        <v>1005</v>
      </c>
      <c r="O281" t="s">
        <v>17</v>
      </c>
    </row>
    <row r="282" spans="1:19" x14ac:dyDescent="0.25">
      <c r="H282" s="14" t="s">
        <v>1006</v>
      </c>
      <c r="I282" s="14" t="s">
        <v>1006</v>
      </c>
      <c r="J282" s="15" t="s">
        <v>19</v>
      </c>
      <c r="K282" s="14">
        <v>2</v>
      </c>
      <c r="L282" s="15">
        <v>-1</v>
      </c>
      <c r="M282" t="s">
        <v>1004</v>
      </c>
      <c r="N282" t="s">
        <v>1005</v>
      </c>
      <c r="O282" t="s">
        <v>17</v>
      </c>
    </row>
    <row r="283" spans="1:19" x14ac:dyDescent="0.25">
      <c r="H283" s="14" t="s">
        <v>1007</v>
      </c>
      <c r="I283" s="14" t="s">
        <v>1007</v>
      </c>
      <c r="J283" s="15" t="s">
        <v>19</v>
      </c>
      <c r="K283" s="14">
        <v>2</v>
      </c>
      <c r="L283" s="15">
        <v>-1</v>
      </c>
      <c r="M283" t="s">
        <v>1004</v>
      </c>
      <c r="N283" t="s">
        <v>1005</v>
      </c>
      <c r="O283" t="s">
        <v>17</v>
      </c>
    </row>
    <row r="284" spans="1:19" x14ac:dyDescent="0.25">
      <c r="H284" s="14" t="s">
        <v>1008</v>
      </c>
      <c r="I284" s="14" t="s">
        <v>1008</v>
      </c>
      <c r="J284" s="15" t="s">
        <v>19</v>
      </c>
      <c r="K284" s="14">
        <v>2</v>
      </c>
      <c r="L284" s="15">
        <v>-1</v>
      </c>
      <c r="M284" t="s">
        <v>1004</v>
      </c>
      <c r="N284" t="s">
        <v>1005</v>
      </c>
      <c r="O284" t="s">
        <v>17</v>
      </c>
    </row>
    <row r="285" spans="1:19" x14ac:dyDescent="0.25">
      <c r="H285" s="14" t="s">
        <v>1009</v>
      </c>
      <c r="I285" s="14" t="s">
        <v>1009</v>
      </c>
      <c r="J285" s="15" t="s">
        <v>19</v>
      </c>
      <c r="K285" s="14">
        <v>2</v>
      </c>
      <c r="L285" s="15">
        <v>-1</v>
      </c>
      <c r="M285" t="s">
        <v>1004</v>
      </c>
      <c r="N285" t="s">
        <v>1005</v>
      </c>
      <c r="O285" t="s">
        <v>17</v>
      </c>
    </row>
    <row r="286" spans="1:19" x14ac:dyDescent="0.25">
      <c r="H286" s="14" t="s">
        <v>1010</v>
      </c>
      <c r="I286" s="14" t="s">
        <v>1010</v>
      </c>
      <c r="J286" s="15" t="s">
        <v>19</v>
      </c>
      <c r="K286" s="14">
        <v>2</v>
      </c>
      <c r="L286" s="15">
        <v>-1</v>
      </c>
      <c r="M286" t="s">
        <v>1004</v>
      </c>
      <c r="N286" t="s">
        <v>1005</v>
      </c>
      <c r="O286" t="s">
        <v>17</v>
      </c>
    </row>
    <row r="287" spans="1:19" x14ac:dyDescent="0.25">
      <c r="H287" s="14" t="s">
        <v>1011</v>
      </c>
      <c r="I287" s="14" t="s">
        <v>1011</v>
      </c>
      <c r="J287" s="15" t="s">
        <v>19</v>
      </c>
      <c r="K287" s="14">
        <v>2</v>
      </c>
      <c r="L287" s="15">
        <v>-1</v>
      </c>
      <c r="M287" t="s">
        <v>1004</v>
      </c>
      <c r="N287" t="s">
        <v>1005</v>
      </c>
      <c r="O287" t="s">
        <v>17</v>
      </c>
    </row>
    <row r="288" spans="1:19" x14ac:dyDescent="0.25">
      <c r="H288" s="14" t="s">
        <v>1012</v>
      </c>
      <c r="I288" s="14" t="s">
        <v>1012</v>
      </c>
      <c r="J288" s="15" t="s">
        <v>19</v>
      </c>
      <c r="K288" s="14">
        <v>2</v>
      </c>
      <c r="L288" s="15">
        <v>-1</v>
      </c>
      <c r="M288" t="s">
        <v>1004</v>
      </c>
      <c r="N288" t="s">
        <v>1005</v>
      </c>
      <c r="O288" t="s">
        <v>17</v>
      </c>
    </row>
    <row r="289" spans="1:19" x14ac:dyDescent="0.25">
      <c r="H289" s="14" t="s">
        <v>1013</v>
      </c>
      <c r="I289" s="14" t="s">
        <v>1013</v>
      </c>
      <c r="J289" s="15" t="s">
        <v>19</v>
      </c>
      <c r="K289" s="14">
        <v>2</v>
      </c>
      <c r="L289" s="15">
        <v>-1</v>
      </c>
      <c r="M289" t="s">
        <v>1004</v>
      </c>
      <c r="N289" t="s">
        <v>1005</v>
      </c>
      <c r="O289" t="s">
        <v>17</v>
      </c>
    </row>
    <row r="290" spans="1:19" x14ac:dyDescent="0.25">
      <c r="H290" s="14" t="s">
        <v>1014</v>
      </c>
      <c r="I290" s="14" t="s">
        <v>1014</v>
      </c>
      <c r="J290" s="15" t="s">
        <v>19</v>
      </c>
      <c r="K290" s="14">
        <v>2</v>
      </c>
      <c r="L290" s="15">
        <v>-1</v>
      </c>
      <c r="M290" t="s">
        <v>1004</v>
      </c>
      <c r="N290" t="s">
        <v>1005</v>
      </c>
      <c r="O290" t="s">
        <v>17</v>
      </c>
    </row>
    <row r="291" spans="1:19" x14ac:dyDescent="0.25">
      <c r="H291" s="14" t="s">
        <v>1015</v>
      </c>
      <c r="I291" s="14" t="s">
        <v>1015</v>
      </c>
      <c r="J291" s="15" t="s">
        <v>19</v>
      </c>
      <c r="K291" s="14">
        <v>2</v>
      </c>
      <c r="L291" s="15">
        <v>-1</v>
      </c>
      <c r="M291" t="s">
        <v>1004</v>
      </c>
      <c r="N291" t="s">
        <v>1005</v>
      </c>
      <c r="O291" t="s">
        <v>17</v>
      </c>
    </row>
    <row r="292" spans="1:19" x14ac:dyDescent="0.25">
      <c r="H292" s="14" t="s">
        <v>1016</v>
      </c>
      <c r="I292" s="14" t="s">
        <v>1016</v>
      </c>
      <c r="J292" s="15" t="s">
        <v>19</v>
      </c>
      <c r="K292" s="14">
        <v>2</v>
      </c>
      <c r="L292" s="15">
        <v>-1</v>
      </c>
      <c r="M292" t="s">
        <v>1004</v>
      </c>
      <c r="N292" t="s">
        <v>1005</v>
      </c>
      <c r="O292" t="s">
        <v>17</v>
      </c>
    </row>
    <row r="293" spans="1:19" x14ac:dyDescent="0.25">
      <c r="H293" s="14" t="s">
        <v>1017</v>
      </c>
      <c r="I293" s="14" t="s">
        <v>1017</v>
      </c>
      <c r="J293" s="15" t="s">
        <v>19</v>
      </c>
      <c r="K293" s="14">
        <v>2</v>
      </c>
      <c r="L293" s="15">
        <v>-1</v>
      </c>
      <c r="M293" t="s">
        <v>1004</v>
      </c>
      <c r="N293" t="s">
        <v>1005</v>
      </c>
      <c r="O293" t="s">
        <v>17</v>
      </c>
    </row>
    <row r="294" spans="1:19" x14ac:dyDescent="0.25">
      <c r="H294" s="14" t="s">
        <v>1018</v>
      </c>
      <c r="I294" s="14" t="s">
        <v>1018</v>
      </c>
      <c r="J294" s="15" t="s">
        <v>19</v>
      </c>
      <c r="K294" s="14">
        <v>2</v>
      </c>
      <c r="L294" s="15">
        <v>-1</v>
      </c>
      <c r="M294" t="s">
        <v>1004</v>
      </c>
      <c r="N294" t="s">
        <v>1005</v>
      </c>
      <c r="O294" t="s">
        <v>17</v>
      </c>
    </row>
    <row r="295" spans="1:19" x14ac:dyDescent="0.25">
      <c r="H295" s="14" t="s">
        <v>1019</v>
      </c>
      <c r="I295" s="14" t="s">
        <v>1019</v>
      </c>
      <c r="J295" s="15" t="s">
        <v>19</v>
      </c>
      <c r="K295" s="14">
        <v>2</v>
      </c>
      <c r="L295" s="15">
        <v>-1</v>
      </c>
      <c r="M295" t="s">
        <v>1004</v>
      </c>
      <c r="N295" t="s">
        <v>1005</v>
      </c>
      <c r="O295" t="s">
        <v>17</v>
      </c>
    </row>
    <row r="296" spans="1:19" x14ac:dyDescent="0.25">
      <c r="H296" s="14" t="s">
        <v>1020</v>
      </c>
      <c r="I296" s="14" t="s">
        <v>1020</v>
      </c>
      <c r="J296" s="15" t="s">
        <v>19</v>
      </c>
      <c r="K296" s="14">
        <v>2</v>
      </c>
      <c r="L296" s="15">
        <v>-1</v>
      </c>
      <c r="M296" t="s">
        <v>1004</v>
      </c>
      <c r="N296" t="s">
        <v>1005</v>
      </c>
      <c r="O296" t="s">
        <v>17</v>
      </c>
    </row>
    <row r="297" spans="1:19" x14ac:dyDescent="0.25">
      <c r="H297" s="14" t="s">
        <v>1021</v>
      </c>
      <c r="I297" s="14" t="s">
        <v>1021</v>
      </c>
      <c r="J297" s="15" t="s">
        <v>19</v>
      </c>
      <c r="K297" s="14">
        <v>2</v>
      </c>
      <c r="L297" s="15">
        <v>-1</v>
      </c>
      <c r="M297" t="s">
        <v>1004</v>
      </c>
      <c r="N297" t="s">
        <v>1005</v>
      </c>
      <c r="O297" t="s">
        <v>17</v>
      </c>
    </row>
    <row r="298" spans="1:19" x14ac:dyDescent="0.25">
      <c r="H298" s="14" t="s">
        <v>1022</v>
      </c>
      <c r="I298" s="14" t="s">
        <v>1022</v>
      </c>
      <c r="J298" s="15" t="s">
        <v>19</v>
      </c>
      <c r="K298" s="14">
        <v>2</v>
      </c>
      <c r="L298" s="15">
        <v>-1</v>
      </c>
      <c r="M298" t="s">
        <v>1004</v>
      </c>
      <c r="N298" t="s">
        <v>1005</v>
      </c>
      <c r="O298" t="s">
        <v>17</v>
      </c>
    </row>
    <row r="299" spans="1:19" x14ac:dyDescent="0.25">
      <c r="H299" s="14" t="s">
        <v>1023</v>
      </c>
      <c r="I299" s="14" t="s">
        <v>1023</v>
      </c>
      <c r="J299" s="15" t="s">
        <v>19</v>
      </c>
      <c r="K299" s="14">
        <v>2</v>
      </c>
      <c r="L299" s="15">
        <v>-1</v>
      </c>
      <c r="M299" t="s">
        <v>1004</v>
      </c>
      <c r="N299" t="s">
        <v>1005</v>
      </c>
      <c r="O299" t="s">
        <v>17</v>
      </c>
    </row>
    <row r="300" spans="1:19" x14ac:dyDescent="0.25">
      <c r="A300" t="s">
        <v>602</v>
      </c>
      <c r="B300" s="14" t="s">
        <v>1024</v>
      </c>
      <c r="C300" t="s">
        <v>18</v>
      </c>
      <c r="D300" t="s">
        <v>1002</v>
      </c>
      <c r="E300" t="s">
        <v>19</v>
      </c>
      <c r="F300">
        <v>0</v>
      </c>
      <c r="G300">
        <v>0</v>
      </c>
      <c r="M300" t="s">
        <v>1004</v>
      </c>
      <c r="N300" t="s">
        <v>1025</v>
      </c>
      <c r="O300" t="s">
        <v>17</v>
      </c>
      <c r="Q300" t="s">
        <v>257</v>
      </c>
      <c r="R300" t="b">
        <v>1</v>
      </c>
      <c r="S300" t="b">
        <v>1</v>
      </c>
    </row>
    <row r="301" spans="1:19" x14ac:dyDescent="0.25">
      <c r="A301" t="s">
        <v>602</v>
      </c>
      <c r="B301" s="14" t="s">
        <v>1026</v>
      </c>
      <c r="C301" t="s">
        <v>540</v>
      </c>
      <c r="D301" s="14" t="s">
        <v>1026</v>
      </c>
      <c r="E301" s="14" t="s">
        <v>1026</v>
      </c>
      <c r="F301" s="14">
        <v>2</v>
      </c>
      <c r="G301" s="14">
        <v>2</v>
      </c>
      <c r="H301" s="14" t="s">
        <v>1027</v>
      </c>
      <c r="I301" s="14" t="s">
        <v>1027</v>
      </c>
      <c r="J301" s="14" t="s">
        <v>1028</v>
      </c>
      <c r="K301" s="14">
        <v>2</v>
      </c>
      <c r="L301" s="14">
        <v>2</v>
      </c>
      <c r="M301" t="s">
        <v>1029</v>
      </c>
      <c r="N301" t="s">
        <v>1030</v>
      </c>
      <c r="O301" t="s">
        <v>1721</v>
      </c>
      <c r="P301">
        <v>7.6</v>
      </c>
    </row>
    <row r="302" spans="1:19" x14ac:dyDescent="0.25">
      <c r="H302" s="14" t="s">
        <v>1031</v>
      </c>
      <c r="I302" s="14" t="s">
        <v>1031</v>
      </c>
      <c r="J302" s="14" t="s">
        <v>1032</v>
      </c>
      <c r="K302" s="14">
        <v>2</v>
      </c>
      <c r="L302" s="14">
        <v>2</v>
      </c>
      <c r="M302" t="s">
        <v>1029</v>
      </c>
      <c r="N302" t="s">
        <v>1030</v>
      </c>
      <c r="O302" t="s">
        <v>1722</v>
      </c>
      <c r="P302">
        <v>91.9</v>
      </c>
    </row>
    <row r="303" spans="1:19" x14ac:dyDescent="0.25">
      <c r="H303" s="14" t="s">
        <v>1033</v>
      </c>
      <c r="I303" s="14" t="s">
        <v>1033</v>
      </c>
      <c r="J303" s="15" t="s">
        <v>19</v>
      </c>
      <c r="K303" s="14">
        <v>2</v>
      </c>
      <c r="L303" s="15">
        <v>-1</v>
      </c>
      <c r="M303" t="s">
        <v>1029</v>
      </c>
      <c r="N303" t="s">
        <v>1030</v>
      </c>
      <c r="O303" t="s">
        <v>17</v>
      </c>
    </row>
    <row r="304" spans="1:19" x14ac:dyDescent="0.25">
      <c r="H304" s="14" t="s">
        <v>1034</v>
      </c>
      <c r="I304" s="14" t="s">
        <v>1034</v>
      </c>
      <c r="J304" s="15" t="s">
        <v>19</v>
      </c>
      <c r="K304" s="14">
        <v>2</v>
      </c>
      <c r="L304" s="15">
        <v>-1</v>
      </c>
      <c r="M304" t="s">
        <v>1029</v>
      </c>
      <c r="N304" t="s">
        <v>1030</v>
      </c>
      <c r="O304" t="s">
        <v>17</v>
      </c>
    </row>
    <row r="305" spans="1:21" x14ac:dyDescent="0.25">
      <c r="H305" s="14" t="s">
        <v>1035</v>
      </c>
      <c r="I305" s="14" t="s">
        <v>1035</v>
      </c>
      <c r="J305" s="15" t="s">
        <v>19</v>
      </c>
      <c r="K305" s="14">
        <v>2</v>
      </c>
      <c r="L305" s="15">
        <v>-1</v>
      </c>
      <c r="M305" t="s">
        <v>1029</v>
      </c>
      <c r="N305" t="s">
        <v>1030</v>
      </c>
      <c r="O305" t="s">
        <v>17</v>
      </c>
    </row>
    <row r="306" spans="1:21" x14ac:dyDescent="0.25">
      <c r="H306" s="14" t="s">
        <v>1036</v>
      </c>
      <c r="I306" s="14" t="s">
        <v>1036</v>
      </c>
      <c r="J306" s="15" t="s">
        <v>19</v>
      </c>
      <c r="K306" s="14">
        <v>2</v>
      </c>
      <c r="L306" s="15">
        <v>-1</v>
      </c>
      <c r="M306" t="s">
        <v>1029</v>
      </c>
      <c r="N306" t="s">
        <v>1030</v>
      </c>
      <c r="O306" t="s">
        <v>17</v>
      </c>
    </row>
    <row r="307" spans="1:21" x14ac:dyDescent="0.25">
      <c r="H307" s="14" t="s">
        <v>1037</v>
      </c>
      <c r="I307" s="14" t="s">
        <v>1037</v>
      </c>
      <c r="J307" s="15" t="s">
        <v>19</v>
      </c>
      <c r="K307" s="14">
        <v>2</v>
      </c>
      <c r="L307" s="15">
        <v>-1</v>
      </c>
      <c r="M307" t="s">
        <v>1029</v>
      </c>
      <c r="N307" t="s">
        <v>1030</v>
      </c>
      <c r="O307" t="s">
        <v>17</v>
      </c>
    </row>
    <row r="308" spans="1:21" x14ac:dyDescent="0.25">
      <c r="H308" s="14" t="s">
        <v>1038</v>
      </c>
      <c r="I308" s="14" t="s">
        <v>1038</v>
      </c>
      <c r="J308" s="15" t="s">
        <v>19</v>
      </c>
      <c r="K308" s="14">
        <v>2</v>
      </c>
      <c r="L308" s="15">
        <v>-1</v>
      </c>
      <c r="M308" t="s">
        <v>1029</v>
      </c>
      <c r="N308" t="s">
        <v>1030</v>
      </c>
      <c r="O308" t="s">
        <v>17</v>
      </c>
    </row>
    <row r="309" spans="1:21" x14ac:dyDescent="0.25">
      <c r="H309" s="14" t="s">
        <v>1039</v>
      </c>
      <c r="I309" s="14" t="s">
        <v>1039</v>
      </c>
      <c r="J309" s="15" t="s">
        <v>19</v>
      </c>
      <c r="K309" s="14">
        <v>2</v>
      </c>
      <c r="L309" s="15">
        <v>-1</v>
      </c>
      <c r="M309" t="s">
        <v>1029</v>
      </c>
      <c r="N309" t="s">
        <v>1030</v>
      </c>
      <c r="O309" t="s">
        <v>17</v>
      </c>
    </row>
    <row r="310" spans="1:21" x14ac:dyDescent="0.25">
      <c r="H310" s="14" t="s">
        <v>1040</v>
      </c>
      <c r="I310" s="14" t="s">
        <v>1040</v>
      </c>
      <c r="J310" s="15" t="s">
        <v>19</v>
      </c>
      <c r="K310" s="14">
        <v>2</v>
      </c>
      <c r="L310" s="15">
        <v>-1</v>
      </c>
      <c r="M310" t="s">
        <v>1029</v>
      </c>
      <c r="N310" t="s">
        <v>1030</v>
      </c>
      <c r="O310" t="s">
        <v>17</v>
      </c>
    </row>
    <row r="311" spans="1:21" x14ac:dyDescent="0.25">
      <c r="A311" t="s">
        <v>602</v>
      </c>
      <c r="B311" s="14" t="s">
        <v>1041</v>
      </c>
      <c r="C311" t="s">
        <v>18</v>
      </c>
      <c r="D311" t="s">
        <v>1026</v>
      </c>
      <c r="E311" t="s">
        <v>19</v>
      </c>
      <c r="F311">
        <v>0</v>
      </c>
      <c r="G311">
        <v>0</v>
      </c>
      <c r="M311" t="s">
        <v>1029</v>
      </c>
      <c r="N311" t="s">
        <v>1042</v>
      </c>
      <c r="O311" t="s">
        <v>17</v>
      </c>
      <c r="Q311" t="s">
        <v>257</v>
      </c>
      <c r="R311" t="b">
        <v>1</v>
      </c>
      <c r="S311" t="b">
        <v>1</v>
      </c>
    </row>
    <row r="312" spans="1:21" x14ac:dyDescent="0.25">
      <c r="A312" t="s">
        <v>602</v>
      </c>
      <c r="B312" s="14" t="s">
        <v>1043</v>
      </c>
      <c r="C312" t="s">
        <v>540</v>
      </c>
      <c r="D312" s="14" t="s">
        <v>1043</v>
      </c>
      <c r="E312" s="15" t="s">
        <v>19</v>
      </c>
      <c r="F312" s="14">
        <v>2</v>
      </c>
      <c r="G312" s="15">
        <v>-1</v>
      </c>
      <c r="H312" s="14" t="s">
        <v>1044</v>
      </c>
      <c r="I312" s="14" t="s">
        <v>1044</v>
      </c>
      <c r="J312" s="15" t="s">
        <v>19</v>
      </c>
      <c r="K312" s="14">
        <v>2</v>
      </c>
      <c r="L312" s="15">
        <v>-1</v>
      </c>
      <c r="M312" t="s">
        <v>1045</v>
      </c>
      <c r="N312" t="s">
        <v>1046</v>
      </c>
      <c r="O312" t="s">
        <v>17</v>
      </c>
    </row>
    <row r="313" spans="1:21" x14ac:dyDescent="0.25">
      <c r="H313" s="14" t="s">
        <v>1047</v>
      </c>
      <c r="I313" s="14" t="s">
        <v>1047</v>
      </c>
      <c r="J313" s="15" t="s">
        <v>19</v>
      </c>
      <c r="K313" s="14">
        <v>2</v>
      </c>
      <c r="L313" s="15">
        <v>-1</v>
      </c>
      <c r="M313" t="s">
        <v>1045</v>
      </c>
      <c r="N313" t="s">
        <v>1046</v>
      </c>
      <c r="O313" t="s">
        <v>17</v>
      </c>
    </row>
    <row r="314" spans="1:21" x14ac:dyDescent="0.25">
      <c r="H314" s="14" t="s">
        <v>1048</v>
      </c>
      <c r="I314" s="14" t="s">
        <v>1048</v>
      </c>
      <c r="J314" s="15" t="s">
        <v>19</v>
      </c>
      <c r="K314" s="14">
        <v>2</v>
      </c>
      <c r="L314" s="15">
        <v>-1</v>
      </c>
      <c r="M314" t="s">
        <v>1045</v>
      </c>
      <c r="N314" t="s">
        <v>1046</v>
      </c>
      <c r="O314" t="s">
        <v>17</v>
      </c>
    </row>
    <row r="315" spans="1:21" x14ac:dyDescent="0.25">
      <c r="H315" s="1" t="s">
        <v>1049</v>
      </c>
      <c r="I315" s="5" t="s">
        <v>19</v>
      </c>
      <c r="J315" s="5" t="s">
        <v>19</v>
      </c>
      <c r="K315" s="5">
        <v>-1</v>
      </c>
      <c r="L315" s="5">
        <v>-1</v>
      </c>
      <c r="M315" t="s">
        <v>1045</v>
      </c>
      <c r="N315" t="s">
        <v>17</v>
      </c>
      <c r="Q315" t="s">
        <v>1619</v>
      </c>
    </row>
    <row r="316" spans="1:21" x14ac:dyDescent="0.25">
      <c r="H316" s="1" t="s">
        <v>1615</v>
      </c>
      <c r="I316" s="5" t="s">
        <v>19</v>
      </c>
      <c r="J316" s="5" t="s">
        <v>19</v>
      </c>
      <c r="K316" s="5">
        <v>-1</v>
      </c>
      <c r="L316" s="5">
        <v>-1</v>
      </c>
      <c r="M316" t="s">
        <v>802</v>
      </c>
      <c r="N316" t="s">
        <v>17</v>
      </c>
      <c r="Q316" t="s">
        <v>1625</v>
      </c>
    </row>
    <row r="317" spans="1:21" x14ac:dyDescent="0.25">
      <c r="A317" t="s">
        <v>602</v>
      </c>
      <c r="B317" s="14" t="s">
        <v>1043</v>
      </c>
      <c r="C317" t="s">
        <v>18</v>
      </c>
      <c r="D317" s="14" t="s">
        <v>1043</v>
      </c>
      <c r="E317" s="15" t="s">
        <v>19</v>
      </c>
      <c r="F317" s="14">
        <v>2</v>
      </c>
      <c r="G317" s="15">
        <v>-1</v>
      </c>
      <c r="H317" s="14" t="s">
        <v>1044</v>
      </c>
      <c r="I317" s="14" t="s">
        <v>1044</v>
      </c>
      <c r="J317" s="15" t="s">
        <v>19</v>
      </c>
      <c r="K317" s="14">
        <v>2</v>
      </c>
      <c r="L317" s="15">
        <v>-1</v>
      </c>
      <c r="M317" t="s">
        <v>1045</v>
      </c>
      <c r="N317" t="s">
        <v>1046</v>
      </c>
      <c r="O317" t="s">
        <v>17</v>
      </c>
      <c r="R317" t="b">
        <v>1</v>
      </c>
      <c r="S317" t="b">
        <v>1</v>
      </c>
      <c r="T317" t="b">
        <v>1</v>
      </c>
      <c r="U317" t="b">
        <v>1</v>
      </c>
    </row>
    <row r="318" spans="1:21" x14ac:dyDescent="0.25">
      <c r="H318" s="14" t="s">
        <v>1047</v>
      </c>
      <c r="I318" s="14" t="s">
        <v>1047</v>
      </c>
      <c r="J318" s="15" t="s">
        <v>19</v>
      </c>
      <c r="K318" s="14">
        <v>2</v>
      </c>
      <c r="L318" s="15">
        <v>-1</v>
      </c>
      <c r="M318" t="s">
        <v>1045</v>
      </c>
      <c r="N318" t="s">
        <v>1046</v>
      </c>
      <c r="O318" t="s">
        <v>17</v>
      </c>
      <c r="T318" t="b">
        <v>1</v>
      </c>
      <c r="U318" t="b">
        <v>1</v>
      </c>
    </row>
    <row r="319" spans="1:21" x14ac:dyDescent="0.25">
      <c r="H319" s="1" t="s">
        <v>1048</v>
      </c>
      <c r="I319" s="5" t="s">
        <v>19</v>
      </c>
      <c r="J319" s="5" t="s">
        <v>19</v>
      </c>
      <c r="K319" s="5">
        <v>-1</v>
      </c>
      <c r="L319" s="5">
        <v>-1</v>
      </c>
      <c r="M319" t="s">
        <v>1045</v>
      </c>
      <c r="N319" t="s">
        <v>17</v>
      </c>
      <c r="Q319" t="s">
        <v>1619</v>
      </c>
      <c r="T319" t="b">
        <v>1</v>
      </c>
      <c r="U319" t="b">
        <v>1</v>
      </c>
    </row>
    <row r="320" spans="1:21" x14ac:dyDescent="0.25">
      <c r="H320" s="1" t="s">
        <v>1615</v>
      </c>
      <c r="I320" s="5" t="s">
        <v>19</v>
      </c>
      <c r="J320" s="5" t="s">
        <v>19</v>
      </c>
      <c r="K320" s="5">
        <v>-1</v>
      </c>
      <c r="L320" s="5">
        <v>-1</v>
      </c>
      <c r="M320" t="s">
        <v>802</v>
      </c>
      <c r="N320" t="s">
        <v>17</v>
      </c>
      <c r="Q320" t="s">
        <v>1625</v>
      </c>
      <c r="T320" t="b">
        <v>1</v>
      </c>
      <c r="U320" t="b">
        <v>1</v>
      </c>
    </row>
    <row r="321" spans="1:21" x14ac:dyDescent="0.25">
      <c r="A321" t="s">
        <v>602</v>
      </c>
      <c r="B321" s="14" t="s">
        <v>1050</v>
      </c>
      <c r="C321" t="s">
        <v>540</v>
      </c>
      <c r="D321" s="14" t="s">
        <v>1050</v>
      </c>
      <c r="E321" s="16" t="s">
        <v>1050</v>
      </c>
      <c r="F321" s="14">
        <v>2</v>
      </c>
      <c r="G321" s="16">
        <v>1</v>
      </c>
      <c r="H321" s="14" t="s">
        <v>1051</v>
      </c>
      <c r="I321" s="14" t="s">
        <v>1051</v>
      </c>
      <c r="J321" s="16" t="s">
        <v>1052</v>
      </c>
      <c r="K321" s="14">
        <v>2</v>
      </c>
      <c r="L321" s="16">
        <v>1</v>
      </c>
      <c r="M321" t="s">
        <v>1053</v>
      </c>
      <c r="N321" t="s">
        <v>1054</v>
      </c>
      <c r="O321" t="s">
        <v>1055</v>
      </c>
      <c r="P321">
        <v>98.8</v>
      </c>
      <c r="Q321" t="s">
        <v>1626</v>
      </c>
      <c r="S321" t="b">
        <v>1</v>
      </c>
      <c r="U321" t="b">
        <v>1</v>
      </c>
    </row>
    <row r="322" spans="1:21" x14ac:dyDescent="0.25">
      <c r="H322" s="14" t="s">
        <v>1056</v>
      </c>
      <c r="I322" s="14" t="s">
        <v>1056</v>
      </c>
      <c r="J322" s="15" t="s">
        <v>19</v>
      </c>
      <c r="K322" s="14">
        <v>2</v>
      </c>
      <c r="L322" s="15">
        <v>-1</v>
      </c>
      <c r="M322" t="s">
        <v>1053</v>
      </c>
      <c r="N322" t="s">
        <v>1054</v>
      </c>
      <c r="O322" t="s">
        <v>17</v>
      </c>
    </row>
    <row r="323" spans="1:21" x14ac:dyDescent="0.25">
      <c r="H323" s="14" t="s">
        <v>1057</v>
      </c>
      <c r="I323" s="14" t="s">
        <v>1057</v>
      </c>
      <c r="J323" s="15" t="s">
        <v>19</v>
      </c>
      <c r="K323" s="14">
        <v>2</v>
      </c>
      <c r="L323" s="15">
        <v>-1</v>
      </c>
      <c r="M323" t="s">
        <v>1053</v>
      </c>
      <c r="N323" t="s">
        <v>1054</v>
      </c>
      <c r="O323" t="s">
        <v>17</v>
      </c>
    </row>
    <row r="324" spans="1:21" x14ac:dyDescent="0.25">
      <c r="H324" s="14" t="s">
        <v>1058</v>
      </c>
      <c r="I324" s="14" t="s">
        <v>1058</v>
      </c>
      <c r="J324" s="15" t="s">
        <v>19</v>
      </c>
      <c r="K324" s="14">
        <v>2</v>
      </c>
      <c r="L324" s="15">
        <v>-1</v>
      </c>
      <c r="M324" t="s">
        <v>1053</v>
      </c>
      <c r="N324" t="s">
        <v>1054</v>
      </c>
      <c r="O324" t="s">
        <v>17</v>
      </c>
    </row>
    <row r="325" spans="1:21" x14ac:dyDescent="0.25">
      <c r="H325" s="1" t="s">
        <v>1059</v>
      </c>
      <c r="I325" s="5" t="s">
        <v>19</v>
      </c>
      <c r="J325" s="5" t="s">
        <v>19</v>
      </c>
      <c r="K325" s="5">
        <v>-1</v>
      </c>
      <c r="L325" s="5">
        <v>-1</v>
      </c>
      <c r="M325" t="s">
        <v>1053</v>
      </c>
      <c r="N325" t="s">
        <v>17</v>
      </c>
      <c r="Q325" t="s">
        <v>1619</v>
      </c>
    </row>
    <row r="326" spans="1:21" x14ac:dyDescent="0.25">
      <c r="A326" t="s">
        <v>602</v>
      </c>
      <c r="B326" s="14" t="s">
        <v>1050</v>
      </c>
      <c r="C326" t="s">
        <v>18</v>
      </c>
      <c r="D326" s="14" t="s">
        <v>1050</v>
      </c>
      <c r="E326" s="14" t="s">
        <v>1050</v>
      </c>
      <c r="F326" s="14">
        <v>2</v>
      </c>
      <c r="G326" s="14">
        <v>2</v>
      </c>
      <c r="H326" s="14" t="s">
        <v>1051</v>
      </c>
      <c r="I326" s="14" t="s">
        <v>1051</v>
      </c>
      <c r="J326" s="14" t="s">
        <v>1052</v>
      </c>
      <c r="K326" s="14">
        <v>2</v>
      </c>
      <c r="L326" s="14">
        <v>2</v>
      </c>
      <c r="M326" t="s">
        <v>1053</v>
      </c>
      <c r="N326" t="s">
        <v>1060</v>
      </c>
      <c r="O326" t="s">
        <v>1061</v>
      </c>
      <c r="P326">
        <v>98.8</v>
      </c>
      <c r="R326" t="b">
        <v>1</v>
      </c>
      <c r="T326" t="b">
        <v>1</v>
      </c>
    </row>
    <row r="327" spans="1:21" x14ac:dyDescent="0.25">
      <c r="H327" s="14" t="s">
        <v>1056</v>
      </c>
      <c r="I327" s="14" t="s">
        <v>1056</v>
      </c>
      <c r="J327" s="15" t="s">
        <v>19</v>
      </c>
      <c r="K327" s="14">
        <v>2</v>
      </c>
      <c r="L327" s="15">
        <v>-1</v>
      </c>
      <c r="M327" t="s">
        <v>1053</v>
      </c>
      <c r="N327" t="s">
        <v>1060</v>
      </c>
      <c r="O327" t="s">
        <v>17</v>
      </c>
      <c r="T327" t="b">
        <v>1</v>
      </c>
      <c r="U327" t="b">
        <v>1</v>
      </c>
    </row>
    <row r="328" spans="1:21" x14ac:dyDescent="0.25">
      <c r="H328" s="14" t="s">
        <v>1057</v>
      </c>
      <c r="I328" s="14" t="s">
        <v>1057</v>
      </c>
      <c r="J328" s="15" t="s">
        <v>19</v>
      </c>
      <c r="K328" s="14">
        <v>2</v>
      </c>
      <c r="L328" s="15">
        <v>-1</v>
      </c>
      <c r="M328" t="s">
        <v>1053</v>
      </c>
      <c r="N328" t="s">
        <v>1060</v>
      </c>
      <c r="O328" t="s">
        <v>17</v>
      </c>
      <c r="T328" t="b">
        <v>1</v>
      </c>
      <c r="U328" t="b">
        <v>1</v>
      </c>
    </row>
    <row r="329" spans="1:21" x14ac:dyDescent="0.25">
      <c r="H329" s="14" t="s">
        <v>1058</v>
      </c>
      <c r="I329" s="14" t="s">
        <v>1058</v>
      </c>
      <c r="J329" s="15" t="s">
        <v>19</v>
      </c>
      <c r="K329" s="14">
        <v>2</v>
      </c>
      <c r="L329" s="15">
        <v>-1</v>
      </c>
      <c r="M329" t="s">
        <v>1053</v>
      </c>
      <c r="N329" t="s">
        <v>1060</v>
      </c>
      <c r="O329" t="s">
        <v>17</v>
      </c>
      <c r="T329" t="b">
        <v>1</v>
      </c>
      <c r="U329" t="b">
        <v>1</v>
      </c>
    </row>
    <row r="330" spans="1:21" x14ac:dyDescent="0.25">
      <c r="H330" s="1" t="s">
        <v>1059</v>
      </c>
      <c r="I330" s="5" t="s">
        <v>19</v>
      </c>
      <c r="J330" s="5" t="s">
        <v>19</v>
      </c>
      <c r="K330" s="5">
        <v>-1</v>
      </c>
      <c r="L330" s="5">
        <v>-1</v>
      </c>
      <c r="M330" t="s">
        <v>1053</v>
      </c>
      <c r="N330" t="s">
        <v>17</v>
      </c>
      <c r="Q330" t="s">
        <v>1619</v>
      </c>
      <c r="T330" t="b">
        <v>1</v>
      </c>
      <c r="U330" t="b">
        <v>1</v>
      </c>
    </row>
    <row r="331" spans="1:21" x14ac:dyDescent="0.25">
      <c r="A331" t="s">
        <v>602</v>
      </c>
      <c r="B331" s="14" t="s">
        <v>1062</v>
      </c>
      <c r="C331" t="s">
        <v>540</v>
      </c>
      <c r="D331" s="14" t="s">
        <v>1062</v>
      </c>
      <c r="E331" s="14" t="s">
        <v>1062</v>
      </c>
      <c r="F331" s="14">
        <v>2</v>
      </c>
      <c r="G331" s="14">
        <v>2</v>
      </c>
      <c r="H331" s="14" t="s">
        <v>1063</v>
      </c>
      <c r="I331" s="14" t="s">
        <v>1063</v>
      </c>
      <c r="J331" s="14" t="s">
        <v>1064</v>
      </c>
      <c r="K331" s="14">
        <v>2</v>
      </c>
      <c r="L331" s="14">
        <v>2</v>
      </c>
      <c r="M331" t="s">
        <v>773</v>
      </c>
      <c r="N331" t="s">
        <v>1065</v>
      </c>
      <c r="O331" t="s">
        <v>1066</v>
      </c>
      <c r="P331">
        <v>98.9</v>
      </c>
    </row>
    <row r="332" spans="1:21" x14ac:dyDescent="0.25">
      <c r="H332" s="14" t="s">
        <v>1067</v>
      </c>
      <c r="I332" s="14" t="s">
        <v>1067</v>
      </c>
      <c r="J332" s="14" t="s">
        <v>1068</v>
      </c>
      <c r="K332" s="14">
        <v>2</v>
      </c>
      <c r="L332" s="14">
        <v>2</v>
      </c>
      <c r="M332" t="s">
        <v>773</v>
      </c>
      <c r="N332" t="s">
        <v>1065</v>
      </c>
      <c r="O332" t="s">
        <v>1723</v>
      </c>
      <c r="P332">
        <v>22.6</v>
      </c>
    </row>
    <row r="333" spans="1:21" x14ac:dyDescent="0.25">
      <c r="H333" s="14" t="s">
        <v>1069</v>
      </c>
      <c r="I333" s="14" t="s">
        <v>1069</v>
      </c>
      <c r="J333" s="15" t="s">
        <v>19</v>
      </c>
      <c r="K333" s="14">
        <v>2</v>
      </c>
      <c r="L333" s="15">
        <v>-1</v>
      </c>
      <c r="M333" t="s">
        <v>773</v>
      </c>
      <c r="N333" t="s">
        <v>1065</v>
      </c>
      <c r="O333" t="s">
        <v>17</v>
      </c>
    </row>
    <row r="334" spans="1:21" x14ac:dyDescent="0.25">
      <c r="A334" t="s">
        <v>602</v>
      </c>
      <c r="B334" s="14" t="s">
        <v>1062</v>
      </c>
      <c r="C334" t="s">
        <v>18</v>
      </c>
      <c r="D334" s="14" t="s">
        <v>1062</v>
      </c>
      <c r="E334" s="14" t="s">
        <v>1062</v>
      </c>
      <c r="F334" s="14">
        <v>2</v>
      </c>
      <c r="G334" s="14">
        <v>2</v>
      </c>
      <c r="H334" s="14" t="s">
        <v>1063</v>
      </c>
      <c r="I334" s="14" t="s">
        <v>1063</v>
      </c>
      <c r="J334" s="14" t="s">
        <v>1064</v>
      </c>
      <c r="K334" s="14">
        <v>2</v>
      </c>
      <c r="L334" s="14">
        <v>2</v>
      </c>
      <c r="M334" t="s">
        <v>773</v>
      </c>
      <c r="N334" t="s">
        <v>1065</v>
      </c>
      <c r="O334" t="s">
        <v>1070</v>
      </c>
      <c r="P334">
        <v>93</v>
      </c>
      <c r="R334" t="b">
        <v>1</v>
      </c>
      <c r="S334" t="b">
        <v>1</v>
      </c>
      <c r="T334" t="b">
        <v>1</v>
      </c>
      <c r="U334" t="b">
        <v>1</v>
      </c>
    </row>
    <row r="335" spans="1:21" x14ac:dyDescent="0.25">
      <c r="H335" s="14" t="s">
        <v>1067</v>
      </c>
      <c r="I335" s="14" t="s">
        <v>1067</v>
      </c>
      <c r="J335" s="15" t="s">
        <v>19</v>
      </c>
      <c r="K335" s="14">
        <v>2</v>
      </c>
      <c r="L335" s="15">
        <v>-1</v>
      </c>
      <c r="M335" t="s">
        <v>773</v>
      </c>
      <c r="N335" t="s">
        <v>1065</v>
      </c>
      <c r="O335" t="s">
        <v>17</v>
      </c>
      <c r="T335" t="b">
        <v>1</v>
      </c>
      <c r="U335" t="b">
        <v>1</v>
      </c>
    </row>
    <row r="336" spans="1:21" x14ac:dyDescent="0.25">
      <c r="H336" s="14" t="s">
        <v>1071</v>
      </c>
      <c r="I336" s="14" t="s">
        <v>1071</v>
      </c>
      <c r="J336" s="15" t="s">
        <v>19</v>
      </c>
      <c r="K336" s="14">
        <v>2</v>
      </c>
      <c r="L336" s="15">
        <v>-1</v>
      </c>
      <c r="M336" t="s">
        <v>773</v>
      </c>
      <c r="N336" t="s">
        <v>1065</v>
      </c>
      <c r="O336" t="s">
        <v>17</v>
      </c>
    </row>
    <row r="337" spans="1:21" x14ac:dyDescent="0.25">
      <c r="H337" s="1" t="s">
        <v>1069</v>
      </c>
      <c r="I337" s="5" t="s">
        <v>19</v>
      </c>
      <c r="J337" s="5" t="s">
        <v>19</v>
      </c>
      <c r="K337" s="5">
        <v>-1</v>
      </c>
      <c r="L337" s="5">
        <v>-1</v>
      </c>
      <c r="M337" t="s">
        <v>773</v>
      </c>
      <c r="N337" t="s">
        <v>17</v>
      </c>
      <c r="Q337" t="s">
        <v>1627</v>
      </c>
      <c r="T337" t="b">
        <v>1</v>
      </c>
      <c r="U337" t="b">
        <v>1</v>
      </c>
    </row>
    <row r="338" spans="1:21" x14ac:dyDescent="0.25">
      <c r="A338" t="s">
        <v>602</v>
      </c>
      <c r="B338" s="14" t="s">
        <v>1072</v>
      </c>
      <c r="C338" t="s">
        <v>540</v>
      </c>
      <c r="D338" s="14" t="s">
        <v>1072</v>
      </c>
      <c r="E338" s="14" t="s">
        <v>1072</v>
      </c>
      <c r="F338" s="14">
        <v>2</v>
      </c>
      <c r="G338" s="14">
        <v>2</v>
      </c>
      <c r="H338" s="14" t="s">
        <v>1073</v>
      </c>
      <c r="I338" s="14" t="s">
        <v>1073</v>
      </c>
      <c r="J338" s="14" t="s">
        <v>1074</v>
      </c>
      <c r="K338" s="14">
        <v>2</v>
      </c>
      <c r="L338" s="14">
        <v>2</v>
      </c>
      <c r="M338" t="s">
        <v>718</v>
      </c>
      <c r="N338" t="s">
        <v>1075</v>
      </c>
      <c r="O338" t="s">
        <v>1077</v>
      </c>
      <c r="P338">
        <v>97.5</v>
      </c>
    </row>
    <row r="339" spans="1:21" x14ac:dyDescent="0.25">
      <c r="H339" s="14" t="s">
        <v>1076</v>
      </c>
      <c r="I339" s="14" t="s">
        <v>1076</v>
      </c>
      <c r="J339" s="15" t="s">
        <v>19</v>
      </c>
      <c r="K339" s="14">
        <v>2</v>
      </c>
      <c r="L339" s="15">
        <v>-1</v>
      </c>
      <c r="M339" t="s">
        <v>718</v>
      </c>
      <c r="N339" t="s">
        <v>1075</v>
      </c>
      <c r="O339" t="s">
        <v>17</v>
      </c>
    </row>
    <row r="340" spans="1:21" x14ac:dyDescent="0.25">
      <c r="H340" s="14" t="s">
        <v>1078</v>
      </c>
      <c r="I340" s="14" t="s">
        <v>1078</v>
      </c>
      <c r="J340" s="15" t="s">
        <v>19</v>
      </c>
      <c r="K340" s="14">
        <v>2</v>
      </c>
      <c r="L340" s="15">
        <v>-1</v>
      </c>
      <c r="M340" t="s">
        <v>718</v>
      </c>
      <c r="N340" t="s">
        <v>1075</v>
      </c>
      <c r="O340" t="s">
        <v>17</v>
      </c>
    </row>
    <row r="341" spans="1:21" x14ac:dyDescent="0.25">
      <c r="H341" s="14" t="s">
        <v>1079</v>
      </c>
      <c r="I341" s="14" t="s">
        <v>1079</v>
      </c>
      <c r="J341" s="15" t="s">
        <v>19</v>
      </c>
      <c r="K341" s="14">
        <v>2</v>
      </c>
      <c r="L341" s="15">
        <v>-1</v>
      </c>
      <c r="M341" t="s">
        <v>718</v>
      </c>
      <c r="N341" t="s">
        <v>1075</v>
      </c>
      <c r="O341" t="s">
        <v>17</v>
      </c>
    </row>
    <row r="342" spans="1:21" x14ac:dyDescent="0.25">
      <c r="A342" t="s">
        <v>602</v>
      </c>
      <c r="B342" s="14" t="s">
        <v>1080</v>
      </c>
      <c r="C342" t="s">
        <v>18</v>
      </c>
      <c r="D342" t="s">
        <v>1072</v>
      </c>
      <c r="E342" t="s">
        <v>19</v>
      </c>
      <c r="F342">
        <v>0</v>
      </c>
      <c r="G342">
        <v>0</v>
      </c>
      <c r="M342" t="s">
        <v>718</v>
      </c>
      <c r="N342" t="s">
        <v>728</v>
      </c>
      <c r="O342" t="s">
        <v>17</v>
      </c>
      <c r="Q342" t="s">
        <v>257</v>
      </c>
      <c r="R342" t="b">
        <v>1</v>
      </c>
      <c r="S342" t="b">
        <v>1</v>
      </c>
    </row>
    <row r="343" spans="1:21" x14ac:dyDescent="0.25">
      <c r="A343" t="s">
        <v>602</v>
      </c>
      <c r="B343" s="14" t="s">
        <v>1081</v>
      </c>
      <c r="C343" t="s">
        <v>540</v>
      </c>
      <c r="D343" s="14" t="s">
        <v>1081</v>
      </c>
      <c r="E343" s="15" t="s">
        <v>19</v>
      </c>
      <c r="F343" s="14">
        <v>2</v>
      </c>
      <c r="G343" s="15">
        <v>-1</v>
      </c>
      <c r="H343" s="14" t="s">
        <v>1082</v>
      </c>
      <c r="I343" s="14" t="s">
        <v>1082</v>
      </c>
      <c r="J343" s="15" t="s">
        <v>19</v>
      </c>
      <c r="K343" s="14">
        <v>2</v>
      </c>
      <c r="L343" s="15">
        <v>-1</v>
      </c>
      <c r="M343" t="s">
        <v>1083</v>
      </c>
      <c r="N343" t="s">
        <v>1084</v>
      </c>
      <c r="O343" t="s">
        <v>17</v>
      </c>
    </row>
    <row r="344" spans="1:21" x14ac:dyDescent="0.25">
      <c r="H344" s="14" t="s">
        <v>1085</v>
      </c>
      <c r="I344" s="14" t="s">
        <v>1085</v>
      </c>
      <c r="J344" s="15" t="s">
        <v>19</v>
      </c>
      <c r="K344" s="14">
        <v>2</v>
      </c>
      <c r="L344" s="15">
        <v>-1</v>
      </c>
      <c r="M344" t="s">
        <v>1083</v>
      </c>
      <c r="N344" t="s">
        <v>1084</v>
      </c>
      <c r="O344" t="s">
        <v>17</v>
      </c>
    </row>
    <row r="345" spans="1:21" x14ac:dyDescent="0.25">
      <c r="H345" s="14" t="s">
        <v>1086</v>
      </c>
      <c r="I345" s="14" t="s">
        <v>1086</v>
      </c>
      <c r="J345" s="15" t="s">
        <v>19</v>
      </c>
      <c r="K345" s="14">
        <v>2</v>
      </c>
      <c r="L345" s="15">
        <v>-1</v>
      </c>
      <c r="M345" t="s">
        <v>1083</v>
      </c>
      <c r="N345" t="s">
        <v>1084</v>
      </c>
      <c r="O345" t="s">
        <v>17</v>
      </c>
    </row>
    <row r="346" spans="1:21" x14ac:dyDescent="0.25">
      <c r="H346" s="14" t="s">
        <v>1087</v>
      </c>
      <c r="I346" s="14" t="s">
        <v>1087</v>
      </c>
      <c r="J346" s="15" t="s">
        <v>19</v>
      </c>
      <c r="K346" s="14">
        <v>2</v>
      </c>
      <c r="L346" s="15">
        <v>-1</v>
      </c>
      <c r="M346" t="s">
        <v>1083</v>
      </c>
      <c r="N346" t="s">
        <v>1084</v>
      </c>
      <c r="O346" t="s">
        <v>17</v>
      </c>
    </row>
    <row r="347" spans="1:21" x14ac:dyDescent="0.25">
      <c r="H347" s="14" t="s">
        <v>1088</v>
      </c>
      <c r="I347" s="14" t="s">
        <v>1088</v>
      </c>
      <c r="J347" s="15" t="s">
        <v>19</v>
      </c>
      <c r="K347" s="14">
        <v>2</v>
      </c>
      <c r="L347" s="15">
        <v>-1</v>
      </c>
      <c r="M347" t="s">
        <v>1083</v>
      </c>
      <c r="N347" t="s">
        <v>1084</v>
      </c>
      <c r="O347" t="s">
        <v>17</v>
      </c>
    </row>
    <row r="348" spans="1:21" x14ac:dyDescent="0.25">
      <c r="H348" s="14" t="s">
        <v>1089</v>
      </c>
      <c r="I348" s="14" t="s">
        <v>1089</v>
      </c>
      <c r="J348" s="15" t="s">
        <v>19</v>
      </c>
      <c r="K348" s="14">
        <v>2</v>
      </c>
      <c r="L348" s="15">
        <v>-1</v>
      </c>
      <c r="M348" t="s">
        <v>1083</v>
      </c>
      <c r="N348" t="s">
        <v>1084</v>
      </c>
      <c r="O348" t="s">
        <v>17</v>
      </c>
    </row>
    <row r="349" spans="1:21" x14ac:dyDescent="0.25">
      <c r="A349" t="s">
        <v>602</v>
      </c>
      <c r="B349" s="14" t="s">
        <v>1090</v>
      </c>
      <c r="C349" t="s">
        <v>18</v>
      </c>
      <c r="D349" t="s">
        <v>1081</v>
      </c>
      <c r="E349" t="s">
        <v>19</v>
      </c>
      <c r="F349">
        <v>0</v>
      </c>
      <c r="G349">
        <v>0</v>
      </c>
      <c r="M349" t="s">
        <v>1083</v>
      </c>
      <c r="N349" t="s">
        <v>1091</v>
      </c>
      <c r="O349" t="s">
        <v>17</v>
      </c>
      <c r="Q349" t="s">
        <v>257</v>
      </c>
      <c r="R349" t="b">
        <v>1</v>
      </c>
      <c r="S349" t="b">
        <v>1</v>
      </c>
    </row>
    <row r="350" spans="1:21" x14ac:dyDescent="0.25">
      <c r="A350" t="s">
        <v>602</v>
      </c>
      <c r="B350" s="14" t="s">
        <v>1092</v>
      </c>
      <c r="C350" t="s">
        <v>540</v>
      </c>
      <c r="D350" s="14" t="s">
        <v>1092</v>
      </c>
      <c r="E350" s="16" t="s">
        <v>1092</v>
      </c>
      <c r="F350" s="14">
        <v>2</v>
      </c>
      <c r="G350" s="16">
        <v>1</v>
      </c>
      <c r="H350" s="14" t="s">
        <v>1093</v>
      </c>
      <c r="I350" s="14" t="s">
        <v>1093</v>
      </c>
      <c r="J350" s="16" t="s">
        <v>1094</v>
      </c>
      <c r="K350" s="14">
        <v>2</v>
      </c>
      <c r="L350" s="16">
        <v>1</v>
      </c>
      <c r="M350" t="s">
        <v>1095</v>
      </c>
      <c r="N350" t="s">
        <v>1096</v>
      </c>
      <c r="O350" t="s">
        <v>1099</v>
      </c>
      <c r="P350">
        <v>97.6</v>
      </c>
      <c r="Q350" t="s">
        <v>1758</v>
      </c>
    </row>
    <row r="351" spans="1:21" x14ac:dyDescent="0.25">
      <c r="H351" s="14" t="s">
        <v>1097</v>
      </c>
      <c r="I351" s="14" t="s">
        <v>1097</v>
      </c>
      <c r="J351" s="15" t="s">
        <v>19</v>
      </c>
      <c r="K351" s="14">
        <v>2</v>
      </c>
      <c r="L351" s="15">
        <v>-1</v>
      </c>
      <c r="M351" t="s">
        <v>1095</v>
      </c>
      <c r="N351" t="s">
        <v>1096</v>
      </c>
      <c r="O351" t="s">
        <v>17</v>
      </c>
    </row>
    <row r="352" spans="1:21" x14ac:dyDescent="0.25">
      <c r="H352" s="14" t="s">
        <v>1098</v>
      </c>
      <c r="I352" s="14" t="s">
        <v>1098</v>
      </c>
      <c r="J352" s="15" t="s">
        <v>19</v>
      </c>
      <c r="K352" s="14">
        <v>2</v>
      </c>
      <c r="L352" s="15">
        <v>-1</v>
      </c>
      <c r="M352" t="s">
        <v>1095</v>
      </c>
      <c r="N352" t="s">
        <v>1096</v>
      </c>
      <c r="O352" t="s">
        <v>17</v>
      </c>
    </row>
    <row r="353" spans="1:21" x14ac:dyDescent="0.25">
      <c r="H353" s="1" t="s">
        <v>1759</v>
      </c>
      <c r="I353" s="5" t="s">
        <v>19</v>
      </c>
      <c r="J353" s="5" t="s">
        <v>19</v>
      </c>
      <c r="K353" s="5">
        <v>-1</v>
      </c>
      <c r="L353" s="5">
        <v>-1</v>
      </c>
      <c r="M353" t="s">
        <v>1095</v>
      </c>
      <c r="N353" t="s">
        <v>17</v>
      </c>
      <c r="Q353" t="s">
        <v>1760</v>
      </c>
    </row>
    <row r="354" spans="1:21" x14ac:dyDescent="0.25">
      <c r="A354" t="s">
        <v>602</v>
      </c>
      <c r="B354" s="14" t="s">
        <v>1092</v>
      </c>
      <c r="C354" t="s">
        <v>18</v>
      </c>
      <c r="D354" s="14" t="s">
        <v>1092</v>
      </c>
      <c r="E354" s="15" t="s">
        <v>19</v>
      </c>
      <c r="F354" s="14">
        <v>2</v>
      </c>
      <c r="G354" s="15">
        <v>-1</v>
      </c>
      <c r="H354" s="14" t="s">
        <v>1093</v>
      </c>
      <c r="I354" s="14" t="s">
        <v>1093</v>
      </c>
      <c r="J354" s="15" t="s">
        <v>19</v>
      </c>
      <c r="K354" s="14">
        <v>2</v>
      </c>
      <c r="L354" s="15">
        <v>-1</v>
      </c>
      <c r="M354" t="s">
        <v>1095</v>
      </c>
      <c r="N354" t="s">
        <v>1096</v>
      </c>
      <c r="O354" t="s">
        <v>17</v>
      </c>
      <c r="R354" t="b">
        <v>1</v>
      </c>
      <c r="S354" t="b">
        <v>1</v>
      </c>
      <c r="T354" t="b">
        <v>1</v>
      </c>
      <c r="U354" t="b">
        <v>1</v>
      </c>
    </row>
    <row r="355" spans="1:21" x14ac:dyDescent="0.25">
      <c r="H355" s="14" t="s">
        <v>1097</v>
      </c>
      <c r="I355" s="14" t="s">
        <v>1097</v>
      </c>
      <c r="J355" s="15" t="s">
        <v>19</v>
      </c>
      <c r="K355" s="14">
        <v>2</v>
      </c>
      <c r="L355" s="15">
        <v>-1</v>
      </c>
      <c r="M355" t="s">
        <v>1095</v>
      </c>
      <c r="N355" t="s">
        <v>1096</v>
      </c>
      <c r="O355" t="s">
        <v>17</v>
      </c>
      <c r="T355" t="b">
        <v>1</v>
      </c>
      <c r="U355" t="b">
        <v>1</v>
      </c>
    </row>
    <row r="356" spans="1:21" x14ac:dyDescent="0.25">
      <c r="H356" s="1" t="s">
        <v>1759</v>
      </c>
      <c r="I356" s="5" t="s">
        <v>19</v>
      </c>
      <c r="J356" s="5" t="s">
        <v>19</v>
      </c>
      <c r="K356" s="5">
        <v>-1</v>
      </c>
      <c r="L356" s="15">
        <v>-1</v>
      </c>
      <c r="M356" t="s">
        <v>1095</v>
      </c>
      <c r="N356" t="s">
        <v>17</v>
      </c>
      <c r="Q356" t="s">
        <v>1619</v>
      </c>
      <c r="T356" t="b">
        <v>1</v>
      </c>
      <c r="U356" t="b">
        <v>1</v>
      </c>
    </row>
    <row r="357" spans="1:21" x14ac:dyDescent="0.25">
      <c r="H357" s="1" t="s">
        <v>1098</v>
      </c>
      <c r="I357" s="5" t="s">
        <v>19</v>
      </c>
      <c r="J357" s="5" t="s">
        <v>19</v>
      </c>
      <c r="K357" s="5">
        <v>-1</v>
      </c>
      <c r="L357" s="15">
        <v>-1</v>
      </c>
      <c r="M357" t="s">
        <v>1095</v>
      </c>
      <c r="N357" t="s">
        <v>17</v>
      </c>
      <c r="Q357" t="s">
        <v>1619</v>
      </c>
      <c r="T357" t="b">
        <v>1</v>
      </c>
      <c r="U357" t="b">
        <v>1</v>
      </c>
    </row>
    <row r="358" spans="1:21" x14ac:dyDescent="0.25">
      <c r="A358" t="s">
        <v>602</v>
      </c>
      <c r="B358" s="14" t="s">
        <v>1100</v>
      </c>
      <c r="C358" t="s">
        <v>540</v>
      </c>
      <c r="D358" s="14" t="s">
        <v>1100</v>
      </c>
      <c r="E358" s="14" t="s">
        <v>1100</v>
      </c>
      <c r="F358" s="14">
        <v>2</v>
      </c>
      <c r="G358" s="14">
        <v>2</v>
      </c>
      <c r="H358" s="14" t="s">
        <v>1101</v>
      </c>
      <c r="I358" s="14" t="s">
        <v>1101</v>
      </c>
      <c r="J358" s="14" t="s">
        <v>1102</v>
      </c>
      <c r="K358" s="14">
        <v>2</v>
      </c>
      <c r="L358" s="14">
        <v>2</v>
      </c>
      <c r="M358" t="s">
        <v>942</v>
      </c>
      <c r="N358" t="s">
        <v>1103</v>
      </c>
      <c r="O358" t="s">
        <v>1724</v>
      </c>
      <c r="P358">
        <v>98.8</v>
      </c>
    </row>
    <row r="359" spans="1:21" x14ac:dyDescent="0.25">
      <c r="H359" s="14" t="s">
        <v>1104</v>
      </c>
      <c r="I359" s="14" t="s">
        <v>1104</v>
      </c>
      <c r="J359" s="14" t="s">
        <v>1105</v>
      </c>
      <c r="K359" s="14">
        <v>2</v>
      </c>
      <c r="L359" s="14">
        <v>2</v>
      </c>
      <c r="M359" t="s">
        <v>942</v>
      </c>
      <c r="N359" t="s">
        <v>1103</v>
      </c>
      <c r="O359" t="s">
        <v>1725</v>
      </c>
      <c r="P359">
        <v>98</v>
      </c>
    </row>
    <row r="360" spans="1:21" x14ac:dyDescent="0.25">
      <c r="H360" s="14" t="s">
        <v>1106</v>
      </c>
      <c r="I360" s="14" t="s">
        <v>1106</v>
      </c>
      <c r="J360" s="15" t="s">
        <v>19</v>
      </c>
      <c r="K360" s="14">
        <v>2</v>
      </c>
      <c r="L360" s="15">
        <v>-1</v>
      </c>
      <c r="M360" t="s">
        <v>942</v>
      </c>
      <c r="N360" t="s">
        <v>1103</v>
      </c>
      <c r="O360" t="s">
        <v>17</v>
      </c>
    </row>
    <row r="361" spans="1:21" x14ac:dyDescent="0.25">
      <c r="H361" s="1" t="s">
        <v>1761</v>
      </c>
      <c r="I361" s="5" t="s">
        <v>19</v>
      </c>
      <c r="J361" s="5" t="s">
        <v>19</v>
      </c>
      <c r="K361" s="5">
        <v>-1</v>
      </c>
      <c r="L361" s="5">
        <v>-1</v>
      </c>
      <c r="M361" t="s">
        <v>1388</v>
      </c>
      <c r="N361" t="s">
        <v>17</v>
      </c>
      <c r="Q361" t="s">
        <v>1619</v>
      </c>
    </row>
    <row r="362" spans="1:21" x14ac:dyDescent="0.25">
      <c r="H362" s="1" t="s">
        <v>1762</v>
      </c>
      <c r="I362" s="5" t="s">
        <v>19</v>
      </c>
      <c r="J362" s="5" t="s">
        <v>19</v>
      </c>
      <c r="K362" s="5">
        <v>-1</v>
      </c>
      <c r="L362" s="5">
        <v>-1</v>
      </c>
      <c r="M362" t="s">
        <v>831</v>
      </c>
      <c r="N362" t="s">
        <v>17</v>
      </c>
      <c r="Q362" t="s">
        <v>1619</v>
      </c>
    </row>
    <row r="363" spans="1:21" x14ac:dyDescent="0.25">
      <c r="A363" t="s">
        <v>602</v>
      </c>
      <c r="B363" s="14" t="s">
        <v>1100</v>
      </c>
      <c r="C363" t="s">
        <v>18</v>
      </c>
      <c r="D363" s="14" t="s">
        <v>1100</v>
      </c>
      <c r="E363" s="14" t="s">
        <v>1100</v>
      </c>
      <c r="F363" s="14">
        <v>2</v>
      </c>
      <c r="G363" s="14">
        <v>2</v>
      </c>
      <c r="H363" s="14" t="s">
        <v>1101</v>
      </c>
      <c r="I363" s="14" t="s">
        <v>1101</v>
      </c>
      <c r="J363" s="14" t="s">
        <v>1102</v>
      </c>
      <c r="K363" s="14">
        <v>2</v>
      </c>
      <c r="L363" s="14">
        <v>2</v>
      </c>
      <c r="M363" t="s">
        <v>942</v>
      </c>
      <c r="N363" t="s">
        <v>1103</v>
      </c>
      <c r="O363" t="s">
        <v>1107</v>
      </c>
      <c r="P363">
        <v>98.7</v>
      </c>
      <c r="R363" t="b">
        <v>1</v>
      </c>
      <c r="S363" t="b">
        <v>1</v>
      </c>
      <c r="T363" t="b">
        <v>1</v>
      </c>
      <c r="U363" t="b">
        <v>1</v>
      </c>
    </row>
    <row r="364" spans="1:21" x14ac:dyDescent="0.25">
      <c r="H364" s="14" t="s">
        <v>1104</v>
      </c>
      <c r="I364" s="14" t="s">
        <v>1104</v>
      </c>
      <c r="J364" s="15" t="s">
        <v>19</v>
      </c>
      <c r="K364" s="14">
        <v>2</v>
      </c>
      <c r="L364" s="15">
        <v>-1</v>
      </c>
      <c r="M364" t="s">
        <v>942</v>
      </c>
      <c r="N364" t="s">
        <v>1103</v>
      </c>
      <c r="O364" t="s">
        <v>17</v>
      </c>
      <c r="T364" t="b">
        <v>1</v>
      </c>
      <c r="U364" t="b">
        <v>1</v>
      </c>
    </row>
    <row r="365" spans="1:21" x14ac:dyDescent="0.25">
      <c r="H365" s="14" t="s">
        <v>1106</v>
      </c>
      <c r="I365" s="14" t="s">
        <v>1106</v>
      </c>
      <c r="J365" s="15" t="s">
        <v>19</v>
      </c>
      <c r="K365" s="14">
        <v>2</v>
      </c>
      <c r="L365" s="15">
        <v>-1</v>
      </c>
      <c r="M365" t="s">
        <v>942</v>
      </c>
      <c r="N365" t="s">
        <v>1103</v>
      </c>
      <c r="O365" t="s">
        <v>17</v>
      </c>
      <c r="T365" t="b">
        <v>1</v>
      </c>
      <c r="U365" t="b">
        <v>1</v>
      </c>
    </row>
    <row r="366" spans="1:21" x14ac:dyDescent="0.25">
      <c r="H366" s="1" t="s">
        <v>1762</v>
      </c>
      <c r="I366" s="5" t="s">
        <v>19</v>
      </c>
      <c r="J366" s="5" t="s">
        <v>19</v>
      </c>
      <c r="K366" s="5">
        <v>-1</v>
      </c>
      <c r="L366" s="5">
        <v>-1</v>
      </c>
      <c r="M366" t="s">
        <v>831</v>
      </c>
      <c r="N366" t="s">
        <v>17</v>
      </c>
      <c r="Q366" t="s">
        <v>1763</v>
      </c>
      <c r="T366" t="b">
        <v>1</v>
      </c>
      <c r="U366" t="b">
        <v>1</v>
      </c>
    </row>
    <row r="367" spans="1:21" x14ac:dyDescent="0.25">
      <c r="A367" t="s">
        <v>602</v>
      </c>
      <c r="B367" s="14" t="s">
        <v>1108</v>
      </c>
      <c r="C367" t="s">
        <v>540</v>
      </c>
      <c r="D367" s="14" t="s">
        <v>1108</v>
      </c>
      <c r="E367" s="16" t="s">
        <v>1108</v>
      </c>
      <c r="F367" s="14">
        <v>2</v>
      </c>
      <c r="G367" s="16">
        <v>1</v>
      </c>
      <c r="H367" s="14" t="s">
        <v>1109</v>
      </c>
      <c r="I367" s="14" t="s">
        <v>1109</v>
      </c>
      <c r="J367" s="15" t="s">
        <v>19</v>
      </c>
      <c r="K367" s="14">
        <v>2</v>
      </c>
      <c r="L367" s="15">
        <v>-1</v>
      </c>
      <c r="M367" t="s">
        <v>1110</v>
      </c>
      <c r="N367" t="s">
        <v>1111</v>
      </c>
      <c r="O367" t="s">
        <v>17</v>
      </c>
    </row>
    <row r="368" spans="1:21" x14ac:dyDescent="0.25">
      <c r="H368" s="14" t="s">
        <v>1112</v>
      </c>
      <c r="I368" s="14" t="s">
        <v>1112</v>
      </c>
      <c r="J368" s="15" t="s">
        <v>1113</v>
      </c>
      <c r="K368" s="14">
        <v>2</v>
      </c>
      <c r="L368" s="15">
        <v>-3</v>
      </c>
      <c r="M368" t="s">
        <v>1110</v>
      </c>
      <c r="N368" t="s">
        <v>1111</v>
      </c>
      <c r="O368" t="s">
        <v>1726</v>
      </c>
      <c r="P368">
        <v>96.5</v>
      </c>
      <c r="Q368" t="s">
        <v>1764</v>
      </c>
    </row>
    <row r="369" spans="1:21" x14ac:dyDescent="0.25">
      <c r="H369" s="14" t="s">
        <v>1114</v>
      </c>
      <c r="I369" s="15" t="s">
        <v>19</v>
      </c>
      <c r="J369" s="14" t="s">
        <v>1115</v>
      </c>
      <c r="K369" s="15">
        <v>-1</v>
      </c>
      <c r="L369" s="14">
        <v>2</v>
      </c>
      <c r="M369" t="s">
        <v>1110</v>
      </c>
      <c r="N369" t="s">
        <v>17</v>
      </c>
      <c r="O369" t="s">
        <v>1727</v>
      </c>
      <c r="P369">
        <v>96.7</v>
      </c>
      <c r="Q369" t="s">
        <v>1619</v>
      </c>
    </row>
    <row r="370" spans="1:21" x14ac:dyDescent="0.25">
      <c r="A370" t="s">
        <v>602</v>
      </c>
      <c r="B370" s="14" t="s">
        <v>1108</v>
      </c>
      <c r="C370" t="s">
        <v>18</v>
      </c>
      <c r="D370" s="14" t="s">
        <v>1108</v>
      </c>
      <c r="E370" s="15" t="s">
        <v>19</v>
      </c>
      <c r="F370" s="14">
        <v>2</v>
      </c>
      <c r="G370" s="15">
        <v>-1</v>
      </c>
      <c r="H370" s="14" t="s">
        <v>1109</v>
      </c>
      <c r="I370" s="14" t="s">
        <v>1109</v>
      </c>
      <c r="J370" s="15" t="s">
        <v>19</v>
      </c>
      <c r="K370" s="14">
        <v>2</v>
      </c>
      <c r="L370" s="15">
        <v>-1</v>
      </c>
      <c r="M370" t="s">
        <v>1110</v>
      </c>
      <c r="N370" t="s">
        <v>1116</v>
      </c>
      <c r="O370" t="s">
        <v>17</v>
      </c>
      <c r="R370" t="b">
        <v>1</v>
      </c>
      <c r="S370" t="b">
        <v>1</v>
      </c>
      <c r="T370" t="b">
        <v>1</v>
      </c>
      <c r="U370" t="b">
        <v>1</v>
      </c>
    </row>
    <row r="371" spans="1:21" x14ac:dyDescent="0.25">
      <c r="H371" s="14" t="s">
        <v>1112</v>
      </c>
      <c r="I371" s="14" t="s">
        <v>1112</v>
      </c>
      <c r="J371" s="15" t="s">
        <v>19</v>
      </c>
      <c r="K371" s="14">
        <v>2</v>
      </c>
      <c r="L371" s="15">
        <v>-1</v>
      </c>
      <c r="M371" t="s">
        <v>1110</v>
      </c>
      <c r="N371" t="s">
        <v>1116</v>
      </c>
      <c r="O371" t="s">
        <v>17</v>
      </c>
      <c r="T371" t="b">
        <v>1</v>
      </c>
      <c r="U371" t="b">
        <v>1</v>
      </c>
    </row>
    <row r="372" spans="1:21" x14ac:dyDescent="0.25">
      <c r="A372" t="s">
        <v>602</v>
      </c>
      <c r="B372" s="14" t="s">
        <v>1117</v>
      </c>
      <c r="C372" t="s">
        <v>540</v>
      </c>
      <c r="D372" s="14" t="s">
        <v>1117</v>
      </c>
      <c r="E372" s="16" t="s">
        <v>1117</v>
      </c>
      <c r="F372" s="14">
        <v>2</v>
      </c>
      <c r="G372" s="16">
        <v>1</v>
      </c>
      <c r="H372" s="14" t="s">
        <v>1118</v>
      </c>
      <c r="I372" s="14" t="s">
        <v>1118</v>
      </c>
      <c r="J372" s="15" t="s">
        <v>1119</v>
      </c>
      <c r="K372" s="14">
        <v>2</v>
      </c>
      <c r="L372" s="15">
        <v>-3</v>
      </c>
      <c r="M372" t="s">
        <v>1120</v>
      </c>
      <c r="N372" t="s">
        <v>1121</v>
      </c>
      <c r="O372" t="s">
        <v>1126</v>
      </c>
      <c r="P372">
        <v>97.8</v>
      </c>
      <c r="Q372" t="s">
        <v>1765</v>
      </c>
    </row>
    <row r="373" spans="1:21" x14ac:dyDescent="0.25">
      <c r="H373" s="14" t="s">
        <v>1122</v>
      </c>
      <c r="I373" s="14" t="s">
        <v>1122</v>
      </c>
      <c r="J373" s="14" t="s">
        <v>1123</v>
      </c>
      <c r="K373" s="14">
        <v>2</v>
      </c>
      <c r="L373" s="14">
        <v>2</v>
      </c>
      <c r="M373" t="s">
        <v>1120</v>
      </c>
      <c r="N373" t="s">
        <v>1121</v>
      </c>
      <c r="O373" t="s">
        <v>1728</v>
      </c>
      <c r="P373">
        <v>96.1</v>
      </c>
    </row>
    <row r="374" spans="1:21" x14ac:dyDescent="0.25">
      <c r="H374" s="14" t="s">
        <v>1124</v>
      </c>
      <c r="I374" s="14" t="s">
        <v>1124</v>
      </c>
      <c r="J374" s="15" t="s">
        <v>19</v>
      </c>
      <c r="K374" s="14">
        <v>2</v>
      </c>
      <c r="L374" s="15">
        <v>-1</v>
      </c>
      <c r="M374" t="s">
        <v>1120</v>
      </c>
      <c r="N374" t="s">
        <v>1121</v>
      </c>
      <c r="O374" t="s">
        <v>17</v>
      </c>
    </row>
    <row r="375" spans="1:21" x14ac:dyDescent="0.25">
      <c r="H375" s="14" t="s">
        <v>1125</v>
      </c>
      <c r="I375" s="14" t="s">
        <v>1125</v>
      </c>
      <c r="J375" s="15" t="s">
        <v>19</v>
      </c>
      <c r="K375" s="14">
        <v>2</v>
      </c>
      <c r="L375" s="15">
        <v>-1</v>
      </c>
      <c r="M375" t="s">
        <v>1120</v>
      </c>
      <c r="N375" t="s">
        <v>1121</v>
      </c>
      <c r="O375" t="s">
        <v>17</v>
      </c>
    </row>
    <row r="376" spans="1:21" x14ac:dyDescent="0.25">
      <c r="H376" s="1" t="s">
        <v>1766</v>
      </c>
      <c r="I376" s="5" t="s">
        <v>19</v>
      </c>
      <c r="J376" s="5" t="s">
        <v>19</v>
      </c>
      <c r="K376" s="5">
        <v>-1</v>
      </c>
      <c r="L376" s="5">
        <v>-1</v>
      </c>
      <c r="M376" t="s">
        <v>1053</v>
      </c>
      <c r="N376" t="s">
        <v>17</v>
      </c>
      <c r="Q376" t="s">
        <v>1619</v>
      </c>
    </row>
    <row r="377" spans="1:21" x14ac:dyDescent="0.25">
      <c r="H377" s="1" t="s">
        <v>1767</v>
      </c>
      <c r="I377" s="5" t="s">
        <v>19</v>
      </c>
      <c r="J377" s="5" t="s">
        <v>19</v>
      </c>
      <c r="K377" s="5">
        <v>-1</v>
      </c>
      <c r="L377" s="5">
        <v>-1</v>
      </c>
      <c r="M377" t="s">
        <v>1053</v>
      </c>
      <c r="N377" t="s">
        <v>17</v>
      </c>
      <c r="Q377" t="s">
        <v>1619</v>
      </c>
    </row>
    <row r="378" spans="1:21" x14ac:dyDescent="0.25">
      <c r="A378" t="s">
        <v>602</v>
      </c>
      <c r="B378" s="14" t="s">
        <v>1117</v>
      </c>
      <c r="C378" t="s">
        <v>18</v>
      </c>
      <c r="D378" s="14" t="s">
        <v>1117</v>
      </c>
      <c r="E378" s="15" t="s">
        <v>19</v>
      </c>
      <c r="F378" s="14">
        <v>2</v>
      </c>
      <c r="G378" s="15">
        <v>-1</v>
      </c>
      <c r="H378" s="14" t="s">
        <v>1118</v>
      </c>
      <c r="I378" s="14" t="s">
        <v>1118</v>
      </c>
      <c r="J378" s="15" t="s">
        <v>19</v>
      </c>
      <c r="K378" s="14">
        <v>2</v>
      </c>
      <c r="L378" s="15">
        <v>-1</v>
      </c>
      <c r="M378" t="s">
        <v>1120</v>
      </c>
      <c r="N378" t="s">
        <v>1127</v>
      </c>
      <c r="O378" t="s">
        <v>17</v>
      </c>
      <c r="R378" t="b">
        <v>1</v>
      </c>
      <c r="S378" t="b">
        <v>1</v>
      </c>
      <c r="T378" t="b">
        <v>1</v>
      </c>
      <c r="U378" t="b">
        <v>1</v>
      </c>
    </row>
    <row r="379" spans="1:21" x14ac:dyDescent="0.25">
      <c r="H379" s="14" t="s">
        <v>1122</v>
      </c>
      <c r="I379" s="14" t="s">
        <v>1122</v>
      </c>
      <c r="J379" s="15" t="s">
        <v>19</v>
      </c>
      <c r="K379" s="14">
        <v>2</v>
      </c>
      <c r="L379" s="15">
        <v>-1</v>
      </c>
      <c r="M379" t="s">
        <v>1120</v>
      </c>
      <c r="N379" t="s">
        <v>1127</v>
      </c>
      <c r="O379" t="s">
        <v>17</v>
      </c>
      <c r="T379" t="b">
        <v>1</v>
      </c>
      <c r="U379" t="b">
        <v>1</v>
      </c>
    </row>
    <row r="380" spans="1:21" x14ac:dyDescent="0.25">
      <c r="H380" s="14" t="s">
        <v>1124</v>
      </c>
      <c r="I380" s="14" t="s">
        <v>1124</v>
      </c>
      <c r="J380" s="15" t="s">
        <v>19</v>
      </c>
      <c r="K380" s="14">
        <v>2</v>
      </c>
      <c r="L380" s="15">
        <v>-1</v>
      </c>
      <c r="M380" t="s">
        <v>1120</v>
      </c>
      <c r="N380" t="s">
        <v>1127</v>
      </c>
      <c r="O380" t="s">
        <v>17</v>
      </c>
      <c r="T380" t="b">
        <v>1</v>
      </c>
      <c r="U380" t="b">
        <v>1</v>
      </c>
    </row>
    <row r="381" spans="1:21" x14ac:dyDescent="0.25">
      <c r="H381" s="14" t="s">
        <v>1125</v>
      </c>
      <c r="I381" s="14" t="s">
        <v>1125</v>
      </c>
      <c r="J381" s="15" t="s">
        <v>19</v>
      </c>
      <c r="K381" s="14">
        <v>2</v>
      </c>
      <c r="L381" s="15">
        <v>-1</v>
      </c>
      <c r="M381" t="s">
        <v>1120</v>
      </c>
      <c r="N381" t="s">
        <v>1127</v>
      </c>
      <c r="O381" t="s">
        <v>17</v>
      </c>
      <c r="T381" t="b">
        <v>1</v>
      </c>
      <c r="U381" t="b">
        <v>1</v>
      </c>
    </row>
    <row r="382" spans="1:21" x14ac:dyDescent="0.25">
      <c r="A382" t="s">
        <v>602</v>
      </c>
      <c r="B382" s="14" t="s">
        <v>1128</v>
      </c>
      <c r="C382" t="s">
        <v>540</v>
      </c>
      <c r="D382" s="14" t="s">
        <v>1128</v>
      </c>
      <c r="E382" s="14" t="s">
        <v>1128</v>
      </c>
      <c r="F382" s="14">
        <v>2</v>
      </c>
      <c r="G382" s="14">
        <v>2</v>
      </c>
      <c r="H382" s="14" t="s">
        <v>1129</v>
      </c>
      <c r="I382" s="14" t="s">
        <v>1129</v>
      </c>
      <c r="J382" s="14" t="s">
        <v>1130</v>
      </c>
      <c r="K382" s="14">
        <v>2</v>
      </c>
      <c r="L382" s="14">
        <v>2</v>
      </c>
      <c r="M382" t="s">
        <v>749</v>
      </c>
      <c r="N382" t="s">
        <v>1131</v>
      </c>
      <c r="O382" t="s">
        <v>1729</v>
      </c>
      <c r="P382">
        <v>97</v>
      </c>
    </row>
    <row r="383" spans="1:21" x14ac:dyDescent="0.25">
      <c r="H383" s="14" t="s">
        <v>1132</v>
      </c>
      <c r="I383" s="14" t="s">
        <v>1132</v>
      </c>
      <c r="J383" s="15" t="s">
        <v>19</v>
      </c>
      <c r="K383" s="14">
        <v>2</v>
      </c>
      <c r="L383" s="15">
        <v>-1</v>
      </c>
      <c r="M383" t="s">
        <v>749</v>
      </c>
      <c r="N383" t="s">
        <v>1131</v>
      </c>
      <c r="O383" t="s">
        <v>17</v>
      </c>
    </row>
    <row r="384" spans="1:21" x14ac:dyDescent="0.25">
      <c r="H384" s="14" t="s">
        <v>1133</v>
      </c>
      <c r="I384" s="14" t="s">
        <v>1133</v>
      </c>
      <c r="J384" s="15" t="s">
        <v>19</v>
      </c>
      <c r="K384" s="14">
        <v>2</v>
      </c>
      <c r="L384" s="15">
        <v>-1</v>
      </c>
      <c r="M384" t="s">
        <v>749</v>
      </c>
      <c r="N384" t="s">
        <v>1131</v>
      </c>
      <c r="O384" t="s">
        <v>17</v>
      </c>
    </row>
    <row r="385" spans="1:21" x14ac:dyDescent="0.25">
      <c r="H385" s="14" t="s">
        <v>1134</v>
      </c>
      <c r="I385" s="14" t="s">
        <v>1134</v>
      </c>
      <c r="J385" s="15" t="s">
        <v>19</v>
      </c>
      <c r="K385" s="14">
        <v>2</v>
      </c>
      <c r="L385" s="15">
        <v>-1</v>
      </c>
      <c r="M385" t="s">
        <v>749</v>
      </c>
      <c r="N385" t="s">
        <v>1131</v>
      </c>
      <c r="O385" t="s">
        <v>17</v>
      </c>
    </row>
    <row r="386" spans="1:21" x14ac:dyDescent="0.25">
      <c r="H386" s="14" t="s">
        <v>1135</v>
      </c>
      <c r="I386" s="14" t="s">
        <v>1135</v>
      </c>
      <c r="J386" s="15" t="s">
        <v>19</v>
      </c>
      <c r="K386" s="14">
        <v>2</v>
      </c>
      <c r="L386" s="15">
        <v>-1</v>
      </c>
      <c r="M386" t="s">
        <v>749</v>
      </c>
      <c r="N386" t="s">
        <v>1131</v>
      </c>
      <c r="O386" t="s">
        <v>17</v>
      </c>
      <c r="U386" t="b">
        <v>1</v>
      </c>
    </row>
    <row r="387" spans="1:21" x14ac:dyDescent="0.25">
      <c r="H387" s="1" t="s">
        <v>1768</v>
      </c>
      <c r="I387" s="5" t="s">
        <v>19</v>
      </c>
      <c r="J387" s="5" t="s">
        <v>19</v>
      </c>
      <c r="K387" s="5">
        <v>-1</v>
      </c>
      <c r="L387" s="5">
        <v>-1</v>
      </c>
      <c r="M387" t="s">
        <v>773</v>
      </c>
      <c r="N387" t="s">
        <v>17</v>
      </c>
      <c r="Q387" t="s">
        <v>1769</v>
      </c>
    </row>
    <row r="388" spans="1:21" x14ac:dyDescent="0.25">
      <c r="A388" t="s">
        <v>602</v>
      </c>
      <c r="B388" s="14" t="s">
        <v>1128</v>
      </c>
      <c r="C388" t="s">
        <v>18</v>
      </c>
      <c r="D388" s="14" t="s">
        <v>1128</v>
      </c>
      <c r="E388" s="14" t="s">
        <v>1128</v>
      </c>
      <c r="F388" s="14">
        <v>2</v>
      </c>
      <c r="G388" s="14">
        <v>2</v>
      </c>
      <c r="H388" s="14" t="s">
        <v>1129</v>
      </c>
      <c r="I388" s="14" t="s">
        <v>1129</v>
      </c>
      <c r="J388" s="14" t="s">
        <v>1130</v>
      </c>
      <c r="K388" s="14">
        <v>2</v>
      </c>
      <c r="L388" s="14">
        <v>2</v>
      </c>
      <c r="M388" t="s">
        <v>749</v>
      </c>
      <c r="N388" t="s">
        <v>750</v>
      </c>
      <c r="O388" t="s">
        <v>1137</v>
      </c>
      <c r="P388">
        <v>98.5</v>
      </c>
      <c r="R388" t="b">
        <v>1</v>
      </c>
      <c r="S388" t="b">
        <v>1</v>
      </c>
      <c r="T388" t="b">
        <v>1</v>
      </c>
      <c r="U388" t="b">
        <v>1</v>
      </c>
    </row>
    <row r="389" spans="1:21" x14ac:dyDescent="0.25">
      <c r="H389" s="14" t="s">
        <v>1132</v>
      </c>
      <c r="I389" s="14" t="s">
        <v>1132</v>
      </c>
      <c r="J389" s="15" t="s">
        <v>19</v>
      </c>
      <c r="K389" s="14">
        <v>2</v>
      </c>
      <c r="L389" s="15">
        <v>-1</v>
      </c>
      <c r="M389" t="s">
        <v>749</v>
      </c>
      <c r="N389" t="s">
        <v>750</v>
      </c>
      <c r="O389" t="s">
        <v>17</v>
      </c>
      <c r="T389" t="b">
        <v>1</v>
      </c>
      <c r="U389" t="b">
        <v>1</v>
      </c>
    </row>
    <row r="390" spans="1:21" x14ac:dyDescent="0.25">
      <c r="H390" s="14" t="s">
        <v>1133</v>
      </c>
      <c r="I390" s="14" t="s">
        <v>1133</v>
      </c>
      <c r="J390" s="15" t="s">
        <v>19</v>
      </c>
      <c r="K390" s="14">
        <v>2</v>
      </c>
      <c r="L390" s="15">
        <v>-1</v>
      </c>
      <c r="M390" t="s">
        <v>749</v>
      </c>
      <c r="N390" t="s">
        <v>750</v>
      </c>
      <c r="O390" t="s">
        <v>17</v>
      </c>
      <c r="T390" t="b">
        <v>1</v>
      </c>
      <c r="U390" t="b">
        <v>1</v>
      </c>
    </row>
    <row r="391" spans="1:21" x14ac:dyDescent="0.25">
      <c r="H391" s="14" t="s">
        <v>1135</v>
      </c>
      <c r="I391" s="14" t="s">
        <v>1135</v>
      </c>
      <c r="J391" s="14" t="s">
        <v>1136</v>
      </c>
      <c r="K391" s="14">
        <v>2</v>
      </c>
      <c r="L391" s="14">
        <v>2</v>
      </c>
      <c r="M391" t="s">
        <v>749</v>
      </c>
      <c r="N391" t="s">
        <v>750</v>
      </c>
      <c r="O391" t="s">
        <v>1138</v>
      </c>
      <c r="P391">
        <v>98.1</v>
      </c>
      <c r="T391" t="b">
        <v>1</v>
      </c>
    </row>
    <row r="392" spans="1:21" x14ac:dyDescent="0.25">
      <c r="H392" s="1" t="s">
        <v>1134</v>
      </c>
      <c r="I392" s="5" t="s">
        <v>19</v>
      </c>
      <c r="J392" s="5" t="s">
        <v>19</v>
      </c>
      <c r="K392" s="5">
        <v>-1</v>
      </c>
      <c r="L392" s="5">
        <v>-1</v>
      </c>
      <c r="M392" t="s">
        <v>749</v>
      </c>
      <c r="N392" t="s">
        <v>17</v>
      </c>
      <c r="Q392" t="s">
        <v>1619</v>
      </c>
      <c r="T392" t="b">
        <v>1</v>
      </c>
      <c r="U392" t="b">
        <v>1</v>
      </c>
    </row>
    <row r="393" spans="1:21" x14ac:dyDescent="0.25">
      <c r="A393" t="s">
        <v>602</v>
      </c>
      <c r="B393" s="14" t="s">
        <v>1139</v>
      </c>
      <c r="C393" t="s">
        <v>540</v>
      </c>
      <c r="D393" s="14" t="s">
        <v>1139</v>
      </c>
      <c r="E393" s="14" t="s">
        <v>1139</v>
      </c>
      <c r="F393" s="14">
        <v>2</v>
      </c>
      <c r="G393" s="14">
        <v>2</v>
      </c>
      <c r="H393" s="14" t="s">
        <v>1140</v>
      </c>
      <c r="I393" s="14" t="s">
        <v>1140</v>
      </c>
      <c r="J393" s="14" t="s">
        <v>1141</v>
      </c>
      <c r="K393" s="14">
        <v>2</v>
      </c>
      <c r="L393" s="14">
        <v>2</v>
      </c>
      <c r="M393" t="s">
        <v>1142</v>
      </c>
      <c r="N393" t="s">
        <v>1143</v>
      </c>
      <c r="O393" t="s">
        <v>1730</v>
      </c>
      <c r="P393">
        <v>98.3</v>
      </c>
    </row>
    <row r="394" spans="1:21" x14ac:dyDescent="0.25">
      <c r="H394" s="14" t="s">
        <v>1144</v>
      </c>
      <c r="I394" s="14" t="s">
        <v>1144</v>
      </c>
      <c r="J394" s="15" t="s">
        <v>19</v>
      </c>
      <c r="K394" s="14">
        <v>2</v>
      </c>
      <c r="L394" s="15">
        <v>-1</v>
      </c>
      <c r="M394" t="s">
        <v>1142</v>
      </c>
      <c r="N394" t="s">
        <v>1145</v>
      </c>
      <c r="O394" t="s">
        <v>17</v>
      </c>
    </row>
    <row r="395" spans="1:21" x14ac:dyDescent="0.25">
      <c r="H395" s="14" t="s">
        <v>1146</v>
      </c>
      <c r="I395" s="14" t="s">
        <v>1146</v>
      </c>
      <c r="J395" s="15" t="s">
        <v>19</v>
      </c>
      <c r="K395" s="14">
        <v>2</v>
      </c>
      <c r="L395" s="15">
        <v>-1</v>
      </c>
      <c r="M395" t="s">
        <v>1142</v>
      </c>
      <c r="N395" t="s">
        <v>1143</v>
      </c>
      <c r="O395" t="s">
        <v>17</v>
      </c>
    </row>
    <row r="396" spans="1:21" x14ac:dyDescent="0.25">
      <c r="H396" s="14" t="s">
        <v>1147</v>
      </c>
      <c r="I396" s="14" t="s">
        <v>1147</v>
      </c>
      <c r="J396" s="15" t="s">
        <v>19</v>
      </c>
      <c r="K396" s="14">
        <v>2</v>
      </c>
      <c r="L396" s="15">
        <v>-1</v>
      </c>
      <c r="M396" t="s">
        <v>1142</v>
      </c>
      <c r="N396" t="s">
        <v>1075</v>
      </c>
      <c r="O396" t="s">
        <v>17</v>
      </c>
    </row>
    <row r="397" spans="1:21" x14ac:dyDescent="0.25">
      <c r="H397" s="1" t="s">
        <v>1770</v>
      </c>
      <c r="I397" s="5" t="s">
        <v>19</v>
      </c>
      <c r="J397" s="5" t="s">
        <v>19</v>
      </c>
      <c r="K397" s="5">
        <v>-1</v>
      </c>
      <c r="L397" s="5">
        <v>-1</v>
      </c>
      <c r="M397" t="s">
        <v>696</v>
      </c>
      <c r="N397" t="s">
        <v>17</v>
      </c>
      <c r="Q397" t="s">
        <v>1619</v>
      </c>
    </row>
    <row r="398" spans="1:21" x14ac:dyDescent="0.25">
      <c r="H398" s="1" t="s">
        <v>1771</v>
      </c>
      <c r="I398" s="5" t="s">
        <v>19</v>
      </c>
      <c r="J398" s="5" t="s">
        <v>19</v>
      </c>
      <c r="K398" s="5">
        <v>-1</v>
      </c>
      <c r="L398" s="5">
        <v>-1</v>
      </c>
      <c r="M398" t="s">
        <v>782</v>
      </c>
      <c r="N398" t="s">
        <v>17</v>
      </c>
      <c r="Q398" t="s">
        <v>1619</v>
      </c>
    </row>
    <row r="399" spans="1:21" x14ac:dyDescent="0.25">
      <c r="H399" s="1" t="s">
        <v>1772</v>
      </c>
      <c r="I399" s="5" t="s">
        <v>19</v>
      </c>
      <c r="J399" s="5" t="s">
        <v>19</v>
      </c>
      <c r="K399" s="5">
        <v>-1</v>
      </c>
      <c r="L399" s="5">
        <v>-1</v>
      </c>
      <c r="M399" t="s">
        <v>17</v>
      </c>
      <c r="N399" t="s">
        <v>17</v>
      </c>
      <c r="Q399" t="s">
        <v>1619</v>
      </c>
    </row>
    <row r="400" spans="1:21" x14ac:dyDescent="0.25">
      <c r="A400" t="s">
        <v>602</v>
      </c>
      <c r="B400" s="14" t="s">
        <v>1139</v>
      </c>
      <c r="C400" t="s">
        <v>18</v>
      </c>
      <c r="D400" s="14" t="s">
        <v>1139</v>
      </c>
      <c r="E400" s="14" t="s">
        <v>1139</v>
      </c>
      <c r="F400" s="14">
        <v>2</v>
      </c>
      <c r="G400" s="14">
        <v>2</v>
      </c>
      <c r="H400" s="14" t="s">
        <v>1140</v>
      </c>
      <c r="I400" s="14" t="s">
        <v>1140</v>
      </c>
      <c r="J400" s="14" t="s">
        <v>1141</v>
      </c>
      <c r="K400" s="14">
        <v>2</v>
      </c>
      <c r="L400" s="14">
        <v>2</v>
      </c>
      <c r="M400" t="s">
        <v>1142</v>
      </c>
      <c r="N400" t="s">
        <v>1143</v>
      </c>
      <c r="O400" t="s">
        <v>1148</v>
      </c>
      <c r="P400">
        <v>97.8</v>
      </c>
      <c r="R400" t="b">
        <v>1</v>
      </c>
      <c r="S400" t="b">
        <v>1</v>
      </c>
      <c r="T400" t="b">
        <v>1</v>
      </c>
      <c r="U400" t="b">
        <v>1</v>
      </c>
    </row>
    <row r="401" spans="1:21" x14ac:dyDescent="0.25">
      <c r="H401" s="14" t="s">
        <v>1144</v>
      </c>
      <c r="I401" s="14" t="s">
        <v>1144</v>
      </c>
      <c r="J401" s="15" t="s">
        <v>19</v>
      </c>
      <c r="K401" s="14">
        <v>2</v>
      </c>
      <c r="L401" s="15">
        <v>-1</v>
      </c>
      <c r="M401" t="s">
        <v>1142</v>
      </c>
      <c r="N401" t="s">
        <v>1075</v>
      </c>
      <c r="O401" t="s">
        <v>17</v>
      </c>
      <c r="T401" t="b">
        <v>1</v>
      </c>
      <c r="U401" t="b">
        <v>1</v>
      </c>
    </row>
    <row r="402" spans="1:21" x14ac:dyDescent="0.25">
      <c r="H402" s="14" t="s">
        <v>1146</v>
      </c>
      <c r="I402" s="14" t="s">
        <v>1146</v>
      </c>
      <c r="J402" s="15" t="s">
        <v>19</v>
      </c>
      <c r="K402" s="14">
        <v>2</v>
      </c>
      <c r="L402" s="15">
        <v>-1</v>
      </c>
      <c r="M402" t="s">
        <v>1142</v>
      </c>
      <c r="N402" t="s">
        <v>1143</v>
      </c>
      <c r="O402" t="s">
        <v>17</v>
      </c>
      <c r="T402" t="b">
        <v>1</v>
      </c>
      <c r="U402" t="b">
        <v>1</v>
      </c>
    </row>
    <row r="403" spans="1:21" x14ac:dyDescent="0.25">
      <c r="H403" s="1" t="s">
        <v>1147</v>
      </c>
      <c r="I403" s="5" t="s">
        <v>19</v>
      </c>
      <c r="J403" s="5" t="s">
        <v>19</v>
      </c>
      <c r="K403" s="5">
        <v>-1</v>
      </c>
      <c r="L403" s="5">
        <v>-1</v>
      </c>
      <c r="M403" t="s">
        <v>1142</v>
      </c>
      <c r="N403" t="s">
        <v>17</v>
      </c>
      <c r="Q403" t="s">
        <v>1619</v>
      </c>
      <c r="T403" t="b">
        <v>1</v>
      </c>
      <c r="U403" t="b">
        <v>1</v>
      </c>
    </row>
    <row r="404" spans="1:21" x14ac:dyDescent="0.25">
      <c r="H404" s="1" t="s">
        <v>1770</v>
      </c>
      <c r="I404" s="5" t="s">
        <v>19</v>
      </c>
      <c r="J404" s="5" t="s">
        <v>19</v>
      </c>
      <c r="K404" s="5">
        <v>-1</v>
      </c>
      <c r="L404" s="5">
        <v>-1</v>
      </c>
      <c r="M404" t="s">
        <v>696</v>
      </c>
      <c r="N404" t="s">
        <v>17</v>
      </c>
      <c r="Q404" t="s">
        <v>1773</v>
      </c>
      <c r="T404" t="b">
        <v>1</v>
      </c>
      <c r="U404" t="b">
        <v>1</v>
      </c>
    </row>
    <row r="405" spans="1:21" x14ac:dyDescent="0.25">
      <c r="H405" s="1" t="s">
        <v>1772</v>
      </c>
      <c r="I405" s="5" t="s">
        <v>19</v>
      </c>
      <c r="J405" s="5" t="s">
        <v>19</v>
      </c>
      <c r="K405" s="5">
        <v>-1</v>
      </c>
      <c r="L405" s="5">
        <v>-1</v>
      </c>
      <c r="M405" t="s">
        <v>17</v>
      </c>
      <c r="N405" t="s">
        <v>17</v>
      </c>
      <c r="Q405" t="s">
        <v>1619</v>
      </c>
      <c r="T405" t="b">
        <v>1</v>
      </c>
      <c r="U405" t="b">
        <v>1</v>
      </c>
    </row>
    <row r="406" spans="1:21" x14ac:dyDescent="0.25">
      <c r="A406" t="s">
        <v>602</v>
      </c>
      <c r="B406" s="14" t="s">
        <v>1149</v>
      </c>
      <c r="C406" t="s">
        <v>540</v>
      </c>
      <c r="D406" s="14" t="s">
        <v>1149</v>
      </c>
      <c r="E406" s="14" t="s">
        <v>1149</v>
      </c>
      <c r="F406" s="14">
        <v>2</v>
      </c>
      <c r="G406" s="14">
        <v>2</v>
      </c>
      <c r="H406" s="14" t="s">
        <v>1150</v>
      </c>
      <c r="I406" s="14" t="s">
        <v>1150</v>
      </c>
      <c r="J406" s="14" t="s">
        <v>1151</v>
      </c>
      <c r="K406" s="14">
        <v>2</v>
      </c>
      <c r="L406" s="14">
        <v>2</v>
      </c>
      <c r="M406" t="s">
        <v>988</v>
      </c>
      <c r="N406" t="s">
        <v>1152</v>
      </c>
      <c r="O406" t="s">
        <v>1153</v>
      </c>
      <c r="P406">
        <v>98.8</v>
      </c>
    </row>
    <row r="407" spans="1:21" x14ac:dyDescent="0.25">
      <c r="H407" s="14" t="s">
        <v>1154</v>
      </c>
      <c r="I407" s="14" t="s">
        <v>1154</v>
      </c>
      <c r="J407" s="15" t="s">
        <v>19</v>
      </c>
      <c r="K407" s="14">
        <v>2</v>
      </c>
      <c r="L407" s="15">
        <v>-1</v>
      </c>
      <c r="M407" t="s">
        <v>988</v>
      </c>
      <c r="N407" t="s">
        <v>1152</v>
      </c>
      <c r="O407" t="s">
        <v>17</v>
      </c>
    </row>
    <row r="408" spans="1:21" x14ac:dyDescent="0.25">
      <c r="H408" s="14" t="s">
        <v>1155</v>
      </c>
      <c r="I408" s="14" t="s">
        <v>1155</v>
      </c>
      <c r="J408" s="15" t="s">
        <v>19</v>
      </c>
      <c r="K408" s="14">
        <v>2</v>
      </c>
      <c r="L408" s="15">
        <v>-1</v>
      </c>
      <c r="M408" t="s">
        <v>988</v>
      </c>
      <c r="N408" t="s">
        <v>1152</v>
      </c>
      <c r="O408" t="s">
        <v>17</v>
      </c>
    </row>
    <row r="409" spans="1:21" x14ac:dyDescent="0.25">
      <c r="H409" s="14" t="s">
        <v>1156</v>
      </c>
      <c r="I409" s="14" t="s">
        <v>1156</v>
      </c>
      <c r="J409" s="15" t="s">
        <v>19</v>
      </c>
      <c r="K409" s="14">
        <v>2</v>
      </c>
      <c r="L409" s="15">
        <v>-1</v>
      </c>
      <c r="M409" t="s">
        <v>988</v>
      </c>
      <c r="N409" t="s">
        <v>1158</v>
      </c>
      <c r="O409" t="s">
        <v>17</v>
      </c>
      <c r="U409" t="b">
        <v>1</v>
      </c>
    </row>
    <row r="410" spans="1:21" x14ac:dyDescent="0.25">
      <c r="H410" s="14" t="s">
        <v>1159</v>
      </c>
      <c r="I410" s="14" t="s">
        <v>1159</v>
      </c>
      <c r="J410" s="15" t="s">
        <v>19</v>
      </c>
      <c r="K410" s="14">
        <v>2</v>
      </c>
      <c r="L410" s="15">
        <v>-1</v>
      </c>
      <c r="M410" t="s">
        <v>988</v>
      </c>
      <c r="N410" t="s">
        <v>1158</v>
      </c>
      <c r="O410" t="s">
        <v>17</v>
      </c>
    </row>
    <row r="411" spans="1:21" x14ac:dyDescent="0.25">
      <c r="H411" s="14" t="s">
        <v>1160</v>
      </c>
      <c r="I411" s="14" t="s">
        <v>1160</v>
      </c>
      <c r="J411" s="15" t="s">
        <v>19</v>
      </c>
      <c r="K411" s="14">
        <v>2</v>
      </c>
      <c r="L411" s="15">
        <v>-1</v>
      </c>
      <c r="M411" t="s">
        <v>988</v>
      </c>
      <c r="N411" t="s">
        <v>1158</v>
      </c>
      <c r="O411" t="s">
        <v>17</v>
      </c>
    </row>
    <row r="412" spans="1:21" x14ac:dyDescent="0.25">
      <c r="H412" s="14" t="s">
        <v>1161</v>
      </c>
      <c r="I412" s="14" t="s">
        <v>1161</v>
      </c>
      <c r="J412" s="15" t="s">
        <v>19</v>
      </c>
      <c r="K412" s="14">
        <v>2</v>
      </c>
      <c r="L412" s="15">
        <v>-1</v>
      </c>
      <c r="M412" t="s">
        <v>988</v>
      </c>
      <c r="N412" t="s">
        <v>1158</v>
      </c>
      <c r="O412" t="s">
        <v>17</v>
      </c>
    </row>
    <row r="413" spans="1:21" x14ac:dyDescent="0.25">
      <c r="H413" s="14" t="s">
        <v>1162</v>
      </c>
      <c r="I413" s="14" t="s">
        <v>1162</v>
      </c>
      <c r="J413" s="15" t="s">
        <v>19</v>
      </c>
      <c r="K413" s="14">
        <v>2</v>
      </c>
      <c r="L413" s="15">
        <v>-1</v>
      </c>
      <c r="M413" t="s">
        <v>988</v>
      </c>
      <c r="N413" t="s">
        <v>1158</v>
      </c>
      <c r="O413" t="s">
        <v>17</v>
      </c>
      <c r="U413" t="b">
        <v>1</v>
      </c>
    </row>
    <row r="414" spans="1:21" x14ac:dyDescent="0.25">
      <c r="H414" s="14" t="s">
        <v>1164</v>
      </c>
      <c r="I414" s="14" t="s">
        <v>1164</v>
      </c>
      <c r="J414" s="15" t="s">
        <v>19</v>
      </c>
      <c r="K414" s="14">
        <v>2</v>
      </c>
      <c r="L414" s="15">
        <v>-1</v>
      </c>
      <c r="M414" t="s">
        <v>988</v>
      </c>
      <c r="N414" t="s">
        <v>1158</v>
      </c>
      <c r="O414" t="s">
        <v>17</v>
      </c>
    </row>
    <row r="415" spans="1:21" x14ac:dyDescent="0.25">
      <c r="A415" t="s">
        <v>602</v>
      </c>
      <c r="B415" s="14" t="s">
        <v>1149</v>
      </c>
      <c r="C415" t="s">
        <v>18</v>
      </c>
      <c r="D415" s="14" t="s">
        <v>1149</v>
      </c>
      <c r="E415" s="14" t="s">
        <v>1149</v>
      </c>
      <c r="F415" s="14">
        <v>2</v>
      </c>
      <c r="G415" s="14">
        <v>2</v>
      </c>
      <c r="H415" s="14" t="s">
        <v>1150</v>
      </c>
      <c r="I415" s="14" t="s">
        <v>1150</v>
      </c>
      <c r="J415" s="14" t="s">
        <v>1151</v>
      </c>
      <c r="K415" s="14">
        <v>2</v>
      </c>
      <c r="L415" s="14">
        <v>2</v>
      </c>
      <c r="M415" t="s">
        <v>988</v>
      </c>
      <c r="N415" t="s">
        <v>1165</v>
      </c>
      <c r="O415" t="s">
        <v>1166</v>
      </c>
      <c r="P415">
        <v>98.7</v>
      </c>
      <c r="R415" t="b">
        <v>1</v>
      </c>
      <c r="S415" t="b">
        <v>1</v>
      </c>
      <c r="T415" t="b">
        <v>1</v>
      </c>
      <c r="U415" t="b">
        <v>1</v>
      </c>
    </row>
    <row r="416" spans="1:21" x14ac:dyDescent="0.25">
      <c r="H416" s="14" t="s">
        <v>1156</v>
      </c>
      <c r="I416" s="14" t="s">
        <v>1156</v>
      </c>
      <c r="J416" s="14" t="s">
        <v>1157</v>
      </c>
      <c r="K416" s="14">
        <v>2</v>
      </c>
      <c r="L416" s="14">
        <v>2</v>
      </c>
      <c r="M416" t="s">
        <v>988</v>
      </c>
      <c r="N416" t="s">
        <v>1165</v>
      </c>
      <c r="O416" t="s">
        <v>1167</v>
      </c>
      <c r="P416">
        <v>91.2</v>
      </c>
      <c r="T416" t="b">
        <v>1</v>
      </c>
    </row>
    <row r="417" spans="1:21" x14ac:dyDescent="0.25">
      <c r="H417" s="14" t="s">
        <v>1160</v>
      </c>
      <c r="I417" s="14" t="s">
        <v>1160</v>
      </c>
      <c r="J417" s="15" t="s">
        <v>19</v>
      </c>
      <c r="K417" s="14">
        <v>2</v>
      </c>
      <c r="L417" s="15">
        <v>-1</v>
      </c>
      <c r="M417" t="s">
        <v>988</v>
      </c>
      <c r="N417" t="s">
        <v>1165</v>
      </c>
      <c r="O417" t="s">
        <v>17</v>
      </c>
      <c r="T417" t="b">
        <v>1</v>
      </c>
      <c r="U417" t="b">
        <v>1</v>
      </c>
    </row>
    <row r="418" spans="1:21" x14ac:dyDescent="0.25">
      <c r="H418" s="14" t="s">
        <v>1162</v>
      </c>
      <c r="I418" s="14" t="s">
        <v>1162</v>
      </c>
      <c r="J418" s="14" t="s">
        <v>1163</v>
      </c>
      <c r="K418" s="14">
        <v>2</v>
      </c>
      <c r="L418" s="14">
        <v>2</v>
      </c>
      <c r="M418" t="s">
        <v>988</v>
      </c>
      <c r="N418" t="s">
        <v>1165</v>
      </c>
      <c r="O418" t="s">
        <v>1168</v>
      </c>
      <c r="P418">
        <v>76.2</v>
      </c>
      <c r="T418" t="b">
        <v>1</v>
      </c>
    </row>
    <row r="419" spans="1:21" x14ac:dyDescent="0.25">
      <c r="H419" s="1" t="s">
        <v>1154</v>
      </c>
      <c r="I419" s="5" t="s">
        <v>19</v>
      </c>
      <c r="J419" s="5" t="s">
        <v>19</v>
      </c>
      <c r="K419" s="5">
        <v>-1</v>
      </c>
      <c r="L419" s="5">
        <v>-1</v>
      </c>
      <c r="M419" t="s">
        <v>988</v>
      </c>
      <c r="N419" t="s">
        <v>17</v>
      </c>
      <c r="Q419" t="s">
        <v>1619</v>
      </c>
      <c r="T419" t="b">
        <v>1</v>
      </c>
      <c r="U419" t="b">
        <v>1</v>
      </c>
    </row>
    <row r="420" spans="1:21" x14ac:dyDescent="0.25">
      <c r="H420" s="1" t="s">
        <v>1161</v>
      </c>
      <c r="I420" s="5" t="s">
        <v>19</v>
      </c>
      <c r="J420" s="5" t="s">
        <v>19</v>
      </c>
      <c r="K420" s="5">
        <v>-1</v>
      </c>
      <c r="L420" s="5">
        <v>-1</v>
      </c>
      <c r="M420" t="s">
        <v>988</v>
      </c>
      <c r="N420" t="s">
        <v>17</v>
      </c>
      <c r="Q420" t="s">
        <v>1619</v>
      </c>
      <c r="T420" t="b">
        <v>1</v>
      </c>
      <c r="U420" t="b">
        <v>1</v>
      </c>
    </row>
    <row r="421" spans="1:21" x14ac:dyDescent="0.25">
      <c r="A421" t="s">
        <v>602</v>
      </c>
      <c r="B421" s="14" t="s">
        <v>1169</v>
      </c>
      <c r="C421" t="s">
        <v>540</v>
      </c>
      <c r="D421" s="14" t="s">
        <v>1169</v>
      </c>
      <c r="E421" s="14" t="s">
        <v>1169</v>
      </c>
      <c r="F421" s="14">
        <v>2</v>
      </c>
      <c r="G421" s="14">
        <v>2</v>
      </c>
      <c r="H421" s="14" t="s">
        <v>1170</v>
      </c>
      <c r="I421" s="14" t="s">
        <v>1170</v>
      </c>
      <c r="J421" s="15" t="s">
        <v>19</v>
      </c>
      <c r="K421" s="14">
        <v>2</v>
      </c>
      <c r="L421" s="15">
        <v>-1</v>
      </c>
      <c r="M421" t="s">
        <v>868</v>
      </c>
      <c r="N421" t="s">
        <v>869</v>
      </c>
      <c r="O421" t="s">
        <v>17</v>
      </c>
    </row>
    <row r="422" spans="1:21" x14ac:dyDescent="0.25">
      <c r="H422" s="14" t="s">
        <v>1171</v>
      </c>
      <c r="I422" s="14" t="s">
        <v>1171</v>
      </c>
      <c r="J422" s="15" t="s">
        <v>19</v>
      </c>
      <c r="K422" s="14">
        <v>2</v>
      </c>
      <c r="L422" s="15">
        <v>-1</v>
      </c>
      <c r="M422" t="s">
        <v>868</v>
      </c>
      <c r="N422" t="s">
        <v>869</v>
      </c>
      <c r="O422" t="s">
        <v>17</v>
      </c>
    </row>
    <row r="423" spans="1:21" x14ac:dyDescent="0.25">
      <c r="H423" s="14" t="s">
        <v>1172</v>
      </c>
      <c r="I423" s="14" t="s">
        <v>1172</v>
      </c>
      <c r="J423" s="15" t="s">
        <v>19</v>
      </c>
      <c r="K423" s="14">
        <v>2</v>
      </c>
      <c r="L423" s="15">
        <v>-1</v>
      </c>
      <c r="M423" t="s">
        <v>868</v>
      </c>
      <c r="N423" t="s">
        <v>869</v>
      </c>
      <c r="O423" t="s">
        <v>17</v>
      </c>
    </row>
    <row r="424" spans="1:21" x14ac:dyDescent="0.25">
      <c r="H424" s="14" t="s">
        <v>1616</v>
      </c>
      <c r="I424" s="15" t="s">
        <v>19</v>
      </c>
      <c r="J424" s="14" t="s">
        <v>1173</v>
      </c>
      <c r="K424" s="15">
        <v>-1</v>
      </c>
      <c r="L424" s="14">
        <v>2</v>
      </c>
      <c r="M424" t="s">
        <v>1617</v>
      </c>
      <c r="N424" t="s">
        <v>17</v>
      </c>
      <c r="O424" t="s">
        <v>1731</v>
      </c>
      <c r="P424">
        <v>98.5</v>
      </c>
      <c r="Q424" t="s">
        <v>1619</v>
      </c>
    </row>
    <row r="425" spans="1:21" x14ac:dyDescent="0.25">
      <c r="H425" s="1" t="s">
        <v>1774</v>
      </c>
      <c r="I425" s="5" t="s">
        <v>19</v>
      </c>
      <c r="J425" s="5" t="s">
        <v>19</v>
      </c>
      <c r="K425" s="5">
        <v>-1</v>
      </c>
      <c r="L425" s="5">
        <v>-1</v>
      </c>
      <c r="M425" t="s">
        <v>868</v>
      </c>
      <c r="N425" t="s">
        <v>17</v>
      </c>
      <c r="Q425" t="s">
        <v>1619</v>
      </c>
    </row>
    <row r="426" spans="1:21" x14ac:dyDescent="0.25">
      <c r="H426" s="1" t="s">
        <v>1775</v>
      </c>
      <c r="I426" s="5" t="s">
        <v>19</v>
      </c>
      <c r="J426" s="5" t="s">
        <v>19</v>
      </c>
      <c r="K426" s="5">
        <v>-1</v>
      </c>
      <c r="L426" s="5">
        <v>-1</v>
      </c>
      <c r="M426" t="s">
        <v>868</v>
      </c>
      <c r="N426" t="s">
        <v>17</v>
      </c>
      <c r="Q426" t="s">
        <v>1619</v>
      </c>
    </row>
    <row r="427" spans="1:21" x14ac:dyDescent="0.25">
      <c r="H427" s="1" t="s">
        <v>1776</v>
      </c>
      <c r="I427" s="5" t="s">
        <v>19</v>
      </c>
      <c r="J427" s="5" t="s">
        <v>19</v>
      </c>
      <c r="K427" s="5">
        <v>-1</v>
      </c>
      <c r="L427" s="5">
        <v>-1</v>
      </c>
      <c r="M427" t="s">
        <v>868</v>
      </c>
      <c r="N427" t="s">
        <v>17</v>
      </c>
      <c r="Q427" t="s">
        <v>1619</v>
      </c>
    </row>
    <row r="428" spans="1:21" x14ac:dyDescent="0.25">
      <c r="A428" t="s">
        <v>602</v>
      </c>
      <c r="B428" s="14" t="s">
        <v>1174</v>
      </c>
      <c r="C428" t="s">
        <v>18</v>
      </c>
      <c r="D428" t="s">
        <v>1169</v>
      </c>
      <c r="E428" t="s">
        <v>19</v>
      </c>
      <c r="F428">
        <v>0</v>
      </c>
      <c r="G428">
        <v>0</v>
      </c>
      <c r="M428" t="s">
        <v>868</v>
      </c>
      <c r="N428" t="s">
        <v>1175</v>
      </c>
      <c r="O428" t="s">
        <v>17</v>
      </c>
      <c r="Q428" t="s">
        <v>257</v>
      </c>
      <c r="R428" t="b">
        <v>1</v>
      </c>
      <c r="S428" t="b">
        <v>1</v>
      </c>
    </row>
    <row r="429" spans="1:21" x14ac:dyDescent="0.25">
      <c r="A429" t="s">
        <v>602</v>
      </c>
      <c r="B429" s="14" t="s">
        <v>1176</v>
      </c>
      <c r="C429" t="s">
        <v>540</v>
      </c>
      <c r="D429" s="14" t="s">
        <v>1176</v>
      </c>
      <c r="E429" s="15" t="s">
        <v>19</v>
      </c>
      <c r="F429" s="14">
        <v>2</v>
      </c>
      <c r="G429" s="15">
        <v>-1</v>
      </c>
      <c r="H429" s="14" t="s">
        <v>1177</v>
      </c>
      <c r="I429" s="14" t="s">
        <v>1177</v>
      </c>
      <c r="J429" s="15" t="s">
        <v>19</v>
      </c>
      <c r="K429" s="14">
        <v>2</v>
      </c>
      <c r="L429" s="15">
        <v>-1</v>
      </c>
      <c r="M429" t="s">
        <v>1178</v>
      </c>
      <c r="N429" t="s">
        <v>1179</v>
      </c>
      <c r="O429" t="s">
        <v>17</v>
      </c>
    </row>
    <row r="430" spans="1:21" x14ac:dyDescent="0.25">
      <c r="H430" s="14" t="s">
        <v>1180</v>
      </c>
      <c r="I430" s="14" t="s">
        <v>1180</v>
      </c>
      <c r="J430" s="15" t="s">
        <v>19</v>
      </c>
      <c r="K430" s="14">
        <v>2</v>
      </c>
      <c r="L430" s="15">
        <v>-1</v>
      </c>
      <c r="M430" t="s">
        <v>1178</v>
      </c>
      <c r="N430" t="s">
        <v>1179</v>
      </c>
      <c r="O430" t="s">
        <v>17</v>
      </c>
    </row>
    <row r="431" spans="1:21" x14ac:dyDescent="0.25">
      <c r="H431" s="14" t="s">
        <v>1181</v>
      </c>
      <c r="I431" s="14" t="s">
        <v>1181</v>
      </c>
      <c r="J431" s="15" t="s">
        <v>19</v>
      </c>
      <c r="K431" s="14">
        <v>2</v>
      </c>
      <c r="L431" s="15">
        <v>-1</v>
      </c>
      <c r="M431" t="s">
        <v>1178</v>
      </c>
      <c r="N431" t="s">
        <v>1179</v>
      </c>
      <c r="O431" t="s">
        <v>17</v>
      </c>
    </row>
    <row r="432" spans="1:21" x14ac:dyDescent="0.25">
      <c r="H432" s="14" t="s">
        <v>1182</v>
      </c>
      <c r="I432" s="14" t="s">
        <v>1182</v>
      </c>
      <c r="J432" s="15" t="s">
        <v>19</v>
      </c>
      <c r="K432" s="14">
        <v>2</v>
      </c>
      <c r="L432" s="15">
        <v>-1</v>
      </c>
      <c r="M432" t="s">
        <v>1178</v>
      </c>
      <c r="N432" t="s">
        <v>1179</v>
      </c>
      <c r="O432" t="s">
        <v>17</v>
      </c>
    </row>
    <row r="433" spans="1:19" x14ac:dyDescent="0.25">
      <c r="H433" s="14" t="s">
        <v>1183</v>
      </c>
      <c r="I433" s="14" t="s">
        <v>1183</v>
      </c>
      <c r="J433" s="15" t="s">
        <v>19</v>
      </c>
      <c r="K433" s="14">
        <v>2</v>
      </c>
      <c r="L433" s="15">
        <v>-1</v>
      </c>
      <c r="M433" t="s">
        <v>1178</v>
      </c>
      <c r="N433" t="s">
        <v>1179</v>
      </c>
      <c r="O433" t="s">
        <v>17</v>
      </c>
    </row>
    <row r="434" spans="1:19" x14ac:dyDescent="0.25">
      <c r="H434" s="14" t="s">
        <v>1184</v>
      </c>
      <c r="I434" s="14" t="s">
        <v>1184</v>
      </c>
      <c r="J434" s="15" t="s">
        <v>19</v>
      </c>
      <c r="K434" s="14">
        <v>2</v>
      </c>
      <c r="L434" s="15">
        <v>-1</v>
      </c>
      <c r="M434" t="s">
        <v>1178</v>
      </c>
      <c r="N434" t="s">
        <v>1179</v>
      </c>
      <c r="O434" t="s">
        <v>17</v>
      </c>
    </row>
    <row r="435" spans="1:19" x14ac:dyDescent="0.25">
      <c r="H435" s="14" t="s">
        <v>1185</v>
      </c>
      <c r="I435" s="14" t="s">
        <v>1185</v>
      </c>
      <c r="J435" s="15" t="s">
        <v>19</v>
      </c>
      <c r="K435" s="14">
        <v>2</v>
      </c>
      <c r="L435" s="15">
        <v>-1</v>
      </c>
      <c r="M435" t="s">
        <v>1178</v>
      </c>
      <c r="N435" t="s">
        <v>1179</v>
      </c>
      <c r="O435" t="s">
        <v>17</v>
      </c>
    </row>
    <row r="436" spans="1:19" x14ac:dyDescent="0.25">
      <c r="H436" s="14" t="s">
        <v>1186</v>
      </c>
      <c r="I436" s="14" t="s">
        <v>1186</v>
      </c>
      <c r="J436" s="15" t="s">
        <v>19</v>
      </c>
      <c r="K436" s="14">
        <v>2</v>
      </c>
      <c r="L436" s="15">
        <v>-1</v>
      </c>
      <c r="M436" t="s">
        <v>1178</v>
      </c>
      <c r="N436" t="s">
        <v>1179</v>
      </c>
      <c r="O436" t="s">
        <v>17</v>
      </c>
    </row>
    <row r="437" spans="1:19" x14ac:dyDescent="0.25">
      <c r="H437" s="1" t="s">
        <v>1777</v>
      </c>
      <c r="I437" s="5" t="s">
        <v>19</v>
      </c>
      <c r="J437" s="5" t="s">
        <v>19</v>
      </c>
      <c r="K437" s="5">
        <v>-1</v>
      </c>
      <c r="L437" s="5">
        <v>-1</v>
      </c>
      <c r="M437" t="s">
        <v>1178</v>
      </c>
      <c r="N437" t="s">
        <v>17</v>
      </c>
      <c r="Q437" t="s">
        <v>1619</v>
      </c>
    </row>
    <row r="438" spans="1:19" x14ac:dyDescent="0.25">
      <c r="H438" s="1" t="s">
        <v>1778</v>
      </c>
      <c r="I438" s="5" t="s">
        <v>19</v>
      </c>
      <c r="J438" s="5" t="s">
        <v>19</v>
      </c>
      <c r="K438" s="5">
        <v>-1</v>
      </c>
      <c r="L438" s="5">
        <v>-1</v>
      </c>
      <c r="M438" t="s">
        <v>1779</v>
      </c>
      <c r="N438" t="s">
        <v>17</v>
      </c>
      <c r="Q438" t="s">
        <v>1619</v>
      </c>
    </row>
    <row r="439" spans="1:19" x14ac:dyDescent="0.25">
      <c r="A439" t="s">
        <v>602</v>
      </c>
      <c r="B439" s="14" t="s">
        <v>1187</v>
      </c>
      <c r="C439" t="s">
        <v>18</v>
      </c>
      <c r="D439" t="s">
        <v>1176</v>
      </c>
      <c r="E439" t="s">
        <v>19</v>
      </c>
      <c r="F439">
        <v>0</v>
      </c>
      <c r="G439">
        <v>0</v>
      </c>
      <c r="M439" t="s">
        <v>1178</v>
      </c>
      <c r="N439" t="s">
        <v>1188</v>
      </c>
      <c r="O439" t="s">
        <v>17</v>
      </c>
      <c r="Q439" t="s">
        <v>257</v>
      </c>
      <c r="R439" t="b">
        <v>1</v>
      </c>
      <c r="S439" t="b">
        <v>1</v>
      </c>
    </row>
    <row r="440" spans="1:19" x14ac:dyDescent="0.25">
      <c r="A440" t="s">
        <v>602</v>
      </c>
      <c r="B440" s="14" t="s">
        <v>1189</v>
      </c>
      <c r="C440" t="s">
        <v>540</v>
      </c>
      <c r="D440" s="14" t="s">
        <v>1189</v>
      </c>
      <c r="E440" s="15" t="s">
        <v>19</v>
      </c>
      <c r="F440" s="14">
        <v>2</v>
      </c>
      <c r="G440" s="15">
        <v>-1</v>
      </c>
      <c r="H440" s="14" t="s">
        <v>1190</v>
      </c>
      <c r="I440" s="14" t="s">
        <v>1190</v>
      </c>
      <c r="J440" s="15" t="s">
        <v>19</v>
      </c>
      <c r="K440" s="14">
        <v>2</v>
      </c>
      <c r="L440" s="15">
        <v>-1</v>
      </c>
      <c r="M440" t="s">
        <v>1029</v>
      </c>
      <c r="N440" t="s">
        <v>1191</v>
      </c>
      <c r="O440" t="s">
        <v>17</v>
      </c>
    </row>
    <row r="441" spans="1:19" x14ac:dyDescent="0.25">
      <c r="H441" s="14" t="s">
        <v>1192</v>
      </c>
      <c r="I441" s="14" t="s">
        <v>1192</v>
      </c>
      <c r="J441" s="15" t="s">
        <v>19</v>
      </c>
      <c r="K441" s="14">
        <v>2</v>
      </c>
      <c r="L441" s="15">
        <v>-1</v>
      </c>
      <c r="M441" t="s">
        <v>1029</v>
      </c>
      <c r="N441" t="s">
        <v>1191</v>
      </c>
      <c r="O441" t="s">
        <v>17</v>
      </c>
    </row>
    <row r="442" spans="1:19" x14ac:dyDescent="0.25">
      <c r="H442" s="14" t="s">
        <v>1193</v>
      </c>
      <c r="I442" s="14" t="s">
        <v>1193</v>
      </c>
      <c r="J442" s="15" t="s">
        <v>19</v>
      </c>
      <c r="K442" s="14">
        <v>2</v>
      </c>
      <c r="L442" s="15">
        <v>-1</v>
      </c>
      <c r="M442" t="s">
        <v>1029</v>
      </c>
      <c r="N442" t="s">
        <v>1191</v>
      </c>
      <c r="O442" t="s">
        <v>17</v>
      </c>
    </row>
    <row r="443" spans="1:19" x14ac:dyDescent="0.25">
      <c r="H443" s="14" t="s">
        <v>1194</v>
      </c>
      <c r="I443" s="14" t="s">
        <v>1194</v>
      </c>
      <c r="J443" s="15" t="s">
        <v>19</v>
      </c>
      <c r="K443" s="14">
        <v>2</v>
      </c>
      <c r="L443" s="15">
        <v>-1</v>
      </c>
      <c r="M443" t="s">
        <v>1029</v>
      </c>
      <c r="N443" t="s">
        <v>1191</v>
      </c>
      <c r="O443" t="s">
        <v>17</v>
      </c>
    </row>
    <row r="444" spans="1:19" x14ac:dyDescent="0.25">
      <c r="H444" s="14" t="s">
        <v>1195</v>
      </c>
      <c r="I444" s="14" t="s">
        <v>1195</v>
      </c>
      <c r="J444" s="15" t="s">
        <v>19</v>
      </c>
      <c r="K444" s="14">
        <v>2</v>
      </c>
      <c r="L444" s="15">
        <v>-1</v>
      </c>
      <c r="M444" t="s">
        <v>1029</v>
      </c>
      <c r="N444" t="s">
        <v>1191</v>
      </c>
      <c r="O444" t="s">
        <v>17</v>
      </c>
    </row>
    <row r="445" spans="1:19" x14ac:dyDescent="0.25">
      <c r="A445" t="s">
        <v>602</v>
      </c>
      <c r="B445" s="14" t="s">
        <v>1196</v>
      </c>
      <c r="C445" t="s">
        <v>18</v>
      </c>
      <c r="D445" t="s">
        <v>1189</v>
      </c>
      <c r="E445" t="s">
        <v>19</v>
      </c>
      <c r="F445">
        <v>0</v>
      </c>
      <c r="G445">
        <v>0</v>
      </c>
      <c r="M445" t="s">
        <v>1029</v>
      </c>
      <c r="N445" t="s">
        <v>1197</v>
      </c>
      <c r="O445" t="s">
        <v>17</v>
      </c>
      <c r="Q445" t="s">
        <v>257</v>
      </c>
      <c r="R445" t="b">
        <v>1</v>
      </c>
      <c r="S445" t="b">
        <v>1</v>
      </c>
    </row>
    <row r="446" spans="1:19" x14ac:dyDescent="0.25">
      <c r="A446" t="s">
        <v>602</v>
      </c>
      <c r="B446" s="14" t="s">
        <v>1198</v>
      </c>
      <c r="C446" t="s">
        <v>540</v>
      </c>
      <c r="D446" s="14" t="s">
        <v>1198</v>
      </c>
      <c r="E446" s="14" t="s">
        <v>1198</v>
      </c>
      <c r="F446" s="14">
        <v>2</v>
      </c>
      <c r="G446" s="14">
        <v>2</v>
      </c>
      <c r="H446" s="14" t="s">
        <v>1199</v>
      </c>
      <c r="I446" s="14" t="s">
        <v>1199</v>
      </c>
      <c r="J446" s="14" t="s">
        <v>1200</v>
      </c>
      <c r="K446" s="14">
        <v>2</v>
      </c>
      <c r="L446" s="14">
        <v>2</v>
      </c>
      <c r="M446" t="s">
        <v>1201</v>
      </c>
      <c r="N446" t="s">
        <v>1202</v>
      </c>
      <c r="O446" t="s">
        <v>1732</v>
      </c>
      <c r="P446">
        <v>97.9</v>
      </c>
    </row>
    <row r="447" spans="1:19" x14ac:dyDescent="0.25">
      <c r="H447" s="14" t="s">
        <v>1203</v>
      </c>
      <c r="I447" s="14" t="s">
        <v>1203</v>
      </c>
      <c r="J447" s="15" t="s">
        <v>19</v>
      </c>
      <c r="K447" s="14">
        <v>2</v>
      </c>
      <c r="L447" s="15">
        <v>-1</v>
      </c>
      <c r="M447" t="s">
        <v>1201</v>
      </c>
      <c r="N447" t="s">
        <v>1202</v>
      </c>
      <c r="O447" t="s">
        <v>17</v>
      </c>
    </row>
    <row r="448" spans="1:19" x14ac:dyDescent="0.25">
      <c r="H448" s="14" t="s">
        <v>1204</v>
      </c>
      <c r="I448" s="14" t="s">
        <v>1204</v>
      </c>
      <c r="J448" s="15" t="s">
        <v>19</v>
      </c>
      <c r="K448" s="14">
        <v>2</v>
      </c>
      <c r="L448" s="15">
        <v>-1</v>
      </c>
      <c r="M448" t="s">
        <v>1201</v>
      </c>
      <c r="N448" t="s">
        <v>1202</v>
      </c>
      <c r="O448" t="s">
        <v>17</v>
      </c>
    </row>
    <row r="449" spans="1:19" x14ac:dyDescent="0.25">
      <c r="H449" s="14" t="s">
        <v>1205</v>
      </c>
      <c r="I449" s="14" t="s">
        <v>1205</v>
      </c>
      <c r="J449" s="15" t="s">
        <v>19</v>
      </c>
      <c r="K449" s="14">
        <v>2</v>
      </c>
      <c r="L449" s="15">
        <v>-1</v>
      </c>
      <c r="M449" t="s">
        <v>1201</v>
      </c>
      <c r="N449" t="s">
        <v>1202</v>
      </c>
      <c r="O449" t="s">
        <v>17</v>
      </c>
    </row>
    <row r="450" spans="1:19" x14ac:dyDescent="0.25">
      <c r="H450" s="14" t="s">
        <v>1206</v>
      </c>
      <c r="I450" s="14" t="s">
        <v>1206</v>
      </c>
      <c r="J450" s="15" t="s">
        <v>19</v>
      </c>
      <c r="K450" s="14">
        <v>2</v>
      </c>
      <c r="L450" s="15">
        <v>-1</v>
      </c>
      <c r="M450" t="s">
        <v>1201</v>
      </c>
      <c r="N450" t="s">
        <v>1202</v>
      </c>
      <c r="O450" t="s">
        <v>17</v>
      </c>
    </row>
    <row r="451" spans="1:19" x14ac:dyDescent="0.25">
      <c r="H451" s="14" t="s">
        <v>1207</v>
      </c>
      <c r="I451" s="14" t="s">
        <v>1207</v>
      </c>
      <c r="J451" s="15" t="s">
        <v>19</v>
      </c>
      <c r="K451" s="14">
        <v>2</v>
      </c>
      <c r="L451" s="15">
        <v>-1</v>
      </c>
      <c r="M451" t="s">
        <v>1201</v>
      </c>
      <c r="N451" t="s">
        <v>1202</v>
      </c>
      <c r="O451" t="s">
        <v>17</v>
      </c>
    </row>
    <row r="452" spans="1:19" x14ac:dyDescent="0.25">
      <c r="A452" t="s">
        <v>602</v>
      </c>
      <c r="B452" s="14" t="s">
        <v>1208</v>
      </c>
      <c r="C452" t="s">
        <v>18</v>
      </c>
      <c r="D452" t="s">
        <v>1198</v>
      </c>
      <c r="E452" t="s">
        <v>19</v>
      </c>
      <c r="F452">
        <v>0</v>
      </c>
      <c r="G452">
        <v>0</v>
      </c>
      <c r="M452" t="s">
        <v>1201</v>
      </c>
      <c r="N452" t="s">
        <v>1209</v>
      </c>
      <c r="O452" t="s">
        <v>17</v>
      </c>
      <c r="Q452" t="s">
        <v>257</v>
      </c>
      <c r="R452" t="b">
        <v>1</v>
      </c>
      <c r="S452" t="b">
        <v>1</v>
      </c>
    </row>
    <row r="453" spans="1:19" x14ac:dyDescent="0.25">
      <c r="A453" t="s">
        <v>602</v>
      </c>
      <c r="B453" s="14" t="s">
        <v>1210</v>
      </c>
      <c r="C453" t="s">
        <v>540</v>
      </c>
      <c r="D453" s="14" t="s">
        <v>1210</v>
      </c>
      <c r="E453" s="15" t="s">
        <v>19</v>
      </c>
      <c r="F453" s="14">
        <v>2</v>
      </c>
      <c r="G453" s="15">
        <v>-1</v>
      </c>
      <c r="H453" s="14" t="s">
        <v>1211</v>
      </c>
      <c r="I453" s="14" t="s">
        <v>1211</v>
      </c>
      <c r="J453" s="15" t="s">
        <v>19</v>
      </c>
      <c r="K453" s="14">
        <v>2</v>
      </c>
      <c r="L453" s="15">
        <v>-1</v>
      </c>
      <c r="M453" t="s">
        <v>766</v>
      </c>
      <c r="N453" t="s">
        <v>767</v>
      </c>
      <c r="O453" t="s">
        <v>17</v>
      </c>
    </row>
    <row r="454" spans="1:19" x14ac:dyDescent="0.25">
      <c r="H454" s="14" t="s">
        <v>1212</v>
      </c>
      <c r="I454" s="14" t="s">
        <v>1212</v>
      </c>
      <c r="J454" s="15" t="s">
        <v>19</v>
      </c>
      <c r="K454" s="14">
        <v>2</v>
      </c>
      <c r="L454" s="15">
        <v>-1</v>
      </c>
      <c r="M454" t="s">
        <v>766</v>
      </c>
      <c r="N454" t="s">
        <v>767</v>
      </c>
      <c r="O454" t="s">
        <v>17</v>
      </c>
    </row>
    <row r="455" spans="1:19" x14ac:dyDescent="0.25">
      <c r="H455" s="14" t="s">
        <v>1213</v>
      </c>
      <c r="I455" s="14" t="s">
        <v>1213</v>
      </c>
      <c r="J455" s="15" t="s">
        <v>19</v>
      </c>
      <c r="K455" s="14">
        <v>2</v>
      </c>
      <c r="L455" s="15">
        <v>-1</v>
      </c>
      <c r="M455" t="s">
        <v>766</v>
      </c>
      <c r="N455" t="s">
        <v>767</v>
      </c>
      <c r="O455" t="s">
        <v>17</v>
      </c>
    </row>
    <row r="456" spans="1:19" x14ac:dyDescent="0.25">
      <c r="H456" s="14" t="s">
        <v>1214</v>
      </c>
      <c r="I456" s="14" t="s">
        <v>1214</v>
      </c>
      <c r="J456" s="15" t="s">
        <v>19</v>
      </c>
      <c r="K456" s="14">
        <v>2</v>
      </c>
      <c r="L456" s="15">
        <v>-1</v>
      </c>
      <c r="M456" t="s">
        <v>766</v>
      </c>
      <c r="N456" t="s">
        <v>767</v>
      </c>
      <c r="O456" t="s">
        <v>17</v>
      </c>
    </row>
    <row r="457" spans="1:19" x14ac:dyDescent="0.25">
      <c r="H457" s="14" t="s">
        <v>1215</v>
      </c>
      <c r="I457" s="14" t="s">
        <v>1215</v>
      </c>
      <c r="J457" s="15" t="s">
        <v>19</v>
      </c>
      <c r="K457" s="14">
        <v>2</v>
      </c>
      <c r="L457" s="15">
        <v>-1</v>
      </c>
      <c r="M457" t="s">
        <v>766</v>
      </c>
      <c r="N457" t="s">
        <v>767</v>
      </c>
      <c r="O457" t="s">
        <v>17</v>
      </c>
    </row>
    <row r="458" spans="1:19" x14ac:dyDescent="0.25">
      <c r="H458" s="1" t="s">
        <v>1780</v>
      </c>
      <c r="I458" s="5" t="s">
        <v>19</v>
      </c>
      <c r="J458" s="5" t="s">
        <v>19</v>
      </c>
      <c r="K458" s="5">
        <v>-1</v>
      </c>
      <c r="L458" s="5">
        <v>-1</v>
      </c>
      <c r="M458" t="s">
        <v>766</v>
      </c>
      <c r="N458" t="s">
        <v>17</v>
      </c>
      <c r="Q458" t="s">
        <v>1619</v>
      </c>
    </row>
    <row r="459" spans="1:19" x14ac:dyDescent="0.25">
      <c r="H459" s="1" t="s">
        <v>1781</v>
      </c>
      <c r="I459" s="5" t="s">
        <v>19</v>
      </c>
      <c r="J459" s="5" t="s">
        <v>19</v>
      </c>
      <c r="K459" s="5">
        <v>-1</v>
      </c>
      <c r="L459" s="5">
        <v>-1</v>
      </c>
      <c r="M459" t="s">
        <v>766</v>
      </c>
      <c r="N459" t="s">
        <v>17</v>
      </c>
      <c r="Q459" t="s">
        <v>1619</v>
      </c>
    </row>
    <row r="460" spans="1:19" x14ac:dyDescent="0.25">
      <c r="H460" s="1" t="s">
        <v>1782</v>
      </c>
      <c r="I460" s="5" t="s">
        <v>19</v>
      </c>
      <c r="J460" s="5" t="s">
        <v>19</v>
      </c>
      <c r="K460" s="5">
        <v>-1</v>
      </c>
      <c r="L460" s="5">
        <v>-1</v>
      </c>
      <c r="M460" t="s">
        <v>766</v>
      </c>
      <c r="N460" t="s">
        <v>17</v>
      </c>
      <c r="Q460" t="s">
        <v>1619</v>
      </c>
    </row>
    <row r="461" spans="1:19" x14ac:dyDescent="0.25">
      <c r="A461" t="s">
        <v>602</v>
      </c>
      <c r="B461" s="14" t="s">
        <v>1216</v>
      </c>
      <c r="C461" t="s">
        <v>18</v>
      </c>
      <c r="D461" t="s">
        <v>1210</v>
      </c>
      <c r="E461" t="s">
        <v>19</v>
      </c>
      <c r="F461">
        <v>0</v>
      </c>
      <c r="G461">
        <v>0</v>
      </c>
      <c r="M461" t="s">
        <v>766</v>
      </c>
      <c r="N461" t="s">
        <v>1217</v>
      </c>
      <c r="O461" t="s">
        <v>17</v>
      </c>
      <c r="Q461" t="s">
        <v>257</v>
      </c>
      <c r="R461" t="b">
        <v>1</v>
      </c>
      <c r="S461" t="b">
        <v>1</v>
      </c>
    </row>
    <row r="462" spans="1:19" x14ac:dyDescent="0.25">
      <c r="A462" t="s">
        <v>602</v>
      </c>
      <c r="B462" s="14" t="s">
        <v>1218</v>
      </c>
      <c r="C462" t="s">
        <v>540</v>
      </c>
      <c r="D462" s="14" t="s">
        <v>1218</v>
      </c>
      <c r="E462" s="15" t="s">
        <v>19</v>
      </c>
      <c r="F462" s="14">
        <v>2</v>
      </c>
      <c r="G462" s="15">
        <v>-1</v>
      </c>
      <c r="H462" s="14" t="s">
        <v>1219</v>
      </c>
      <c r="I462" s="14" t="s">
        <v>1219</v>
      </c>
      <c r="J462" s="15" t="s">
        <v>19</v>
      </c>
      <c r="K462" s="14">
        <v>2</v>
      </c>
      <c r="L462" s="15">
        <v>-1</v>
      </c>
      <c r="M462" t="s">
        <v>842</v>
      </c>
      <c r="N462" t="s">
        <v>1220</v>
      </c>
      <c r="O462" t="s">
        <v>17</v>
      </c>
    </row>
    <row r="463" spans="1:19" x14ac:dyDescent="0.25">
      <c r="H463" s="14" t="s">
        <v>1221</v>
      </c>
      <c r="I463" s="14" t="s">
        <v>1221</v>
      </c>
      <c r="J463" s="15" t="s">
        <v>19</v>
      </c>
      <c r="K463" s="14">
        <v>2</v>
      </c>
      <c r="L463" s="15">
        <v>-1</v>
      </c>
      <c r="M463" t="s">
        <v>842</v>
      </c>
      <c r="N463" t="s">
        <v>1220</v>
      </c>
      <c r="O463" t="s">
        <v>17</v>
      </c>
    </row>
    <row r="464" spans="1:19" x14ac:dyDescent="0.25">
      <c r="H464" s="14" t="s">
        <v>1222</v>
      </c>
      <c r="I464" s="14" t="s">
        <v>1222</v>
      </c>
      <c r="J464" s="15" t="s">
        <v>19</v>
      </c>
      <c r="K464" s="14">
        <v>2</v>
      </c>
      <c r="L464" s="15">
        <v>-1</v>
      </c>
      <c r="M464" t="s">
        <v>842</v>
      </c>
      <c r="N464" t="s">
        <v>1220</v>
      </c>
      <c r="O464" t="s">
        <v>17</v>
      </c>
    </row>
    <row r="465" spans="1:19" x14ac:dyDescent="0.25">
      <c r="H465" s="14" t="s">
        <v>1223</v>
      </c>
      <c r="I465" s="14" t="s">
        <v>1223</v>
      </c>
      <c r="J465" s="15" t="s">
        <v>19</v>
      </c>
      <c r="K465" s="14">
        <v>2</v>
      </c>
      <c r="L465" s="15">
        <v>-1</v>
      </c>
      <c r="M465" t="s">
        <v>842</v>
      </c>
      <c r="N465" t="s">
        <v>1220</v>
      </c>
      <c r="O465" t="s">
        <v>17</v>
      </c>
    </row>
    <row r="466" spans="1:19" x14ac:dyDescent="0.25">
      <c r="H466" s="1" t="s">
        <v>1783</v>
      </c>
      <c r="I466" s="5" t="s">
        <v>19</v>
      </c>
      <c r="J466" s="5" t="s">
        <v>19</v>
      </c>
      <c r="K466" s="5">
        <v>-1</v>
      </c>
      <c r="L466" s="5">
        <v>-1</v>
      </c>
      <c r="M466" t="s">
        <v>842</v>
      </c>
      <c r="N466" t="s">
        <v>17</v>
      </c>
      <c r="Q466" t="s">
        <v>1619</v>
      </c>
    </row>
    <row r="467" spans="1:19" x14ac:dyDescent="0.25">
      <c r="H467" s="1" t="s">
        <v>1784</v>
      </c>
      <c r="I467" s="5" t="s">
        <v>19</v>
      </c>
      <c r="J467" s="5" t="s">
        <v>19</v>
      </c>
      <c r="K467" s="5">
        <v>-1</v>
      </c>
      <c r="L467" s="5">
        <v>-1</v>
      </c>
      <c r="M467" t="s">
        <v>842</v>
      </c>
      <c r="N467" t="s">
        <v>17</v>
      </c>
      <c r="Q467" t="s">
        <v>1619</v>
      </c>
    </row>
    <row r="468" spans="1:19" x14ac:dyDescent="0.25">
      <c r="A468" t="s">
        <v>602</v>
      </c>
      <c r="B468" s="14" t="s">
        <v>1224</v>
      </c>
      <c r="C468" t="s">
        <v>18</v>
      </c>
      <c r="D468" t="s">
        <v>1218</v>
      </c>
      <c r="E468" t="s">
        <v>19</v>
      </c>
      <c r="F468">
        <v>0</v>
      </c>
      <c r="G468">
        <v>0</v>
      </c>
      <c r="M468" t="s">
        <v>842</v>
      </c>
      <c r="N468" t="s">
        <v>1225</v>
      </c>
      <c r="O468" t="s">
        <v>17</v>
      </c>
      <c r="Q468" t="s">
        <v>257</v>
      </c>
      <c r="R468" t="b">
        <v>1</v>
      </c>
      <c r="S468" t="b">
        <v>1</v>
      </c>
    </row>
    <row r="469" spans="1:19" x14ac:dyDescent="0.25">
      <c r="A469" t="s">
        <v>602</v>
      </c>
      <c r="B469" s="14" t="s">
        <v>1226</v>
      </c>
      <c r="C469" t="s">
        <v>540</v>
      </c>
      <c r="D469" s="14" t="s">
        <v>1226</v>
      </c>
      <c r="E469" s="15" t="s">
        <v>19</v>
      </c>
      <c r="F469" s="14">
        <v>2</v>
      </c>
      <c r="G469" s="15">
        <v>-1</v>
      </c>
      <c r="H469" s="14" t="s">
        <v>1227</v>
      </c>
      <c r="I469" s="14" t="s">
        <v>1227</v>
      </c>
      <c r="J469" s="15" t="s">
        <v>19</v>
      </c>
      <c r="K469" s="14">
        <v>2</v>
      </c>
      <c r="L469" s="15">
        <v>-1</v>
      </c>
      <c r="M469" t="s">
        <v>1228</v>
      </c>
      <c r="N469" t="s">
        <v>1229</v>
      </c>
      <c r="O469" t="s">
        <v>17</v>
      </c>
    </row>
    <row r="470" spans="1:19" x14ac:dyDescent="0.25">
      <c r="H470" s="14" t="s">
        <v>1230</v>
      </c>
      <c r="I470" s="14" t="s">
        <v>1230</v>
      </c>
      <c r="J470" s="15" t="s">
        <v>19</v>
      </c>
      <c r="K470" s="14">
        <v>2</v>
      </c>
      <c r="L470" s="15">
        <v>-1</v>
      </c>
      <c r="M470" t="s">
        <v>1228</v>
      </c>
      <c r="N470" t="s">
        <v>1229</v>
      </c>
      <c r="O470" t="s">
        <v>17</v>
      </c>
    </row>
    <row r="471" spans="1:19" x14ac:dyDescent="0.25">
      <c r="H471" s="14" t="s">
        <v>1231</v>
      </c>
      <c r="I471" s="14" t="s">
        <v>1231</v>
      </c>
      <c r="J471" s="15" t="s">
        <v>19</v>
      </c>
      <c r="K471" s="14">
        <v>2</v>
      </c>
      <c r="L471" s="15">
        <v>-1</v>
      </c>
      <c r="M471" t="s">
        <v>1228</v>
      </c>
      <c r="N471" t="s">
        <v>1229</v>
      </c>
      <c r="O471" t="s">
        <v>17</v>
      </c>
    </row>
    <row r="472" spans="1:19" x14ac:dyDescent="0.25">
      <c r="H472" s="14" t="s">
        <v>1232</v>
      </c>
      <c r="I472" s="14" t="s">
        <v>1232</v>
      </c>
      <c r="J472" s="15" t="s">
        <v>19</v>
      </c>
      <c r="K472" s="14">
        <v>2</v>
      </c>
      <c r="L472" s="15">
        <v>-1</v>
      </c>
      <c r="M472" t="s">
        <v>1228</v>
      </c>
      <c r="N472" t="s">
        <v>1229</v>
      </c>
      <c r="O472" t="s">
        <v>17</v>
      </c>
    </row>
    <row r="473" spans="1:19" x14ac:dyDescent="0.25">
      <c r="H473" s="14" t="s">
        <v>1233</v>
      </c>
      <c r="I473" s="14" t="s">
        <v>1233</v>
      </c>
      <c r="J473" s="15" t="s">
        <v>19</v>
      </c>
      <c r="K473" s="14">
        <v>2</v>
      </c>
      <c r="L473" s="15">
        <v>-1</v>
      </c>
      <c r="M473" t="s">
        <v>1228</v>
      </c>
      <c r="N473" t="s">
        <v>1229</v>
      </c>
      <c r="O473" t="s">
        <v>17</v>
      </c>
    </row>
    <row r="474" spans="1:19" x14ac:dyDescent="0.25">
      <c r="H474" s="14" t="s">
        <v>1234</v>
      </c>
      <c r="I474" s="14" t="s">
        <v>1234</v>
      </c>
      <c r="J474" s="15" t="s">
        <v>19</v>
      </c>
      <c r="K474" s="14">
        <v>2</v>
      </c>
      <c r="L474" s="15">
        <v>-1</v>
      </c>
      <c r="M474" t="s">
        <v>1228</v>
      </c>
      <c r="N474" t="s">
        <v>1229</v>
      </c>
      <c r="O474" t="s">
        <v>17</v>
      </c>
    </row>
    <row r="475" spans="1:19" x14ac:dyDescent="0.25">
      <c r="H475" s="14" t="s">
        <v>1235</v>
      </c>
      <c r="I475" s="14" t="s">
        <v>1235</v>
      </c>
      <c r="J475" s="15" t="s">
        <v>19</v>
      </c>
      <c r="K475" s="14">
        <v>2</v>
      </c>
      <c r="L475" s="15">
        <v>-1</v>
      </c>
      <c r="M475" t="s">
        <v>1228</v>
      </c>
      <c r="N475" t="s">
        <v>1229</v>
      </c>
      <c r="O475" t="s">
        <v>17</v>
      </c>
    </row>
    <row r="476" spans="1:19" x14ac:dyDescent="0.25">
      <c r="H476" s="1" t="s">
        <v>1785</v>
      </c>
      <c r="I476" s="5" t="s">
        <v>19</v>
      </c>
      <c r="J476" s="5" t="s">
        <v>19</v>
      </c>
      <c r="K476" s="5">
        <v>-1</v>
      </c>
      <c r="L476" s="5">
        <v>-1</v>
      </c>
      <c r="M476" t="s">
        <v>1228</v>
      </c>
      <c r="N476" t="s">
        <v>17</v>
      </c>
      <c r="Q476" t="s">
        <v>1619</v>
      </c>
    </row>
    <row r="477" spans="1:19" x14ac:dyDescent="0.25">
      <c r="A477" t="s">
        <v>602</v>
      </c>
      <c r="B477" s="14" t="s">
        <v>1236</v>
      </c>
      <c r="C477" t="s">
        <v>18</v>
      </c>
      <c r="D477" t="s">
        <v>1226</v>
      </c>
      <c r="E477" t="s">
        <v>19</v>
      </c>
      <c r="F477">
        <v>0</v>
      </c>
      <c r="G477">
        <v>0</v>
      </c>
      <c r="M477" t="s">
        <v>1228</v>
      </c>
      <c r="N477" t="s">
        <v>1237</v>
      </c>
      <c r="O477" t="s">
        <v>17</v>
      </c>
      <c r="Q477" t="s">
        <v>257</v>
      </c>
      <c r="R477" t="b">
        <v>1</v>
      </c>
      <c r="S477" t="b">
        <v>1</v>
      </c>
    </row>
    <row r="478" spans="1:19" x14ac:dyDescent="0.25">
      <c r="A478" t="s">
        <v>602</v>
      </c>
      <c r="B478" s="14" t="s">
        <v>1238</v>
      </c>
      <c r="C478" t="s">
        <v>540</v>
      </c>
      <c r="D478" s="14" t="s">
        <v>1238</v>
      </c>
      <c r="E478" s="15" t="s">
        <v>19</v>
      </c>
      <c r="F478" s="14">
        <v>2</v>
      </c>
      <c r="G478" s="15">
        <v>-1</v>
      </c>
      <c r="H478" s="14" t="s">
        <v>1239</v>
      </c>
      <c r="I478" s="14" t="s">
        <v>1239</v>
      </c>
      <c r="J478" s="15" t="s">
        <v>19</v>
      </c>
      <c r="K478" s="14">
        <v>2</v>
      </c>
      <c r="L478" s="15">
        <v>-1</v>
      </c>
      <c r="M478" t="s">
        <v>1240</v>
      </c>
      <c r="N478" t="s">
        <v>1241</v>
      </c>
      <c r="O478" t="s">
        <v>17</v>
      </c>
    </row>
    <row r="479" spans="1:19" x14ac:dyDescent="0.25">
      <c r="H479" s="14" t="s">
        <v>1242</v>
      </c>
      <c r="I479" s="14" t="s">
        <v>1242</v>
      </c>
      <c r="J479" s="15" t="s">
        <v>19</v>
      </c>
      <c r="K479" s="14">
        <v>2</v>
      </c>
      <c r="L479" s="15">
        <v>-1</v>
      </c>
      <c r="M479" t="s">
        <v>1240</v>
      </c>
      <c r="N479" t="s">
        <v>1241</v>
      </c>
      <c r="O479" t="s">
        <v>17</v>
      </c>
    </row>
    <row r="480" spans="1:19" x14ac:dyDescent="0.25">
      <c r="H480" s="14" t="s">
        <v>1243</v>
      </c>
      <c r="I480" s="14" t="s">
        <v>1243</v>
      </c>
      <c r="J480" s="15" t="s">
        <v>19</v>
      </c>
      <c r="K480" s="14">
        <v>2</v>
      </c>
      <c r="L480" s="15">
        <v>-1</v>
      </c>
      <c r="M480" t="s">
        <v>1240</v>
      </c>
      <c r="N480" t="s">
        <v>1241</v>
      </c>
      <c r="O480" t="s">
        <v>17</v>
      </c>
    </row>
    <row r="481" spans="1:19" x14ac:dyDescent="0.25">
      <c r="H481" s="14" t="s">
        <v>1244</v>
      </c>
      <c r="I481" s="14" t="s">
        <v>1244</v>
      </c>
      <c r="J481" s="15" t="s">
        <v>19</v>
      </c>
      <c r="K481" s="14">
        <v>2</v>
      </c>
      <c r="L481" s="15">
        <v>-1</v>
      </c>
      <c r="M481" t="s">
        <v>1240</v>
      </c>
      <c r="N481" t="s">
        <v>1241</v>
      </c>
      <c r="O481" t="s">
        <v>17</v>
      </c>
    </row>
    <row r="482" spans="1:19" x14ac:dyDescent="0.25">
      <c r="H482" s="14" t="s">
        <v>1245</v>
      </c>
      <c r="I482" s="14" t="s">
        <v>1245</v>
      </c>
      <c r="J482" s="15" t="s">
        <v>19</v>
      </c>
      <c r="K482" s="14">
        <v>2</v>
      </c>
      <c r="L482" s="15">
        <v>-1</v>
      </c>
      <c r="M482" t="s">
        <v>1240</v>
      </c>
      <c r="N482" t="s">
        <v>1241</v>
      </c>
      <c r="O482" t="s">
        <v>17</v>
      </c>
    </row>
    <row r="483" spans="1:19" x14ac:dyDescent="0.25">
      <c r="H483" s="14" t="s">
        <v>1246</v>
      </c>
      <c r="I483" s="14" t="s">
        <v>1246</v>
      </c>
      <c r="J483" s="15" t="s">
        <v>19</v>
      </c>
      <c r="K483" s="14">
        <v>2</v>
      </c>
      <c r="L483" s="15">
        <v>-1</v>
      </c>
      <c r="M483" t="s">
        <v>1240</v>
      </c>
      <c r="N483" t="s">
        <v>1241</v>
      </c>
      <c r="O483" t="s">
        <v>17</v>
      </c>
    </row>
    <row r="484" spans="1:19" x14ac:dyDescent="0.25">
      <c r="H484" s="14" t="s">
        <v>1247</v>
      </c>
      <c r="I484" s="14" t="s">
        <v>1247</v>
      </c>
      <c r="J484" s="15" t="s">
        <v>19</v>
      </c>
      <c r="K484" s="14">
        <v>2</v>
      </c>
      <c r="L484" s="15">
        <v>-1</v>
      </c>
      <c r="M484" t="s">
        <v>1240</v>
      </c>
      <c r="N484" t="s">
        <v>1241</v>
      </c>
      <c r="O484" t="s">
        <v>17</v>
      </c>
    </row>
    <row r="485" spans="1:19" x14ac:dyDescent="0.25">
      <c r="H485" s="1" t="s">
        <v>1786</v>
      </c>
      <c r="I485" s="5" t="s">
        <v>19</v>
      </c>
      <c r="J485" s="5" t="s">
        <v>19</v>
      </c>
      <c r="K485" s="5">
        <v>-1</v>
      </c>
      <c r="L485" s="5">
        <v>-1</v>
      </c>
      <c r="M485" t="s">
        <v>1240</v>
      </c>
      <c r="N485" t="s">
        <v>17</v>
      </c>
      <c r="Q485" t="s">
        <v>1619</v>
      </c>
    </row>
    <row r="486" spans="1:19" x14ac:dyDescent="0.25">
      <c r="A486" t="s">
        <v>602</v>
      </c>
      <c r="B486" s="14" t="s">
        <v>1248</v>
      </c>
      <c r="C486" t="s">
        <v>18</v>
      </c>
      <c r="D486" t="s">
        <v>1238</v>
      </c>
      <c r="E486" t="s">
        <v>19</v>
      </c>
      <c r="F486">
        <v>0</v>
      </c>
      <c r="G486">
        <v>0</v>
      </c>
      <c r="M486" t="s">
        <v>1240</v>
      </c>
      <c r="N486" t="s">
        <v>1249</v>
      </c>
      <c r="O486" t="s">
        <v>17</v>
      </c>
      <c r="Q486" t="s">
        <v>257</v>
      </c>
      <c r="R486" t="b">
        <v>1</v>
      </c>
      <c r="S486" t="b">
        <v>1</v>
      </c>
    </row>
    <row r="487" spans="1:19" x14ac:dyDescent="0.25">
      <c r="A487" t="s">
        <v>602</v>
      </c>
      <c r="B487" s="14" t="s">
        <v>1250</v>
      </c>
      <c r="C487" t="s">
        <v>540</v>
      </c>
      <c r="D487" s="14" t="s">
        <v>1250</v>
      </c>
      <c r="E487" s="16" t="s">
        <v>1250</v>
      </c>
      <c r="F487" s="14">
        <v>2</v>
      </c>
      <c r="G487" s="16">
        <v>1</v>
      </c>
      <c r="H487" s="14" t="s">
        <v>1251</v>
      </c>
      <c r="I487" s="14" t="s">
        <v>1251</v>
      </c>
      <c r="J487" s="15" t="s">
        <v>19</v>
      </c>
      <c r="K487" s="14">
        <v>2</v>
      </c>
      <c r="L487" s="15">
        <v>-1</v>
      </c>
      <c r="M487" t="s">
        <v>1252</v>
      </c>
      <c r="N487" t="s">
        <v>1253</v>
      </c>
      <c r="O487" t="s">
        <v>17</v>
      </c>
    </row>
    <row r="488" spans="1:19" x14ac:dyDescent="0.25">
      <c r="H488" s="14" t="s">
        <v>1254</v>
      </c>
      <c r="I488" s="14" t="s">
        <v>1254</v>
      </c>
      <c r="J488" s="16" t="s">
        <v>1255</v>
      </c>
      <c r="K488" s="14">
        <v>2</v>
      </c>
      <c r="L488" s="16">
        <v>1</v>
      </c>
      <c r="M488" t="s">
        <v>1252</v>
      </c>
      <c r="N488" t="s">
        <v>1253</v>
      </c>
      <c r="O488" t="s">
        <v>1733</v>
      </c>
      <c r="P488">
        <v>98.7</v>
      </c>
      <c r="Q488" t="s">
        <v>1787</v>
      </c>
    </row>
    <row r="489" spans="1:19" x14ac:dyDescent="0.25">
      <c r="H489" s="14" t="s">
        <v>1256</v>
      </c>
      <c r="I489" s="14" t="s">
        <v>1256</v>
      </c>
      <c r="J489" s="15" t="s">
        <v>19</v>
      </c>
      <c r="K489" s="14">
        <v>2</v>
      </c>
      <c r="L489" s="15">
        <v>-1</v>
      </c>
      <c r="M489" t="s">
        <v>1252</v>
      </c>
      <c r="N489" t="s">
        <v>1253</v>
      </c>
      <c r="O489" t="s">
        <v>17</v>
      </c>
    </row>
    <row r="490" spans="1:19" x14ac:dyDescent="0.25">
      <c r="H490" s="14" t="s">
        <v>1257</v>
      </c>
      <c r="I490" s="14" t="s">
        <v>1257</v>
      </c>
      <c r="J490" s="15" t="s">
        <v>19</v>
      </c>
      <c r="K490" s="14">
        <v>2</v>
      </c>
      <c r="L490" s="15">
        <v>-1</v>
      </c>
      <c r="M490" t="s">
        <v>1252</v>
      </c>
      <c r="N490" t="s">
        <v>1253</v>
      </c>
      <c r="O490" t="s">
        <v>17</v>
      </c>
    </row>
    <row r="491" spans="1:19" x14ac:dyDescent="0.25">
      <c r="H491" s="14" t="s">
        <v>1258</v>
      </c>
      <c r="I491" s="14" t="s">
        <v>1258</v>
      </c>
      <c r="J491" s="15" t="s">
        <v>19</v>
      </c>
      <c r="K491" s="14">
        <v>2</v>
      </c>
      <c r="L491" s="15">
        <v>-1</v>
      </c>
      <c r="M491" t="s">
        <v>1252</v>
      </c>
      <c r="N491" t="s">
        <v>1253</v>
      </c>
      <c r="O491" t="s">
        <v>17</v>
      </c>
    </row>
    <row r="492" spans="1:19" x14ac:dyDescent="0.25">
      <c r="H492" s="14" t="s">
        <v>1259</v>
      </c>
      <c r="I492" s="14" t="s">
        <v>1259</v>
      </c>
      <c r="J492" s="15" t="s">
        <v>19</v>
      </c>
      <c r="K492" s="14">
        <v>2</v>
      </c>
      <c r="L492" s="15">
        <v>-1</v>
      </c>
      <c r="M492" t="s">
        <v>1252</v>
      </c>
      <c r="N492" t="s">
        <v>1253</v>
      </c>
      <c r="O492" t="s">
        <v>17</v>
      </c>
    </row>
    <row r="493" spans="1:19" x14ac:dyDescent="0.25">
      <c r="H493" s="14" t="s">
        <v>1260</v>
      </c>
      <c r="I493" s="14" t="s">
        <v>1260</v>
      </c>
      <c r="J493" s="15" t="s">
        <v>19</v>
      </c>
      <c r="K493" s="14">
        <v>2</v>
      </c>
      <c r="L493" s="15">
        <v>-1</v>
      </c>
      <c r="M493" t="s">
        <v>1252</v>
      </c>
      <c r="N493" t="s">
        <v>1253</v>
      </c>
      <c r="O493" t="s">
        <v>17</v>
      </c>
    </row>
    <row r="494" spans="1:19" x14ac:dyDescent="0.25">
      <c r="A494" t="s">
        <v>602</v>
      </c>
      <c r="B494" s="14" t="s">
        <v>1261</v>
      </c>
      <c r="C494" t="s">
        <v>18</v>
      </c>
      <c r="D494" t="s">
        <v>1250</v>
      </c>
      <c r="E494" t="s">
        <v>19</v>
      </c>
      <c r="F494">
        <v>0</v>
      </c>
      <c r="G494">
        <v>0</v>
      </c>
      <c r="M494" t="s">
        <v>1252</v>
      </c>
      <c r="N494" t="s">
        <v>1262</v>
      </c>
      <c r="O494" t="s">
        <v>17</v>
      </c>
      <c r="Q494" t="s">
        <v>257</v>
      </c>
      <c r="R494" t="b">
        <v>1</v>
      </c>
      <c r="S494" t="b">
        <v>1</v>
      </c>
    </row>
    <row r="495" spans="1:19" x14ac:dyDescent="0.25">
      <c r="A495" t="s">
        <v>602</v>
      </c>
      <c r="B495" s="14" t="s">
        <v>1263</v>
      </c>
      <c r="C495" t="s">
        <v>540</v>
      </c>
      <c r="D495" s="14" t="s">
        <v>1263</v>
      </c>
      <c r="E495" s="14" t="s">
        <v>1263</v>
      </c>
      <c r="F495" s="14">
        <v>2</v>
      </c>
      <c r="G495" s="14">
        <v>2</v>
      </c>
      <c r="H495" s="14" t="s">
        <v>1264</v>
      </c>
      <c r="I495" s="14" t="s">
        <v>1264</v>
      </c>
      <c r="J495" s="14" t="s">
        <v>1265</v>
      </c>
      <c r="K495" s="14">
        <v>2</v>
      </c>
      <c r="L495" s="14">
        <v>2</v>
      </c>
      <c r="M495" t="s">
        <v>1266</v>
      </c>
      <c r="N495" t="s">
        <v>1267</v>
      </c>
      <c r="O495" t="s">
        <v>1734</v>
      </c>
      <c r="P495">
        <v>97.1</v>
      </c>
    </row>
    <row r="496" spans="1:19" x14ac:dyDescent="0.25">
      <c r="H496" s="14" t="s">
        <v>1268</v>
      </c>
      <c r="I496" s="14" t="s">
        <v>1268</v>
      </c>
      <c r="J496" s="15" t="s">
        <v>19</v>
      </c>
      <c r="K496" s="14">
        <v>2</v>
      </c>
      <c r="L496" s="15">
        <v>-1</v>
      </c>
      <c r="M496" t="s">
        <v>1266</v>
      </c>
      <c r="N496" t="s">
        <v>1267</v>
      </c>
      <c r="O496" t="s">
        <v>17</v>
      </c>
    </row>
    <row r="497" spans="1:21" x14ac:dyDescent="0.25">
      <c r="H497" s="14" t="s">
        <v>1269</v>
      </c>
      <c r="I497" s="14" t="s">
        <v>1269</v>
      </c>
      <c r="J497" s="15" t="s">
        <v>19</v>
      </c>
      <c r="K497" s="14">
        <v>2</v>
      </c>
      <c r="L497" s="15">
        <v>-1</v>
      </c>
      <c r="M497" t="s">
        <v>1266</v>
      </c>
      <c r="N497" t="s">
        <v>1267</v>
      </c>
      <c r="O497" t="s">
        <v>17</v>
      </c>
    </row>
    <row r="498" spans="1:21" x14ac:dyDescent="0.25">
      <c r="H498" s="14" t="s">
        <v>1270</v>
      </c>
      <c r="I498" s="14" t="s">
        <v>1270</v>
      </c>
      <c r="J498" s="15" t="s">
        <v>19</v>
      </c>
      <c r="K498" s="14">
        <v>2</v>
      </c>
      <c r="L498" s="15">
        <v>-1</v>
      </c>
      <c r="M498" t="s">
        <v>1266</v>
      </c>
      <c r="N498" t="s">
        <v>1267</v>
      </c>
      <c r="O498" t="s">
        <v>17</v>
      </c>
    </row>
    <row r="499" spans="1:21" x14ac:dyDescent="0.25">
      <c r="H499" s="14" t="s">
        <v>1271</v>
      </c>
      <c r="I499" s="14" t="s">
        <v>1271</v>
      </c>
      <c r="J499" s="15" t="s">
        <v>19</v>
      </c>
      <c r="K499" s="14">
        <v>2</v>
      </c>
      <c r="L499" s="15">
        <v>-1</v>
      </c>
      <c r="M499" t="s">
        <v>1266</v>
      </c>
      <c r="N499" t="s">
        <v>1267</v>
      </c>
      <c r="O499" t="s">
        <v>17</v>
      </c>
    </row>
    <row r="500" spans="1:21" x14ac:dyDescent="0.25">
      <c r="A500" t="s">
        <v>602</v>
      </c>
      <c r="B500" s="14" t="s">
        <v>1263</v>
      </c>
      <c r="C500" t="s">
        <v>18</v>
      </c>
      <c r="D500" s="14" t="s">
        <v>1263</v>
      </c>
      <c r="E500" s="15" t="s">
        <v>19</v>
      </c>
      <c r="F500" s="14">
        <v>2</v>
      </c>
      <c r="G500" s="15">
        <v>-1</v>
      </c>
      <c r="H500" s="14" t="s">
        <v>1264</v>
      </c>
      <c r="I500" s="14" t="s">
        <v>1264</v>
      </c>
      <c r="J500" s="15" t="s">
        <v>19</v>
      </c>
      <c r="K500" s="14">
        <v>2</v>
      </c>
      <c r="L500" s="15">
        <v>-1</v>
      </c>
      <c r="M500" t="s">
        <v>1266</v>
      </c>
      <c r="N500" t="s">
        <v>1272</v>
      </c>
      <c r="O500" t="s">
        <v>17</v>
      </c>
      <c r="R500" t="b">
        <v>1</v>
      </c>
      <c r="S500" t="b">
        <v>1</v>
      </c>
      <c r="T500" t="b">
        <v>1</v>
      </c>
      <c r="U500" t="b">
        <v>1</v>
      </c>
    </row>
    <row r="501" spans="1:21" x14ac:dyDescent="0.25">
      <c r="H501" s="14" t="s">
        <v>1268</v>
      </c>
      <c r="I501" s="14" t="s">
        <v>1268</v>
      </c>
      <c r="J501" s="15" t="s">
        <v>19</v>
      </c>
      <c r="K501" s="14">
        <v>2</v>
      </c>
      <c r="L501" s="15">
        <v>-1</v>
      </c>
      <c r="M501" t="s">
        <v>1266</v>
      </c>
      <c r="N501" t="s">
        <v>1272</v>
      </c>
      <c r="O501" t="s">
        <v>17</v>
      </c>
      <c r="T501" t="b">
        <v>1</v>
      </c>
      <c r="U501" t="b">
        <v>1</v>
      </c>
    </row>
    <row r="502" spans="1:21" x14ac:dyDescent="0.25">
      <c r="H502" s="14" t="s">
        <v>1269</v>
      </c>
      <c r="I502" s="14" t="s">
        <v>1269</v>
      </c>
      <c r="J502" s="15" t="s">
        <v>19</v>
      </c>
      <c r="K502" s="14">
        <v>2</v>
      </c>
      <c r="L502" s="15">
        <v>-1</v>
      </c>
      <c r="M502" t="s">
        <v>1266</v>
      </c>
      <c r="N502" t="s">
        <v>1272</v>
      </c>
      <c r="O502" t="s">
        <v>17</v>
      </c>
      <c r="T502" t="b">
        <v>1</v>
      </c>
      <c r="U502" t="b">
        <v>1</v>
      </c>
    </row>
    <row r="503" spans="1:21" x14ac:dyDescent="0.25">
      <c r="H503" s="14" t="s">
        <v>1270</v>
      </c>
      <c r="I503" s="14" t="s">
        <v>1270</v>
      </c>
      <c r="J503" s="15" t="s">
        <v>19</v>
      </c>
      <c r="K503" s="14">
        <v>2</v>
      </c>
      <c r="L503" s="15">
        <v>-1</v>
      </c>
      <c r="M503" t="s">
        <v>1266</v>
      </c>
      <c r="N503" t="s">
        <v>1272</v>
      </c>
      <c r="O503" t="s">
        <v>17</v>
      </c>
      <c r="T503" t="b">
        <v>1</v>
      </c>
      <c r="U503" t="b">
        <v>1</v>
      </c>
    </row>
    <row r="504" spans="1:21" x14ac:dyDescent="0.25">
      <c r="A504" t="s">
        <v>602</v>
      </c>
      <c r="B504" s="14" t="s">
        <v>1273</v>
      </c>
      <c r="C504" t="s">
        <v>540</v>
      </c>
      <c r="D504" s="14" t="s">
        <v>1273</v>
      </c>
      <c r="E504" s="14" t="s">
        <v>1273</v>
      </c>
      <c r="F504" s="14">
        <v>2</v>
      </c>
      <c r="G504" s="14">
        <v>2</v>
      </c>
      <c r="H504" s="14" t="s">
        <v>1274</v>
      </c>
      <c r="I504" s="14" t="s">
        <v>1274</v>
      </c>
      <c r="J504" s="14" t="s">
        <v>1275</v>
      </c>
      <c r="K504" s="14">
        <v>2</v>
      </c>
      <c r="L504" s="14">
        <v>2</v>
      </c>
      <c r="M504" t="s">
        <v>1276</v>
      </c>
      <c r="N504" t="s">
        <v>1277</v>
      </c>
      <c r="O504" t="s">
        <v>1735</v>
      </c>
      <c r="P504">
        <v>98.9</v>
      </c>
    </row>
    <row r="505" spans="1:21" x14ac:dyDescent="0.25">
      <c r="H505" s="14" t="s">
        <v>1278</v>
      </c>
      <c r="I505" s="14" t="s">
        <v>1278</v>
      </c>
      <c r="J505" s="15" t="s">
        <v>19</v>
      </c>
      <c r="K505" s="14">
        <v>2</v>
      </c>
      <c r="L505" s="15">
        <v>-1</v>
      </c>
      <c r="M505" t="s">
        <v>1276</v>
      </c>
      <c r="N505" t="s">
        <v>1277</v>
      </c>
      <c r="O505" t="s">
        <v>17</v>
      </c>
    </row>
    <row r="506" spans="1:21" x14ac:dyDescent="0.25">
      <c r="H506" s="14" t="s">
        <v>1279</v>
      </c>
      <c r="I506" s="14" t="s">
        <v>1279</v>
      </c>
      <c r="J506" s="14" t="s">
        <v>1280</v>
      </c>
      <c r="K506" s="14">
        <v>2</v>
      </c>
      <c r="L506" s="14">
        <v>2</v>
      </c>
      <c r="M506" t="s">
        <v>1276</v>
      </c>
      <c r="N506" t="s">
        <v>1277</v>
      </c>
      <c r="O506" t="s">
        <v>1736</v>
      </c>
      <c r="P506">
        <v>86.4</v>
      </c>
    </row>
    <row r="507" spans="1:21" x14ac:dyDescent="0.25">
      <c r="H507" s="14" t="s">
        <v>1281</v>
      </c>
      <c r="I507" s="14" t="s">
        <v>1281</v>
      </c>
      <c r="J507" s="15" t="s">
        <v>19</v>
      </c>
      <c r="K507" s="14">
        <v>2</v>
      </c>
      <c r="L507" s="15">
        <v>-1</v>
      </c>
      <c r="M507" t="s">
        <v>1276</v>
      </c>
      <c r="N507" t="s">
        <v>1277</v>
      </c>
      <c r="O507" t="s">
        <v>17</v>
      </c>
    </row>
    <row r="508" spans="1:21" x14ac:dyDescent="0.25">
      <c r="H508" s="14" t="s">
        <v>1282</v>
      </c>
      <c r="I508" s="14" t="s">
        <v>1282</v>
      </c>
      <c r="J508" s="15" t="s">
        <v>19</v>
      </c>
      <c r="K508" s="14">
        <v>2</v>
      </c>
      <c r="L508" s="15">
        <v>-1</v>
      </c>
      <c r="M508" t="s">
        <v>1276</v>
      </c>
      <c r="N508" t="s">
        <v>1277</v>
      </c>
      <c r="O508" t="s">
        <v>17</v>
      </c>
    </row>
    <row r="509" spans="1:21" x14ac:dyDescent="0.25">
      <c r="H509" s="14" t="s">
        <v>1283</v>
      </c>
      <c r="I509" s="14" t="s">
        <v>1283</v>
      </c>
      <c r="J509" s="15" t="s">
        <v>19</v>
      </c>
      <c r="K509" s="14">
        <v>2</v>
      </c>
      <c r="L509" s="15">
        <v>-1</v>
      </c>
      <c r="M509" t="s">
        <v>1276</v>
      </c>
      <c r="N509" t="s">
        <v>1277</v>
      </c>
      <c r="O509" t="s">
        <v>17</v>
      </c>
    </row>
    <row r="510" spans="1:21" x14ac:dyDescent="0.25">
      <c r="H510" s="14" t="s">
        <v>1284</v>
      </c>
      <c r="I510" s="14" t="s">
        <v>1284</v>
      </c>
      <c r="J510" s="15" t="s">
        <v>19</v>
      </c>
      <c r="K510" s="14">
        <v>2</v>
      </c>
      <c r="L510" s="15">
        <v>-1</v>
      </c>
      <c r="M510" t="s">
        <v>1276</v>
      </c>
      <c r="N510" t="s">
        <v>1277</v>
      </c>
      <c r="O510" t="s">
        <v>17</v>
      </c>
    </row>
    <row r="511" spans="1:21" x14ac:dyDescent="0.25">
      <c r="H511" s="1" t="s">
        <v>1788</v>
      </c>
      <c r="I511" s="5" t="s">
        <v>19</v>
      </c>
      <c r="J511" s="5" t="s">
        <v>19</v>
      </c>
      <c r="K511" s="5">
        <v>-1</v>
      </c>
      <c r="L511" s="5">
        <v>-1</v>
      </c>
      <c r="M511" t="s">
        <v>1045</v>
      </c>
      <c r="N511" t="s">
        <v>17</v>
      </c>
      <c r="Q511" t="s">
        <v>1789</v>
      </c>
    </row>
    <row r="512" spans="1:21" x14ac:dyDescent="0.25">
      <c r="H512" s="1" t="s">
        <v>1791</v>
      </c>
      <c r="I512" s="5" t="s">
        <v>19</v>
      </c>
      <c r="J512" s="5" t="s">
        <v>19</v>
      </c>
      <c r="K512" s="5">
        <v>-1</v>
      </c>
      <c r="L512" s="5">
        <v>-1</v>
      </c>
      <c r="M512" t="s">
        <v>17</v>
      </c>
      <c r="N512" t="s">
        <v>17</v>
      </c>
      <c r="Q512" t="s">
        <v>1789</v>
      </c>
    </row>
    <row r="513" spans="1:21" x14ac:dyDescent="0.25">
      <c r="A513" t="s">
        <v>602</v>
      </c>
      <c r="B513" s="14" t="s">
        <v>1273</v>
      </c>
      <c r="C513" t="s">
        <v>18</v>
      </c>
      <c r="D513" s="14" t="s">
        <v>1273</v>
      </c>
      <c r="E513" s="14" t="s">
        <v>1273</v>
      </c>
      <c r="F513" s="14">
        <v>2</v>
      </c>
      <c r="G513" s="14">
        <v>2</v>
      </c>
      <c r="H513" s="14" t="s">
        <v>1274</v>
      </c>
      <c r="I513" s="14" t="s">
        <v>1274</v>
      </c>
      <c r="J513" s="14" t="s">
        <v>1275</v>
      </c>
      <c r="K513" s="14">
        <v>2</v>
      </c>
      <c r="L513" s="14">
        <v>2</v>
      </c>
      <c r="M513" t="s">
        <v>1276</v>
      </c>
      <c r="N513" t="s">
        <v>803</v>
      </c>
      <c r="O513" t="s">
        <v>1285</v>
      </c>
      <c r="P513">
        <v>98.8</v>
      </c>
      <c r="R513" t="b">
        <v>1</v>
      </c>
      <c r="S513" t="b">
        <v>1</v>
      </c>
      <c r="T513" t="b">
        <v>1</v>
      </c>
      <c r="U513" t="b">
        <v>1</v>
      </c>
    </row>
    <row r="514" spans="1:21" x14ac:dyDescent="0.25">
      <c r="H514" s="14" t="s">
        <v>1278</v>
      </c>
      <c r="I514" s="14" t="s">
        <v>1278</v>
      </c>
      <c r="J514" s="15" t="s">
        <v>19</v>
      </c>
      <c r="K514" s="14">
        <v>2</v>
      </c>
      <c r="L514" s="15">
        <v>-1</v>
      </c>
      <c r="M514" t="s">
        <v>1276</v>
      </c>
      <c r="N514" t="s">
        <v>803</v>
      </c>
      <c r="O514" t="s">
        <v>17</v>
      </c>
      <c r="T514" t="b">
        <v>1</v>
      </c>
      <c r="U514" t="b">
        <v>1</v>
      </c>
    </row>
    <row r="515" spans="1:21" x14ac:dyDescent="0.25">
      <c r="H515" s="14" t="s">
        <v>1279</v>
      </c>
      <c r="I515" s="14" t="s">
        <v>1279</v>
      </c>
      <c r="J515" s="15" t="s">
        <v>19</v>
      </c>
      <c r="K515" s="14">
        <v>2</v>
      </c>
      <c r="L515" s="15">
        <v>-1</v>
      </c>
      <c r="M515" t="s">
        <v>1276</v>
      </c>
      <c r="N515" t="s">
        <v>803</v>
      </c>
      <c r="O515" t="s">
        <v>17</v>
      </c>
      <c r="T515" t="b">
        <v>1</v>
      </c>
      <c r="U515" t="b">
        <v>1</v>
      </c>
    </row>
    <row r="516" spans="1:21" x14ac:dyDescent="0.25">
      <c r="H516" s="14" t="s">
        <v>1281</v>
      </c>
      <c r="I516" s="14" t="s">
        <v>1281</v>
      </c>
      <c r="J516" s="15" t="s">
        <v>19</v>
      </c>
      <c r="K516" s="14">
        <v>2</v>
      </c>
      <c r="L516" s="15">
        <v>-1</v>
      </c>
      <c r="M516" t="s">
        <v>1276</v>
      </c>
      <c r="N516" t="s">
        <v>803</v>
      </c>
      <c r="O516" t="s">
        <v>17</v>
      </c>
      <c r="T516" t="b">
        <v>1</v>
      </c>
      <c r="U516" t="b">
        <v>1</v>
      </c>
    </row>
    <row r="517" spans="1:21" x14ac:dyDescent="0.25">
      <c r="H517" s="14" t="s">
        <v>1284</v>
      </c>
      <c r="I517" s="14" t="s">
        <v>1284</v>
      </c>
      <c r="J517" s="15" t="s">
        <v>19</v>
      </c>
      <c r="K517" s="14">
        <v>2</v>
      </c>
      <c r="L517" s="15">
        <v>-1</v>
      </c>
      <c r="M517" t="s">
        <v>1276</v>
      </c>
      <c r="N517" t="s">
        <v>803</v>
      </c>
      <c r="O517" t="s">
        <v>17</v>
      </c>
      <c r="T517" t="b">
        <v>1</v>
      </c>
      <c r="U517" t="b">
        <v>1</v>
      </c>
    </row>
    <row r="518" spans="1:21" x14ac:dyDescent="0.25">
      <c r="H518" s="14" t="s">
        <v>1286</v>
      </c>
      <c r="I518" s="14" t="s">
        <v>1286</v>
      </c>
      <c r="J518" s="15" t="s">
        <v>19</v>
      </c>
      <c r="K518" s="14">
        <v>2</v>
      </c>
      <c r="L518" s="15">
        <v>-1</v>
      </c>
      <c r="M518" t="s">
        <v>802</v>
      </c>
      <c r="N518" t="s">
        <v>803</v>
      </c>
      <c r="O518" t="s">
        <v>17</v>
      </c>
    </row>
    <row r="519" spans="1:21" x14ac:dyDescent="0.25">
      <c r="A519" t="s">
        <v>602</v>
      </c>
      <c r="B519" s="14" t="s">
        <v>1287</v>
      </c>
      <c r="C519" t="s">
        <v>540</v>
      </c>
      <c r="D519" s="14" t="s">
        <v>1287</v>
      </c>
      <c r="E519" s="14" t="s">
        <v>1287</v>
      </c>
      <c r="F519" s="14">
        <v>2</v>
      </c>
      <c r="G519" s="14">
        <v>2</v>
      </c>
      <c r="H519" s="14" t="s">
        <v>1288</v>
      </c>
      <c r="I519" s="14" t="s">
        <v>1288</v>
      </c>
      <c r="J519" s="14" t="s">
        <v>1289</v>
      </c>
      <c r="K519" s="14">
        <v>2</v>
      </c>
      <c r="L519" s="14">
        <v>2</v>
      </c>
      <c r="M519" t="s">
        <v>810</v>
      </c>
      <c r="N519" t="s">
        <v>1290</v>
      </c>
      <c r="O519" t="s">
        <v>1299</v>
      </c>
      <c r="P519">
        <v>98</v>
      </c>
    </row>
    <row r="520" spans="1:21" x14ac:dyDescent="0.25">
      <c r="H520" s="14" t="s">
        <v>1291</v>
      </c>
      <c r="I520" s="14" t="s">
        <v>1291</v>
      </c>
      <c r="J520" s="14" t="s">
        <v>1292</v>
      </c>
      <c r="K520" s="14">
        <v>2</v>
      </c>
      <c r="L520" s="14">
        <v>2</v>
      </c>
      <c r="M520" t="s">
        <v>810</v>
      </c>
      <c r="N520" t="s">
        <v>1290</v>
      </c>
      <c r="O520" t="s">
        <v>1737</v>
      </c>
      <c r="P520">
        <v>98.7</v>
      </c>
    </row>
    <row r="521" spans="1:21" x14ac:dyDescent="0.25">
      <c r="H521" s="14" t="s">
        <v>1293</v>
      </c>
      <c r="I521" s="14" t="s">
        <v>1293</v>
      </c>
      <c r="J521" s="15" t="s">
        <v>19</v>
      </c>
      <c r="K521" s="14">
        <v>2</v>
      </c>
      <c r="L521" s="15">
        <v>-1</v>
      </c>
      <c r="M521" t="s">
        <v>810</v>
      </c>
      <c r="N521" t="s">
        <v>1290</v>
      </c>
      <c r="O521" t="s">
        <v>17</v>
      </c>
    </row>
    <row r="522" spans="1:21" x14ac:dyDescent="0.25">
      <c r="H522" s="14" t="s">
        <v>1294</v>
      </c>
      <c r="I522" s="14" t="s">
        <v>1294</v>
      </c>
      <c r="J522" s="15" t="s">
        <v>19</v>
      </c>
      <c r="K522" s="14">
        <v>2</v>
      </c>
      <c r="L522" s="15">
        <v>-1</v>
      </c>
      <c r="M522" t="s">
        <v>810</v>
      </c>
      <c r="N522" t="s">
        <v>1290</v>
      </c>
      <c r="O522" t="s">
        <v>17</v>
      </c>
      <c r="U522" t="b">
        <v>1</v>
      </c>
    </row>
    <row r="523" spans="1:21" x14ac:dyDescent="0.25">
      <c r="H523" s="14" t="s">
        <v>1296</v>
      </c>
      <c r="I523" s="14" t="s">
        <v>1296</v>
      </c>
      <c r="J523" s="15" t="s">
        <v>19</v>
      </c>
      <c r="K523" s="14">
        <v>2</v>
      </c>
      <c r="L523" s="15">
        <v>-1</v>
      </c>
      <c r="M523" t="s">
        <v>810</v>
      </c>
      <c r="N523" t="s">
        <v>1290</v>
      </c>
      <c r="O523" t="s">
        <v>17</v>
      </c>
    </row>
    <row r="524" spans="1:21" x14ac:dyDescent="0.25">
      <c r="H524" s="14" t="s">
        <v>1297</v>
      </c>
      <c r="I524" s="14" t="s">
        <v>1297</v>
      </c>
      <c r="J524" s="15" t="s">
        <v>19</v>
      </c>
      <c r="K524" s="14">
        <v>2</v>
      </c>
      <c r="L524" s="15">
        <v>-1</v>
      </c>
      <c r="M524" t="s">
        <v>810</v>
      </c>
      <c r="N524" t="s">
        <v>1290</v>
      </c>
      <c r="O524" t="s">
        <v>17</v>
      </c>
    </row>
    <row r="525" spans="1:21" x14ac:dyDescent="0.25">
      <c r="H525" s="14" t="s">
        <v>1298</v>
      </c>
      <c r="I525" s="14" t="s">
        <v>1298</v>
      </c>
      <c r="J525" s="15" t="s">
        <v>19</v>
      </c>
      <c r="K525" s="14">
        <v>2</v>
      </c>
      <c r="L525" s="15">
        <v>-1</v>
      </c>
      <c r="M525" t="s">
        <v>810</v>
      </c>
      <c r="N525" t="s">
        <v>1290</v>
      </c>
      <c r="O525" t="s">
        <v>17</v>
      </c>
    </row>
    <row r="526" spans="1:21" x14ac:dyDescent="0.25">
      <c r="H526" s="14" t="s">
        <v>1300</v>
      </c>
      <c r="I526" s="14" t="s">
        <v>1300</v>
      </c>
      <c r="J526" s="15" t="s">
        <v>19</v>
      </c>
      <c r="K526" s="14">
        <v>2</v>
      </c>
      <c r="L526" s="15">
        <v>-1</v>
      </c>
      <c r="M526" t="s">
        <v>810</v>
      </c>
      <c r="N526" t="s">
        <v>1290</v>
      </c>
      <c r="O526" t="s">
        <v>17</v>
      </c>
    </row>
    <row r="527" spans="1:21" x14ac:dyDescent="0.25">
      <c r="H527" s="14" t="s">
        <v>1301</v>
      </c>
      <c r="I527" s="14" t="s">
        <v>1301</v>
      </c>
      <c r="J527" s="15" t="s">
        <v>19</v>
      </c>
      <c r="K527" s="14">
        <v>2</v>
      </c>
      <c r="L527" s="15">
        <v>-1</v>
      </c>
      <c r="M527" t="s">
        <v>810</v>
      </c>
      <c r="N527" t="s">
        <v>1290</v>
      </c>
      <c r="O527" t="s">
        <v>17</v>
      </c>
    </row>
    <row r="528" spans="1:21" x14ac:dyDescent="0.25">
      <c r="H528" s="14" t="s">
        <v>1302</v>
      </c>
      <c r="I528" s="14" t="s">
        <v>1302</v>
      </c>
      <c r="J528" s="15" t="s">
        <v>19</v>
      </c>
      <c r="K528" s="14">
        <v>2</v>
      </c>
      <c r="L528" s="15">
        <v>-1</v>
      </c>
      <c r="M528" t="s">
        <v>810</v>
      </c>
      <c r="N528" t="s">
        <v>1290</v>
      </c>
      <c r="O528" t="s">
        <v>17</v>
      </c>
    </row>
    <row r="529" spans="1:21" x14ac:dyDescent="0.25">
      <c r="H529" s="14" t="s">
        <v>1303</v>
      </c>
      <c r="I529" s="14" t="s">
        <v>1303</v>
      </c>
      <c r="J529" s="15" t="s">
        <v>19</v>
      </c>
      <c r="K529" s="14">
        <v>2</v>
      </c>
      <c r="L529" s="15">
        <v>-1</v>
      </c>
      <c r="M529" t="s">
        <v>810</v>
      </c>
      <c r="N529" t="s">
        <v>1290</v>
      </c>
      <c r="O529" t="s">
        <v>17</v>
      </c>
    </row>
    <row r="530" spans="1:21" x14ac:dyDescent="0.25">
      <c r="H530" s="1" t="s">
        <v>1792</v>
      </c>
      <c r="I530" s="5" t="s">
        <v>19</v>
      </c>
      <c r="J530" s="5" t="s">
        <v>19</v>
      </c>
      <c r="K530" s="5">
        <v>-1</v>
      </c>
      <c r="L530" s="5">
        <v>-1</v>
      </c>
      <c r="M530" t="s">
        <v>1053</v>
      </c>
      <c r="N530" t="s">
        <v>17</v>
      </c>
      <c r="Q530" t="s">
        <v>1790</v>
      </c>
    </row>
    <row r="531" spans="1:21" x14ac:dyDescent="0.25">
      <c r="A531" t="s">
        <v>602</v>
      </c>
      <c r="B531" s="14" t="s">
        <v>1287</v>
      </c>
      <c r="C531" t="s">
        <v>18</v>
      </c>
      <c r="D531" s="14" t="s">
        <v>1287</v>
      </c>
      <c r="E531" s="14" t="s">
        <v>1287</v>
      </c>
      <c r="F531" s="14">
        <v>2</v>
      </c>
      <c r="G531" s="14">
        <v>2</v>
      </c>
      <c r="H531" s="14" t="s">
        <v>1288</v>
      </c>
      <c r="I531" s="14" t="s">
        <v>1288</v>
      </c>
      <c r="J531" s="14" t="s">
        <v>1289</v>
      </c>
      <c r="K531" s="14">
        <v>2</v>
      </c>
      <c r="L531" s="14">
        <v>2</v>
      </c>
      <c r="M531" t="s">
        <v>810</v>
      </c>
      <c r="N531" t="s">
        <v>1304</v>
      </c>
      <c r="O531" t="s">
        <v>1738</v>
      </c>
      <c r="P531">
        <v>96.2</v>
      </c>
      <c r="R531" t="b">
        <v>1</v>
      </c>
      <c r="S531" t="b">
        <v>1</v>
      </c>
      <c r="T531" t="b">
        <v>1</v>
      </c>
      <c r="U531" t="b">
        <v>1</v>
      </c>
    </row>
    <row r="532" spans="1:21" x14ac:dyDescent="0.25">
      <c r="H532" s="14" t="s">
        <v>1291</v>
      </c>
      <c r="I532" s="14" t="s">
        <v>1291</v>
      </c>
      <c r="J532" s="14" t="s">
        <v>1292</v>
      </c>
      <c r="K532" s="14">
        <v>2</v>
      </c>
      <c r="L532" s="14">
        <v>2</v>
      </c>
      <c r="M532" t="s">
        <v>810</v>
      </c>
      <c r="N532" t="s">
        <v>1304</v>
      </c>
      <c r="O532" t="s">
        <v>1306</v>
      </c>
      <c r="P532">
        <v>98.4</v>
      </c>
      <c r="T532" t="b">
        <v>1</v>
      </c>
      <c r="U532" t="b">
        <v>1</v>
      </c>
    </row>
    <row r="533" spans="1:21" x14ac:dyDescent="0.25">
      <c r="H533" s="14" t="s">
        <v>1293</v>
      </c>
      <c r="I533" s="14" t="s">
        <v>1293</v>
      </c>
      <c r="J533" s="15" t="s">
        <v>19</v>
      </c>
      <c r="K533" s="14">
        <v>2</v>
      </c>
      <c r="L533" s="15">
        <v>-1</v>
      </c>
      <c r="M533" t="s">
        <v>810</v>
      </c>
      <c r="N533" t="s">
        <v>1304</v>
      </c>
      <c r="O533" t="s">
        <v>17</v>
      </c>
      <c r="T533" t="b">
        <v>1</v>
      </c>
      <c r="U533" t="b">
        <v>1</v>
      </c>
    </row>
    <row r="534" spans="1:21" x14ac:dyDescent="0.25">
      <c r="H534" s="14" t="s">
        <v>1294</v>
      </c>
      <c r="I534" s="14" t="s">
        <v>1294</v>
      </c>
      <c r="J534" s="14" t="s">
        <v>1295</v>
      </c>
      <c r="K534" s="14">
        <v>2</v>
      </c>
      <c r="L534" s="14">
        <v>2</v>
      </c>
      <c r="M534" t="s">
        <v>810</v>
      </c>
      <c r="N534" t="s">
        <v>1304</v>
      </c>
      <c r="O534" t="s">
        <v>1305</v>
      </c>
      <c r="P534">
        <v>87.7</v>
      </c>
      <c r="T534" t="b">
        <v>1</v>
      </c>
    </row>
    <row r="535" spans="1:21" x14ac:dyDescent="0.25">
      <c r="H535" s="14" t="s">
        <v>1297</v>
      </c>
      <c r="I535" s="14" t="s">
        <v>1297</v>
      </c>
      <c r="J535" s="15" t="s">
        <v>19</v>
      </c>
      <c r="K535" s="14">
        <v>2</v>
      </c>
      <c r="L535" s="15">
        <v>-1</v>
      </c>
      <c r="M535" t="s">
        <v>810</v>
      </c>
      <c r="N535" t="s">
        <v>1304</v>
      </c>
      <c r="O535" t="s">
        <v>17</v>
      </c>
      <c r="T535" t="b">
        <v>1</v>
      </c>
      <c r="U535" t="b">
        <v>1</v>
      </c>
    </row>
    <row r="536" spans="1:21" x14ac:dyDescent="0.25">
      <c r="H536" s="14" t="s">
        <v>1298</v>
      </c>
      <c r="I536" s="14" t="s">
        <v>1298</v>
      </c>
      <c r="J536" s="15" t="s">
        <v>19</v>
      </c>
      <c r="K536" s="14">
        <v>2</v>
      </c>
      <c r="L536" s="15">
        <v>-1</v>
      </c>
      <c r="M536" t="s">
        <v>810</v>
      </c>
      <c r="N536" t="s">
        <v>1304</v>
      </c>
      <c r="O536" t="s">
        <v>17</v>
      </c>
      <c r="T536" t="b">
        <v>1</v>
      </c>
      <c r="U536" t="b">
        <v>1</v>
      </c>
    </row>
    <row r="537" spans="1:21" x14ac:dyDescent="0.25">
      <c r="H537" s="1" t="s">
        <v>1300</v>
      </c>
      <c r="I537" s="5" t="s">
        <v>19</v>
      </c>
      <c r="J537" s="5" t="s">
        <v>19</v>
      </c>
      <c r="K537" s="5">
        <v>-1</v>
      </c>
      <c r="L537" s="5">
        <v>-1</v>
      </c>
      <c r="M537" t="s">
        <v>810</v>
      </c>
      <c r="N537" t="s">
        <v>17</v>
      </c>
      <c r="Q537" t="s">
        <v>1619</v>
      </c>
      <c r="T537" t="b">
        <v>1</v>
      </c>
      <c r="U537" t="b">
        <v>1</v>
      </c>
    </row>
    <row r="538" spans="1:21" x14ac:dyDescent="0.25">
      <c r="A538" t="s">
        <v>602</v>
      </c>
      <c r="B538" s="14" t="s">
        <v>1307</v>
      </c>
      <c r="C538" t="s">
        <v>540</v>
      </c>
      <c r="D538" s="16" t="s">
        <v>1307</v>
      </c>
      <c r="E538" s="14" t="s">
        <v>1307</v>
      </c>
      <c r="F538" s="16">
        <v>1</v>
      </c>
      <c r="G538" s="14">
        <v>2</v>
      </c>
      <c r="H538" s="14" t="s">
        <v>1308</v>
      </c>
      <c r="I538" s="16" t="s">
        <v>1308</v>
      </c>
      <c r="J538" s="14" t="s">
        <v>1309</v>
      </c>
      <c r="K538" s="16">
        <v>1</v>
      </c>
      <c r="L538" s="14">
        <v>2</v>
      </c>
      <c r="M538" t="s">
        <v>773</v>
      </c>
      <c r="N538" t="s">
        <v>1310</v>
      </c>
      <c r="O538" t="s">
        <v>1739</v>
      </c>
      <c r="P538">
        <v>17.5</v>
      </c>
      <c r="Q538" t="s">
        <v>1793</v>
      </c>
      <c r="R538" t="b">
        <v>1</v>
      </c>
      <c r="T538" t="b">
        <v>1</v>
      </c>
    </row>
    <row r="539" spans="1:21" x14ac:dyDescent="0.25">
      <c r="H539" s="14" t="s">
        <v>1311</v>
      </c>
      <c r="I539" s="16" t="s">
        <v>1311</v>
      </c>
      <c r="J539" s="15" t="s">
        <v>19</v>
      </c>
      <c r="K539" s="16">
        <v>1</v>
      </c>
      <c r="L539" s="15">
        <v>-1</v>
      </c>
      <c r="M539" t="s">
        <v>773</v>
      </c>
      <c r="N539" t="s">
        <v>1310</v>
      </c>
      <c r="O539" t="s">
        <v>17</v>
      </c>
      <c r="Q539" t="s">
        <v>1793</v>
      </c>
      <c r="T539" t="b">
        <v>1</v>
      </c>
    </row>
    <row r="540" spans="1:21" x14ac:dyDescent="0.25">
      <c r="H540" s="14" t="s">
        <v>1312</v>
      </c>
      <c r="I540" s="16" t="s">
        <v>1312</v>
      </c>
      <c r="J540" s="14" t="s">
        <v>1313</v>
      </c>
      <c r="K540" s="16">
        <v>1</v>
      </c>
      <c r="L540" s="14">
        <v>2</v>
      </c>
      <c r="M540" t="s">
        <v>773</v>
      </c>
      <c r="N540" t="s">
        <v>1310</v>
      </c>
      <c r="O540" t="s">
        <v>1739</v>
      </c>
      <c r="P540">
        <v>79.400000000000006</v>
      </c>
      <c r="Q540" t="s">
        <v>1793</v>
      </c>
      <c r="T540" t="b">
        <v>1</v>
      </c>
    </row>
    <row r="541" spans="1:21" x14ac:dyDescent="0.25">
      <c r="H541" s="14" t="s">
        <v>1314</v>
      </c>
      <c r="I541" s="16" t="s">
        <v>1314</v>
      </c>
      <c r="J541" s="15" t="s">
        <v>19</v>
      </c>
      <c r="K541" s="16">
        <v>1</v>
      </c>
      <c r="L541" s="15">
        <v>-1</v>
      </c>
      <c r="M541" t="s">
        <v>773</v>
      </c>
      <c r="N541" t="s">
        <v>1310</v>
      </c>
      <c r="O541" t="s">
        <v>17</v>
      </c>
      <c r="Q541" t="s">
        <v>1793</v>
      </c>
    </row>
    <row r="542" spans="1:21" x14ac:dyDescent="0.25">
      <c r="H542" s="14" t="s">
        <v>1315</v>
      </c>
      <c r="I542" s="16" t="s">
        <v>1315</v>
      </c>
      <c r="J542" s="15" t="s">
        <v>19</v>
      </c>
      <c r="K542" s="16">
        <v>1</v>
      </c>
      <c r="L542" s="15">
        <v>-1</v>
      </c>
      <c r="M542" t="s">
        <v>773</v>
      </c>
      <c r="N542" t="s">
        <v>1310</v>
      </c>
      <c r="O542" t="s">
        <v>17</v>
      </c>
      <c r="Q542" t="s">
        <v>1793</v>
      </c>
    </row>
    <row r="543" spans="1:21" x14ac:dyDescent="0.25">
      <c r="H543" s="14" t="s">
        <v>1316</v>
      </c>
      <c r="I543" s="16" t="s">
        <v>1316</v>
      </c>
      <c r="J543" s="14" t="s">
        <v>1317</v>
      </c>
      <c r="K543" s="16">
        <v>1</v>
      </c>
      <c r="L543" s="14">
        <v>2</v>
      </c>
      <c r="M543" t="s">
        <v>773</v>
      </c>
      <c r="N543" t="s">
        <v>1310</v>
      </c>
      <c r="O543" t="s">
        <v>1740</v>
      </c>
      <c r="P543">
        <v>98.2</v>
      </c>
      <c r="Q543" t="s">
        <v>1793</v>
      </c>
      <c r="T543" t="b">
        <v>1</v>
      </c>
    </row>
    <row r="544" spans="1:21" x14ac:dyDescent="0.25">
      <c r="H544" s="14" t="s">
        <v>1318</v>
      </c>
      <c r="I544" s="16" t="s">
        <v>1318</v>
      </c>
      <c r="J544" s="15" t="s">
        <v>19</v>
      </c>
      <c r="K544" s="16">
        <v>1</v>
      </c>
      <c r="L544" s="15">
        <v>-1</v>
      </c>
      <c r="M544" t="s">
        <v>773</v>
      </c>
      <c r="N544" t="s">
        <v>1310</v>
      </c>
      <c r="O544" t="s">
        <v>17</v>
      </c>
      <c r="Q544" t="s">
        <v>1793</v>
      </c>
    </row>
    <row r="545" spans="1:21" x14ac:dyDescent="0.25">
      <c r="H545" s="14" t="s">
        <v>1319</v>
      </c>
      <c r="I545" s="16" t="s">
        <v>1319</v>
      </c>
      <c r="J545" s="15" t="s">
        <v>19</v>
      </c>
      <c r="K545" s="16">
        <v>1</v>
      </c>
      <c r="L545" s="15">
        <v>-1</v>
      </c>
      <c r="M545" t="s">
        <v>773</v>
      </c>
      <c r="N545" t="s">
        <v>1310</v>
      </c>
      <c r="O545" t="s">
        <v>17</v>
      </c>
      <c r="Q545" t="s">
        <v>1793</v>
      </c>
      <c r="T545" t="b">
        <v>1</v>
      </c>
    </row>
    <row r="546" spans="1:21" x14ac:dyDescent="0.25">
      <c r="H546" s="14" t="s">
        <v>1320</v>
      </c>
      <c r="I546" s="16" t="s">
        <v>1320</v>
      </c>
      <c r="J546" s="15" t="s">
        <v>19</v>
      </c>
      <c r="K546" s="16">
        <v>1</v>
      </c>
      <c r="L546" s="15">
        <v>-1</v>
      </c>
      <c r="M546" t="s">
        <v>773</v>
      </c>
      <c r="N546" t="s">
        <v>1310</v>
      </c>
      <c r="O546" t="s">
        <v>17</v>
      </c>
      <c r="Q546" t="s">
        <v>1793</v>
      </c>
    </row>
    <row r="547" spans="1:21" x14ac:dyDescent="0.25">
      <c r="H547" s="14" t="s">
        <v>1321</v>
      </c>
      <c r="I547" s="16" t="s">
        <v>1321</v>
      </c>
      <c r="J547" s="15" t="s">
        <v>19</v>
      </c>
      <c r="K547" s="16">
        <v>1</v>
      </c>
      <c r="L547" s="15">
        <v>-1</v>
      </c>
      <c r="M547" t="s">
        <v>773</v>
      </c>
      <c r="N547" t="s">
        <v>1310</v>
      </c>
      <c r="O547" t="s">
        <v>17</v>
      </c>
      <c r="Q547" t="s">
        <v>1793</v>
      </c>
    </row>
    <row r="548" spans="1:21" x14ac:dyDescent="0.25">
      <c r="H548" s="14" t="s">
        <v>1322</v>
      </c>
      <c r="I548" s="15" t="s">
        <v>1322</v>
      </c>
      <c r="J548" s="15" t="s">
        <v>19</v>
      </c>
      <c r="K548" s="15">
        <v>-3</v>
      </c>
      <c r="L548" s="15">
        <v>-1</v>
      </c>
      <c r="M548" t="s">
        <v>773</v>
      </c>
      <c r="N548" t="s">
        <v>1143</v>
      </c>
      <c r="O548" t="s">
        <v>17</v>
      </c>
      <c r="Q548" t="s">
        <v>1793</v>
      </c>
    </row>
    <row r="549" spans="1:21" x14ac:dyDescent="0.25">
      <c r="H549" s="15" t="s">
        <v>1323</v>
      </c>
      <c r="I549" s="15" t="s">
        <v>1324</v>
      </c>
      <c r="J549" t="s">
        <v>17</v>
      </c>
      <c r="K549" s="15">
        <v>-2</v>
      </c>
      <c r="L549">
        <v>0</v>
      </c>
      <c r="M549" t="s">
        <v>17</v>
      </c>
      <c r="N549" t="s">
        <v>1143</v>
      </c>
      <c r="O549" t="s">
        <v>17</v>
      </c>
      <c r="Q549" t="s">
        <v>1793</v>
      </c>
    </row>
    <row r="550" spans="1:21" x14ac:dyDescent="0.25">
      <c r="A550" t="s">
        <v>602</v>
      </c>
      <c r="B550" s="14" t="s">
        <v>1307</v>
      </c>
      <c r="C550" t="s">
        <v>18</v>
      </c>
      <c r="D550" s="14" t="s">
        <v>1307</v>
      </c>
      <c r="E550" s="14" t="s">
        <v>1307</v>
      </c>
      <c r="F550" s="14">
        <v>2</v>
      </c>
      <c r="G550" s="14">
        <v>2</v>
      </c>
      <c r="H550" s="14" t="s">
        <v>1308</v>
      </c>
      <c r="I550" s="14" t="s">
        <v>1308</v>
      </c>
      <c r="J550" s="14" t="s">
        <v>1309</v>
      </c>
      <c r="K550" s="14">
        <v>2</v>
      </c>
      <c r="L550" s="14">
        <v>2</v>
      </c>
      <c r="M550" t="s">
        <v>773</v>
      </c>
      <c r="N550" t="s">
        <v>709</v>
      </c>
      <c r="O550" t="s">
        <v>1741</v>
      </c>
      <c r="P550">
        <v>93</v>
      </c>
      <c r="S550" t="b">
        <v>1</v>
      </c>
      <c r="U550" t="b">
        <v>1</v>
      </c>
    </row>
    <row r="551" spans="1:21" x14ac:dyDescent="0.25">
      <c r="H551" s="14" t="s">
        <v>1311</v>
      </c>
      <c r="I551" s="14" t="s">
        <v>1311</v>
      </c>
      <c r="J551" s="15" t="s">
        <v>19</v>
      </c>
      <c r="K551" s="14">
        <v>2</v>
      </c>
      <c r="L551" s="15">
        <v>-1</v>
      </c>
      <c r="M551" t="s">
        <v>773</v>
      </c>
      <c r="N551" t="s">
        <v>709</v>
      </c>
      <c r="O551" t="s">
        <v>17</v>
      </c>
      <c r="U551" t="b">
        <v>1</v>
      </c>
    </row>
    <row r="552" spans="1:21" x14ac:dyDescent="0.25">
      <c r="H552" s="14" t="s">
        <v>1312</v>
      </c>
      <c r="I552" s="14" t="s">
        <v>1312</v>
      </c>
      <c r="J552" s="14" t="s">
        <v>1313</v>
      </c>
      <c r="K552" s="14">
        <v>2</v>
      </c>
      <c r="L552" s="14">
        <v>2</v>
      </c>
      <c r="M552" t="s">
        <v>773</v>
      </c>
      <c r="N552" t="s">
        <v>709</v>
      </c>
      <c r="O552" t="s">
        <v>1325</v>
      </c>
      <c r="P552">
        <v>52.7</v>
      </c>
      <c r="U552" t="b">
        <v>1</v>
      </c>
    </row>
    <row r="553" spans="1:21" x14ac:dyDescent="0.25">
      <c r="H553" s="14" t="s">
        <v>1316</v>
      </c>
      <c r="I553" s="14" t="s">
        <v>1316</v>
      </c>
      <c r="J553" s="14" t="s">
        <v>1317</v>
      </c>
      <c r="K553" s="14">
        <v>2</v>
      </c>
      <c r="L553" s="14">
        <v>2</v>
      </c>
      <c r="M553" t="s">
        <v>773</v>
      </c>
      <c r="N553" t="s">
        <v>709</v>
      </c>
      <c r="O553" t="s">
        <v>1742</v>
      </c>
      <c r="P553">
        <v>98.4</v>
      </c>
      <c r="U553" t="b">
        <v>1</v>
      </c>
    </row>
    <row r="554" spans="1:21" x14ac:dyDescent="0.25">
      <c r="H554" s="14" t="s">
        <v>1319</v>
      </c>
      <c r="I554" s="14" t="s">
        <v>1319</v>
      </c>
      <c r="J554" s="15" t="s">
        <v>19</v>
      </c>
      <c r="K554" s="14">
        <v>2</v>
      </c>
      <c r="L554" s="15">
        <v>-1</v>
      </c>
      <c r="M554" t="s">
        <v>773</v>
      </c>
      <c r="N554" t="s">
        <v>709</v>
      </c>
      <c r="O554" t="s">
        <v>17</v>
      </c>
      <c r="U554" t="b">
        <v>1</v>
      </c>
    </row>
    <row r="555" spans="1:21" x14ac:dyDescent="0.25">
      <c r="H555" s="1" t="s">
        <v>1314</v>
      </c>
      <c r="I555" s="5" t="s">
        <v>19</v>
      </c>
      <c r="J555" s="5" t="s">
        <v>19</v>
      </c>
      <c r="K555" s="5">
        <v>-1</v>
      </c>
      <c r="L555" s="5">
        <v>-1</v>
      </c>
      <c r="M555" t="s">
        <v>773</v>
      </c>
      <c r="N555" t="s">
        <v>17</v>
      </c>
      <c r="O555" t="s">
        <v>1794</v>
      </c>
      <c r="P555">
        <v>38</v>
      </c>
      <c r="Q555" t="s">
        <v>1619</v>
      </c>
      <c r="T555" t="b">
        <v>1</v>
      </c>
      <c r="U555" t="b">
        <v>1</v>
      </c>
    </row>
    <row r="556" spans="1:21" x14ac:dyDescent="0.25">
      <c r="H556" s="1" t="s">
        <v>1322</v>
      </c>
      <c r="I556" s="5" t="s">
        <v>19</v>
      </c>
      <c r="J556" s="5" t="s">
        <v>19</v>
      </c>
      <c r="K556" s="5">
        <v>-1</v>
      </c>
      <c r="L556" s="5">
        <v>-1</v>
      </c>
      <c r="M556" t="s">
        <v>773</v>
      </c>
      <c r="N556" t="s">
        <v>17</v>
      </c>
      <c r="Q556" t="s">
        <v>1619</v>
      </c>
      <c r="T556" t="b">
        <v>1</v>
      </c>
      <c r="U556" t="b">
        <v>1</v>
      </c>
    </row>
    <row r="557" spans="1:21" x14ac:dyDescent="0.25">
      <c r="H557" s="1" t="s">
        <v>1795</v>
      </c>
      <c r="I557" s="5" t="s">
        <v>19</v>
      </c>
      <c r="J557" s="5" t="s">
        <v>19</v>
      </c>
      <c r="K557" s="5">
        <v>-1</v>
      </c>
      <c r="L557" s="5">
        <v>-1</v>
      </c>
      <c r="M557" t="s">
        <v>773</v>
      </c>
      <c r="N557" t="s">
        <v>17</v>
      </c>
      <c r="Q557" t="s">
        <v>1619</v>
      </c>
    </row>
    <row r="558" spans="1:21" x14ac:dyDescent="0.25">
      <c r="A558" t="s">
        <v>602</v>
      </c>
      <c r="B558" s="14" t="s">
        <v>1326</v>
      </c>
      <c r="C558" t="s">
        <v>540</v>
      </c>
      <c r="D558" s="14" t="s">
        <v>1326</v>
      </c>
      <c r="E558" s="14" t="s">
        <v>1326</v>
      </c>
      <c r="F558" s="14">
        <v>2</v>
      </c>
      <c r="G558" s="14">
        <v>2</v>
      </c>
      <c r="H558" s="14" t="s">
        <v>1327</v>
      </c>
      <c r="I558" s="14" t="s">
        <v>1327</v>
      </c>
      <c r="J558" s="15" t="s">
        <v>19</v>
      </c>
      <c r="K558" s="14">
        <v>2</v>
      </c>
      <c r="L558" s="15">
        <v>-1</v>
      </c>
      <c r="M558" t="s">
        <v>965</v>
      </c>
      <c r="N558" t="s">
        <v>1329</v>
      </c>
      <c r="O558" t="s">
        <v>17</v>
      </c>
      <c r="U558" t="b">
        <v>1</v>
      </c>
    </row>
    <row r="559" spans="1:21" x14ac:dyDescent="0.25">
      <c r="H559" s="14" t="s">
        <v>1330</v>
      </c>
      <c r="I559" s="15" t="s">
        <v>19</v>
      </c>
      <c r="J559" s="14" t="s">
        <v>1331</v>
      </c>
      <c r="K559" s="15">
        <v>-1</v>
      </c>
      <c r="L559" s="14">
        <v>2</v>
      </c>
      <c r="M559" t="s">
        <v>965</v>
      </c>
      <c r="N559" t="s">
        <v>17</v>
      </c>
      <c r="O559" t="s">
        <v>1743</v>
      </c>
      <c r="P559">
        <v>86</v>
      </c>
      <c r="Q559" t="s">
        <v>1619</v>
      </c>
      <c r="T559" t="b">
        <v>1</v>
      </c>
    </row>
    <row r="560" spans="1:21" x14ac:dyDescent="0.25">
      <c r="H560" s="1" t="s">
        <v>1333</v>
      </c>
      <c r="I560" s="5" t="s">
        <v>19</v>
      </c>
      <c r="J560" s="5" t="s">
        <v>19</v>
      </c>
      <c r="K560" s="5">
        <v>-1</v>
      </c>
      <c r="L560" s="5">
        <v>-1</v>
      </c>
      <c r="M560" t="s">
        <v>965</v>
      </c>
      <c r="N560" t="s">
        <v>17</v>
      </c>
      <c r="O560" t="s">
        <v>1796</v>
      </c>
      <c r="P560">
        <v>92.9</v>
      </c>
      <c r="Q560" t="s">
        <v>1619</v>
      </c>
      <c r="T560" t="b">
        <v>1</v>
      </c>
      <c r="U560" t="b">
        <v>1</v>
      </c>
    </row>
    <row r="561" spans="1:21" x14ac:dyDescent="0.25">
      <c r="H561" s="1" t="s">
        <v>1797</v>
      </c>
      <c r="I561" s="5" t="s">
        <v>19</v>
      </c>
      <c r="J561" s="5" t="s">
        <v>19</v>
      </c>
      <c r="K561" s="5">
        <v>-1</v>
      </c>
      <c r="L561" s="5">
        <v>-1</v>
      </c>
      <c r="M561" t="s">
        <v>965</v>
      </c>
      <c r="N561" t="s">
        <v>17</v>
      </c>
      <c r="O561" t="s">
        <v>1798</v>
      </c>
      <c r="P561">
        <v>14</v>
      </c>
      <c r="Q561" t="s">
        <v>1619</v>
      </c>
    </row>
    <row r="562" spans="1:21" x14ac:dyDescent="0.25">
      <c r="H562" s="1" t="s">
        <v>1799</v>
      </c>
      <c r="I562" s="5" t="s">
        <v>19</v>
      </c>
      <c r="J562" s="5" t="s">
        <v>19</v>
      </c>
      <c r="K562" s="5">
        <v>-1</v>
      </c>
      <c r="L562" s="5">
        <v>-1</v>
      </c>
      <c r="M562" t="s">
        <v>965</v>
      </c>
      <c r="N562" t="s">
        <v>17</v>
      </c>
      <c r="O562" t="s">
        <v>1800</v>
      </c>
      <c r="P562">
        <v>87.3</v>
      </c>
      <c r="Q562" t="s">
        <v>1619</v>
      </c>
    </row>
    <row r="563" spans="1:21" x14ac:dyDescent="0.25">
      <c r="H563" s="1" t="s">
        <v>1801</v>
      </c>
      <c r="I563" s="5" t="s">
        <v>19</v>
      </c>
      <c r="J563" s="5" t="s">
        <v>19</v>
      </c>
      <c r="K563" s="5">
        <v>-1</v>
      </c>
      <c r="L563" s="5">
        <v>-1</v>
      </c>
      <c r="M563" t="s">
        <v>965</v>
      </c>
      <c r="N563" t="s">
        <v>17</v>
      </c>
      <c r="O563" t="s">
        <v>1802</v>
      </c>
      <c r="P563">
        <v>3.2</v>
      </c>
      <c r="Q563" t="s">
        <v>1619</v>
      </c>
    </row>
    <row r="564" spans="1:21" x14ac:dyDescent="0.25">
      <c r="A564" t="s">
        <v>602</v>
      </c>
      <c r="B564" s="14" t="s">
        <v>1326</v>
      </c>
      <c r="C564" t="s">
        <v>18</v>
      </c>
      <c r="D564" s="14" t="s">
        <v>1326</v>
      </c>
      <c r="E564" s="14" t="s">
        <v>1326</v>
      </c>
      <c r="F564" s="14">
        <v>2</v>
      </c>
      <c r="G564" s="14">
        <v>2</v>
      </c>
      <c r="H564" s="14" t="s">
        <v>1327</v>
      </c>
      <c r="I564" s="14" t="s">
        <v>1327</v>
      </c>
      <c r="J564" s="14" t="s">
        <v>1328</v>
      </c>
      <c r="K564" s="14">
        <v>2</v>
      </c>
      <c r="L564" s="14">
        <v>2</v>
      </c>
      <c r="M564" t="s">
        <v>965</v>
      </c>
      <c r="N564" t="s">
        <v>1329</v>
      </c>
      <c r="O564" t="s">
        <v>1744</v>
      </c>
      <c r="P564">
        <v>98.6</v>
      </c>
      <c r="R564" t="b">
        <v>1</v>
      </c>
      <c r="S564" t="b">
        <v>1</v>
      </c>
      <c r="T564" t="b">
        <v>1</v>
      </c>
    </row>
    <row r="565" spans="1:21" x14ac:dyDescent="0.25">
      <c r="H565" s="14" t="s">
        <v>1330</v>
      </c>
      <c r="I565" s="14" t="s">
        <v>1330</v>
      </c>
      <c r="J565" s="14" t="s">
        <v>1331</v>
      </c>
      <c r="K565" s="14">
        <v>2</v>
      </c>
      <c r="L565" s="14">
        <v>2</v>
      </c>
      <c r="M565" t="s">
        <v>965</v>
      </c>
      <c r="N565" t="s">
        <v>1329</v>
      </c>
      <c r="O565" t="s">
        <v>1745</v>
      </c>
      <c r="P565">
        <v>95.3</v>
      </c>
      <c r="U565" t="b">
        <v>1</v>
      </c>
    </row>
    <row r="566" spans="1:21" x14ac:dyDescent="0.25">
      <c r="H566" s="14" t="s">
        <v>1333</v>
      </c>
      <c r="I566" s="14" t="s">
        <v>1333</v>
      </c>
      <c r="J566" s="14" t="s">
        <v>1332</v>
      </c>
      <c r="K566" s="14">
        <v>2</v>
      </c>
      <c r="L566" s="14">
        <v>2</v>
      </c>
      <c r="M566" t="s">
        <v>965</v>
      </c>
      <c r="N566" t="s">
        <v>1329</v>
      </c>
      <c r="O566" t="s">
        <v>1746</v>
      </c>
      <c r="P566">
        <v>98.3</v>
      </c>
    </row>
    <row r="567" spans="1:21" x14ac:dyDescent="0.25">
      <c r="H567" s="14" t="s">
        <v>1336</v>
      </c>
      <c r="I567" s="14" t="s">
        <v>1336</v>
      </c>
      <c r="J567" s="15" t="s">
        <v>19</v>
      </c>
      <c r="K567" s="14">
        <v>2</v>
      </c>
      <c r="L567" s="15">
        <v>-1</v>
      </c>
      <c r="M567" t="s">
        <v>965</v>
      </c>
      <c r="N567" t="s">
        <v>1329</v>
      </c>
      <c r="O567" t="s">
        <v>17</v>
      </c>
    </row>
    <row r="568" spans="1:21" x14ac:dyDescent="0.25">
      <c r="H568" s="1" t="s">
        <v>1797</v>
      </c>
      <c r="I568" s="5" t="s">
        <v>19</v>
      </c>
      <c r="J568" s="5" t="s">
        <v>19</v>
      </c>
      <c r="K568" s="5">
        <v>-1</v>
      </c>
      <c r="L568" s="1">
        <v>2</v>
      </c>
      <c r="M568" t="s">
        <v>965</v>
      </c>
      <c r="Q568" t="s">
        <v>1619</v>
      </c>
      <c r="T568" t="b">
        <v>1</v>
      </c>
      <c r="U568" t="b">
        <v>1</v>
      </c>
    </row>
    <row r="569" spans="1:21" x14ac:dyDescent="0.25">
      <c r="H569" s="1" t="s">
        <v>1799</v>
      </c>
      <c r="I569" s="5" t="s">
        <v>19</v>
      </c>
      <c r="J569" s="5" t="s">
        <v>19</v>
      </c>
      <c r="K569" s="5">
        <v>-1</v>
      </c>
      <c r="L569" s="1">
        <v>2</v>
      </c>
      <c r="M569" t="s">
        <v>965</v>
      </c>
      <c r="Q569" t="s">
        <v>1619</v>
      </c>
      <c r="T569" t="b">
        <v>1</v>
      </c>
      <c r="U569" t="b">
        <v>1</v>
      </c>
    </row>
    <row r="570" spans="1:21" x14ac:dyDescent="0.25">
      <c r="H570" s="15" t="s">
        <v>1334</v>
      </c>
      <c r="I570" s="15" t="s">
        <v>1335</v>
      </c>
      <c r="J570" t="s">
        <v>17</v>
      </c>
      <c r="K570" s="15">
        <v>-2</v>
      </c>
      <c r="L570">
        <v>0</v>
      </c>
      <c r="M570" t="s">
        <v>17</v>
      </c>
      <c r="N570" t="s">
        <v>1329</v>
      </c>
      <c r="O570" t="s">
        <v>17</v>
      </c>
    </row>
    <row r="571" spans="1:21" x14ac:dyDescent="0.25">
      <c r="A571" t="s">
        <v>602</v>
      </c>
      <c r="B571" s="14" t="s">
        <v>1337</v>
      </c>
      <c r="C571" t="s">
        <v>540</v>
      </c>
      <c r="D571" s="14" t="s">
        <v>1337</v>
      </c>
      <c r="E571" s="14" t="s">
        <v>1337</v>
      </c>
      <c r="F571" s="14">
        <v>2</v>
      </c>
      <c r="G571" s="14">
        <v>2</v>
      </c>
      <c r="H571" s="14" t="s">
        <v>1338</v>
      </c>
      <c r="I571" s="14" t="s">
        <v>1338</v>
      </c>
      <c r="J571" s="15" t="s">
        <v>19</v>
      </c>
      <c r="K571" s="14">
        <v>2</v>
      </c>
      <c r="L571" s="15">
        <v>-1</v>
      </c>
      <c r="M571" t="s">
        <v>1142</v>
      </c>
      <c r="N571" t="s">
        <v>1339</v>
      </c>
      <c r="O571" t="s">
        <v>17</v>
      </c>
    </row>
    <row r="572" spans="1:21" x14ac:dyDescent="0.25">
      <c r="H572" s="14" t="s">
        <v>1340</v>
      </c>
      <c r="I572" s="14" t="s">
        <v>1340</v>
      </c>
      <c r="J572" s="15" t="s">
        <v>19</v>
      </c>
      <c r="K572" s="14">
        <v>2</v>
      </c>
      <c r="L572" s="15">
        <v>-1</v>
      </c>
      <c r="M572" t="s">
        <v>1142</v>
      </c>
      <c r="N572" t="s">
        <v>1339</v>
      </c>
      <c r="O572" t="s">
        <v>17</v>
      </c>
    </row>
    <row r="573" spans="1:21" x14ac:dyDescent="0.25">
      <c r="H573" s="1" t="s">
        <v>1803</v>
      </c>
      <c r="I573" s="5" t="s">
        <v>19</v>
      </c>
      <c r="J573" s="5" t="s">
        <v>19</v>
      </c>
      <c r="K573" s="5">
        <v>-1</v>
      </c>
      <c r="L573" s="5">
        <v>-1</v>
      </c>
      <c r="M573" t="s">
        <v>1142</v>
      </c>
      <c r="N573" t="s">
        <v>17</v>
      </c>
      <c r="Q573" t="s">
        <v>1619</v>
      </c>
    </row>
    <row r="574" spans="1:21" x14ac:dyDescent="0.25">
      <c r="H574" s="14" t="s">
        <v>1341</v>
      </c>
      <c r="I574" s="15" t="s">
        <v>19</v>
      </c>
      <c r="J574" s="14" t="s">
        <v>1342</v>
      </c>
      <c r="K574" s="15">
        <v>-1</v>
      </c>
      <c r="L574" s="14">
        <v>2</v>
      </c>
      <c r="M574" t="s">
        <v>1142</v>
      </c>
      <c r="N574" t="s">
        <v>17</v>
      </c>
      <c r="O574" t="s">
        <v>1343</v>
      </c>
      <c r="P574">
        <v>79.900000000000006</v>
      </c>
      <c r="Q574" t="s">
        <v>1619</v>
      </c>
    </row>
    <row r="575" spans="1:21" x14ac:dyDescent="0.25">
      <c r="H575" s="1" t="s">
        <v>1804</v>
      </c>
      <c r="I575" s="5" t="s">
        <v>19</v>
      </c>
      <c r="J575" s="5" t="s">
        <v>19</v>
      </c>
      <c r="K575" s="5">
        <v>-1</v>
      </c>
      <c r="L575" s="5">
        <v>-1</v>
      </c>
      <c r="M575" t="s">
        <v>1142</v>
      </c>
      <c r="N575" t="s">
        <v>17</v>
      </c>
      <c r="Q575" t="s">
        <v>1619</v>
      </c>
    </row>
    <row r="576" spans="1:21" x14ac:dyDescent="0.25">
      <c r="H576" s="1" t="s">
        <v>1805</v>
      </c>
      <c r="I576" s="5" t="s">
        <v>19</v>
      </c>
      <c r="J576" s="5" t="s">
        <v>19</v>
      </c>
      <c r="K576" s="5">
        <v>-1</v>
      </c>
      <c r="L576" s="5">
        <v>-1</v>
      </c>
      <c r="M576" t="s">
        <v>1142</v>
      </c>
      <c r="N576" t="s">
        <v>17</v>
      </c>
      <c r="Q576" t="s">
        <v>1619</v>
      </c>
    </row>
    <row r="577" spans="1:21" x14ac:dyDescent="0.25">
      <c r="H577" s="1" t="s">
        <v>1806</v>
      </c>
      <c r="I577" s="5" t="s">
        <v>19</v>
      </c>
      <c r="J577" s="5" t="s">
        <v>19</v>
      </c>
      <c r="K577" s="5">
        <v>-1</v>
      </c>
      <c r="L577" s="5">
        <v>-1</v>
      </c>
      <c r="M577" t="s">
        <v>977</v>
      </c>
      <c r="N577" t="s">
        <v>17</v>
      </c>
      <c r="Q577" t="s">
        <v>1619</v>
      </c>
    </row>
    <row r="578" spans="1:21" x14ac:dyDescent="0.25">
      <c r="H578" s="1" t="s">
        <v>1807</v>
      </c>
      <c r="I578" s="5" t="s">
        <v>19</v>
      </c>
      <c r="J578" s="5" t="s">
        <v>19</v>
      </c>
      <c r="K578" s="5">
        <v>-1</v>
      </c>
      <c r="L578" s="5">
        <v>-1</v>
      </c>
      <c r="M578" t="s">
        <v>977</v>
      </c>
      <c r="N578" t="s">
        <v>17</v>
      </c>
      <c r="Q578" t="s">
        <v>1619</v>
      </c>
    </row>
    <row r="579" spans="1:21" x14ac:dyDescent="0.25">
      <c r="A579" t="s">
        <v>602</v>
      </c>
      <c r="B579" s="14" t="s">
        <v>1337</v>
      </c>
      <c r="C579" t="s">
        <v>18</v>
      </c>
      <c r="D579" s="14" t="s">
        <v>1337</v>
      </c>
      <c r="E579" s="15" t="s">
        <v>19</v>
      </c>
      <c r="F579" s="14">
        <v>2</v>
      </c>
      <c r="G579" s="15">
        <v>-1</v>
      </c>
      <c r="H579" s="14" t="s">
        <v>1338</v>
      </c>
      <c r="I579" s="14" t="s">
        <v>1338</v>
      </c>
      <c r="J579" s="15" t="s">
        <v>19</v>
      </c>
      <c r="K579" s="14">
        <v>2</v>
      </c>
      <c r="L579" s="15">
        <v>-1</v>
      </c>
      <c r="M579" t="s">
        <v>1142</v>
      </c>
      <c r="N579" t="s">
        <v>1339</v>
      </c>
      <c r="O579" t="s">
        <v>17</v>
      </c>
      <c r="R579" t="b">
        <v>1</v>
      </c>
      <c r="S579" t="b">
        <v>1</v>
      </c>
      <c r="T579" t="b">
        <v>1</v>
      </c>
      <c r="U579" t="b">
        <v>1</v>
      </c>
    </row>
    <row r="580" spans="1:21" x14ac:dyDescent="0.25">
      <c r="B580" s="14"/>
      <c r="D580" s="14"/>
      <c r="E580" s="15"/>
      <c r="F580" s="14"/>
      <c r="G580" s="15"/>
      <c r="H580" s="1" t="s">
        <v>1340</v>
      </c>
      <c r="I580" s="5" t="s">
        <v>19</v>
      </c>
      <c r="J580" s="5" t="s">
        <v>19</v>
      </c>
      <c r="K580" s="5">
        <v>-1</v>
      </c>
      <c r="L580" s="5">
        <v>-1</v>
      </c>
      <c r="M580" t="s">
        <v>1142</v>
      </c>
      <c r="N580" t="s">
        <v>17</v>
      </c>
      <c r="Q580" t="s">
        <v>1619</v>
      </c>
      <c r="T580" t="b">
        <v>1</v>
      </c>
      <c r="U580" t="b">
        <v>1</v>
      </c>
    </row>
    <row r="581" spans="1:21" x14ac:dyDescent="0.25">
      <c r="B581" s="14"/>
      <c r="D581" s="14"/>
      <c r="E581" s="15"/>
      <c r="F581" s="14"/>
      <c r="G581" s="15"/>
      <c r="H581" s="1" t="s">
        <v>1341</v>
      </c>
      <c r="I581" s="5" t="s">
        <v>19</v>
      </c>
      <c r="J581" s="5" t="s">
        <v>19</v>
      </c>
      <c r="K581" s="5">
        <v>-1</v>
      </c>
      <c r="L581" s="5">
        <v>-1</v>
      </c>
      <c r="M581" t="s">
        <v>1142</v>
      </c>
      <c r="N581" t="s">
        <v>17</v>
      </c>
      <c r="Q581" t="s">
        <v>1619</v>
      </c>
      <c r="T581" t="b">
        <v>1</v>
      </c>
      <c r="U581" t="b">
        <v>1</v>
      </c>
    </row>
    <row r="582" spans="1:21" x14ac:dyDescent="0.25">
      <c r="B582" s="14"/>
      <c r="D582" s="14"/>
      <c r="E582" s="15"/>
      <c r="F582" s="14"/>
      <c r="G582" s="15"/>
      <c r="H582" s="1" t="s">
        <v>1804</v>
      </c>
      <c r="I582" s="5" t="s">
        <v>19</v>
      </c>
      <c r="J582" s="5" t="s">
        <v>19</v>
      </c>
      <c r="K582" s="5">
        <v>-1</v>
      </c>
      <c r="L582" s="5">
        <v>-1</v>
      </c>
      <c r="M582" t="s">
        <v>1142</v>
      </c>
      <c r="N582" t="s">
        <v>17</v>
      </c>
      <c r="Q582" t="s">
        <v>1619</v>
      </c>
      <c r="T582" t="b">
        <v>1</v>
      </c>
      <c r="U582" t="b">
        <v>1</v>
      </c>
    </row>
    <row r="583" spans="1:21" x14ac:dyDescent="0.25">
      <c r="B583" s="14"/>
      <c r="D583" s="14"/>
      <c r="E583" s="15"/>
      <c r="F583" s="14"/>
      <c r="G583" s="15"/>
      <c r="H583" s="1" t="s">
        <v>1806</v>
      </c>
      <c r="I583" s="5" t="s">
        <v>19</v>
      </c>
      <c r="J583" s="5" t="s">
        <v>19</v>
      </c>
      <c r="K583" s="5">
        <v>-1</v>
      </c>
      <c r="L583" s="5">
        <v>-1</v>
      </c>
      <c r="M583" t="s">
        <v>977</v>
      </c>
      <c r="N583" t="s">
        <v>17</v>
      </c>
      <c r="Q583" t="s">
        <v>1619</v>
      </c>
      <c r="T583" t="b">
        <v>1</v>
      </c>
      <c r="U583" t="b">
        <v>1</v>
      </c>
    </row>
    <row r="584" spans="1:21" x14ac:dyDescent="0.25">
      <c r="B584" s="14"/>
      <c r="D584" s="14"/>
      <c r="E584" s="15"/>
      <c r="F584" s="14"/>
      <c r="G584" s="15"/>
      <c r="H584" s="1" t="s">
        <v>1807</v>
      </c>
      <c r="I584" s="5" t="s">
        <v>19</v>
      </c>
      <c r="J584" s="5" t="s">
        <v>19</v>
      </c>
      <c r="K584" s="5">
        <v>-1</v>
      </c>
      <c r="L584" s="5">
        <v>-1</v>
      </c>
      <c r="M584" t="s">
        <v>977</v>
      </c>
      <c r="N584" t="s">
        <v>17</v>
      </c>
      <c r="Q584" t="s">
        <v>1619</v>
      </c>
      <c r="T584" t="b">
        <v>1</v>
      </c>
      <c r="U584" t="b">
        <v>1</v>
      </c>
    </row>
    <row r="585" spans="1:21" x14ac:dyDescent="0.25">
      <c r="A585" t="s">
        <v>602</v>
      </c>
      <c r="B585" s="14" t="s">
        <v>1344</v>
      </c>
      <c r="C585" t="s">
        <v>540</v>
      </c>
      <c r="D585" s="14" t="s">
        <v>1344</v>
      </c>
      <c r="E585" s="14" t="s">
        <v>1344</v>
      </c>
      <c r="F585" s="14">
        <v>2</v>
      </c>
      <c r="G585" s="14">
        <v>2</v>
      </c>
      <c r="H585" s="14" t="s">
        <v>1345</v>
      </c>
      <c r="I585" s="14" t="s">
        <v>1345</v>
      </c>
      <c r="J585" s="15" t="s">
        <v>19</v>
      </c>
      <c r="K585" s="14">
        <v>2</v>
      </c>
      <c r="L585" s="15">
        <v>-1</v>
      </c>
      <c r="M585" t="s">
        <v>988</v>
      </c>
      <c r="N585" t="s">
        <v>1346</v>
      </c>
      <c r="O585" t="s">
        <v>17</v>
      </c>
    </row>
    <row r="586" spans="1:21" x14ac:dyDescent="0.25">
      <c r="H586" s="14" t="s">
        <v>1347</v>
      </c>
      <c r="I586" s="14" t="s">
        <v>1347</v>
      </c>
      <c r="J586" s="15" t="s">
        <v>19</v>
      </c>
      <c r="K586" s="14">
        <v>2</v>
      </c>
      <c r="L586" s="15">
        <v>-1</v>
      </c>
      <c r="M586" t="s">
        <v>988</v>
      </c>
      <c r="N586" t="s">
        <v>1346</v>
      </c>
      <c r="O586" t="s">
        <v>17</v>
      </c>
    </row>
    <row r="587" spans="1:21" x14ac:dyDescent="0.25">
      <c r="H587" s="14" t="s">
        <v>1618</v>
      </c>
      <c r="I587" s="15" t="s">
        <v>19</v>
      </c>
      <c r="J587" s="14" t="s">
        <v>1348</v>
      </c>
      <c r="K587" s="15">
        <v>-1</v>
      </c>
      <c r="L587" s="14">
        <v>2</v>
      </c>
      <c r="M587" t="s">
        <v>868</v>
      </c>
      <c r="N587" t="s">
        <v>17</v>
      </c>
      <c r="O587" t="s">
        <v>1747</v>
      </c>
      <c r="P587">
        <v>92.5</v>
      </c>
      <c r="Q587" t="s">
        <v>1619</v>
      </c>
    </row>
    <row r="588" spans="1:21" x14ac:dyDescent="0.25">
      <c r="H588" s="1" t="s">
        <v>1808</v>
      </c>
      <c r="I588" s="5" t="s">
        <v>19</v>
      </c>
      <c r="J588" s="5" t="s">
        <v>19</v>
      </c>
      <c r="K588" s="5">
        <v>-1</v>
      </c>
      <c r="L588" s="5">
        <v>-1</v>
      </c>
      <c r="M588" t="s">
        <v>868</v>
      </c>
      <c r="N588" t="s">
        <v>17</v>
      </c>
      <c r="Q588" t="s">
        <v>1619</v>
      </c>
    </row>
    <row r="589" spans="1:21" x14ac:dyDescent="0.25">
      <c r="H589" s="1" t="s">
        <v>1809</v>
      </c>
      <c r="I589" s="5" t="s">
        <v>19</v>
      </c>
      <c r="J589" s="5" t="s">
        <v>19</v>
      </c>
      <c r="K589" s="5">
        <v>-1</v>
      </c>
      <c r="L589" s="5">
        <v>-1</v>
      </c>
      <c r="M589" t="s">
        <v>868</v>
      </c>
      <c r="N589" t="s">
        <v>17</v>
      </c>
      <c r="Q589" t="s">
        <v>1619</v>
      </c>
    </row>
    <row r="590" spans="1:21" x14ac:dyDescent="0.25">
      <c r="A590" t="s">
        <v>602</v>
      </c>
      <c r="B590" s="14" t="s">
        <v>1349</v>
      </c>
      <c r="C590" t="s">
        <v>18</v>
      </c>
      <c r="D590" t="s">
        <v>1344</v>
      </c>
      <c r="E590" t="s">
        <v>19</v>
      </c>
      <c r="F590">
        <v>0</v>
      </c>
      <c r="G590">
        <v>0</v>
      </c>
      <c r="M590" t="s">
        <v>988</v>
      </c>
      <c r="N590" t="s">
        <v>1350</v>
      </c>
      <c r="O590" t="s">
        <v>17</v>
      </c>
      <c r="Q590" t="s">
        <v>257</v>
      </c>
      <c r="R590" t="b">
        <v>1</v>
      </c>
      <c r="S590" t="b">
        <v>1</v>
      </c>
    </row>
    <row r="591" spans="1:21" x14ac:dyDescent="0.25">
      <c r="A591" t="s">
        <v>602</v>
      </c>
      <c r="B591" s="14" t="s">
        <v>1351</v>
      </c>
      <c r="C591" t="s">
        <v>540</v>
      </c>
      <c r="D591" s="14" t="s">
        <v>1351</v>
      </c>
      <c r="E591" s="15" t="s">
        <v>19</v>
      </c>
      <c r="F591" s="14">
        <v>2</v>
      </c>
      <c r="G591" s="15">
        <v>-1</v>
      </c>
      <c r="H591" s="14" t="s">
        <v>1352</v>
      </c>
      <c r="I591" s="14" t="s">
        <v>1352</v>
      </c>
      <c r="J591" s="15" t="s">
        <v>19</v>
      </c>
      <c r="K591" s="14">
        <v>2</v>
      </c>
      <c r="L591" s="15">
        <v>-1</v>
      </c>
      <c r="M591" t="s">
        <v>1353</v>
      </c>
      <c r="N591" t="s">
        <v>1354</v>
      </c>
      <c r="O591" t="s">
        <v>17</v>
      </c>
    </row>
    <row r="592" spans="1:21" x14ac:dyDescent="0.25">
      <c r="H592" s="14" t="s">
        <v>1355</v>
      </c>
      <c r="I592" s="14" t="s">
        <v>1355</v>
      </c>
      <c r="J592" s="15" t="s">
        <v>19</v>
      </c>
      <c r="K592" s="14">
        <v>2</v>
      </c>
      <c r="L592" s="15">
        <v>-1</v>
      </c>
      <c r="M592" t="s">
        <v>1353</v>
      </c>
      <c r="N592" t="s">
        <v>1354</v>
      </c>
      <c r="O592" t="s">
        <v>17</v>
      </c>
    </row>
    <row r="593" spans="1:19" x14ac:dyDescent="0.25">
      <c r="H593" s="14" t="s">
        <v>1356</v>
      </c>
      <c r="I593" s="14" t="s">
        <v>1356</v>
      </c>
      <c r="J593" s="15" t="s">
        <v>19</v>
      </c>
      <c r="K593" s="14">
        <v>2</v>
      </c>
      <c r="L593" s="15">
        <v>-1</v>
      </c>
      <c r="M593" t="s">
        <v>1353</v>
      </c>
      <c r="N593" t="s">
        <v>1354</v>
      </c>
      <c r="O593" t="s">
        <v>17</v>
      </c>
    </row>
    <row r="594" spans="1:19" x14ac:dyDescent="0.25">
      <c r="H594" s="14" t="s">
        <v>1357</v>
      </c>
      <c r="I594" s="14" t="s">
        <v>1357</v>
      </c>
      <c r="J594" s="15" t="s">
        <v>19</v>
      </c>
      <c r="K594" s="14">
        <v>2</v>
      </c>
      <c r="L594" s="15">
        <v>-1</v>
      </c>
      <c r="M594" t="s">
        <v>1353</v>
      </c>
      <c r="N594" t="s">
        <v>1354</v>
      </c>
      <c r="O594" t="s">
        <v>17</v>
      </c>
    </row>
    <row r="595" spans="1:19" x14ac:dyDescent="0.25">
      <c r="H595" s="14" t="s">
        <v>1358</v>
      </c>
      <c r="I595" s="14" t="s">
        <v>1358</v>
      </c>
      <c r="J595" s="15" t="s">
        <v>19</v>
      </c>
      <c r="K595" s="14">
        <v>2</v>
      </c>
      <c r="L595" s="15">
        <v>-1</v>
      </c>
      <c r="M595" t="s">
        <v>1353</v>
      </c>
      <c r="N595" t="s">
        <v>1354</v>
      </c>
      <c r="O595" t="s">
        <v>17</v>
      </c>
    </row>
    <row r="596" spans="1:19" x14ac:dyDescent="0.25">
      <c r="A596" t="s">
        <v>602</v>
      </c>
      <c r="B596" s="14" t="s">
        <v>1359</v>
      </c>
      <c r="C596" t="s">
        <v>18</v>
      </c>
      <c r="D596" t="s">
        <v>1351</v>
      </c>
      <c r="E596" t="s">
        <v>19</v>
      </c>
      <c r="F596">
        <v>0</v>
      </c>
      <c r="G596">
        <v>0</v>
      </c>
      <c r="M596" t="s">
        <v>1353</v>
      </c>
      <c r="N596" t="s">
        <v>1360</v>
      </c>
      <c r="O596" t="s">
        <v>17</v>
      </c>
      <c r="Q596" t="s">
        <v>257</v>
      </c>
      <c r="R596" t="b">
        <v>1</v>
      </c>
      <c r="S596" t="b">
        <v>1</v>
      </c>
    </row>
    <row r="597" spans="1:19" x14ac:dyDescent="0.25">
      <c r="A597" t="s">
        <v>602</v>
      </c>
      <c r="B597" s="14" t="s">
        <v>1361</v>
      </c>
      <c r="C597" t="s">
        <v>540</v>
      </c>
      <c r="D597" s="14" t="s">
        <v>1361</v>
      </c>
      <c r="E597" s="15" t="s">
        <v>19</v>
      </c>
      <c r="F597" s="14">
        <v>2</v>
      </c>
      <c r="G597" s="15">
        <v>-1</v>
      </c>
      <c r="H597" s="14" t="s">
        <v>1362</v>
      </c>
      <c r="I597" s="14" t="s">
        <v>1362</v>
      </c>
      <c r="J597" s="15" t="s">
        <v>19</v>
      </c>
      <c r="K597" s="14">
        <v>2</v>
      </c>
      <c r="L597" s="15">
        <v>-1</v>
      </c>
      <c r="M597" t="s">
        <v>1363</v>
      </c>
      <c r="N597" t="s">
        <v>1364</v>
      </c>
      <c r="O597" t="s">
        <v>17</v>
      </c>
    </row>
    <row r="598" spans="1:19" x14ac:dyDescent="0.25">
      <c r="H598" s="14" t="s">
        <v>1365</v>
      </c>
      <c r="I598" s="14" t="s">
        <v>1365</v>
      </c>
      <c r="J598" s="15" t="s">
        <v>19</v>
      </c>
      <c r="K598" s="14">
        <v>2</v>
      </c>
      <c r="L598" s="15">
        <v>-1</v>
      </c>
      <c r="M598" t="s">
        <v>1363</v>
      </c>
      <c r="N598" t="s">
        <v>1364</v>
      </c>
      <c r="O598" t="s">
        <v>17</v>
      </c>
    </row>
    <row r="599" spans="1:19" x14ac:dyDescent="0.25">
      <c r="H599" s="14" t="s">
        <v>1366</v>
      </c>
      <c r="I599" s="14" t="s">
        <v>1366</v>
      </c>
      <c r="J599" s="15" t="s">
        <v>19</v>
      </c>
      <c r="K599" s="14">
        <v>2</v>
      </c>
      <c r="L599" s="15">
        <v>-1</v>
      </c>
      <c r="M599" t="s">
        <v>1363</v>
      </c>
      <c r="N599" t="s">
        <v>1364</v>
      </c>
      <c r="O599" t="s">
        <v>17</v>
      </c>
    </row>
    <row r="600" spans="1:19" x14ac:dyDescent="0.25">
      <c r="H600" s="14" t="s">
        <v>1367</v>
      </c>
      <c r="I600" s="14" t="s">
        <v>1367</v>
      </c>
      <c r="J600" s="15" t="s">
        <v>19</v>
      </c>
      <c r="K600" s="14">
        <v>2</v>
      </c>
      <c r="L600" s="15">
        <v>-1</v>
      </c>
      <c r="M600" t="s">
        <v>1363</v>
      </c>
      <c r="N600" t="s">
        <v>1364</v>
      </c>
      <c r="O600" t="s">
        <v>17</v>
      </c>
    </row>
    <row r="601" spans="1:19" x14ac:dyDescent="0.25">
      <c r="H601" s="14" t="s">
        <v>1368</v>
      </c>
      <c r="I601" s="14" t="s">
        <v>1368</v>
      </c>
      <c r="J601" s="15" t="s">
        <v>19</v>
      </c>
      <c r="K601" s="14">
        <v>2</v>
      </c>
      <c r="L601" s="15">
        <v>-1</v>
      </c>
      <c r="M601" t="s">
        <v>1363</v>
      </c>
      <c r="N601" t="s">
        <v>1364</v>
      </c>
      <c r="O601" t="s">
        <v>17</v>
      </c>
    </row>
    <row r="602" spans="1:19" x14ac:dyDescent="0.25">
      <c r="H602" s="14" t="s">
        <v>1369</v>
      </c>
      <c r="I602" s="14" t="s">
        <v>1369</v>
      </c>
      <c r="J602" s="15" t="s">
        <v>19</v>
      </c>
      <c r="K602" s="14">
        <v>2</v>
      </c>
      <c r="L602" s="15">
        <v>-1</v>
      </c>
      <c r="M602" t="s">
        <v>1363</v>
      </c>
      <c r="N602" t="s">
        <v>1364</v>
      </c>
      <c r="O602" t="s">
        <v>17</v>
      </c>
    </row>
    <row r="603" spans="1:19" x14ac:dyDescent="0.25">
      <c r="H603" s="1" t="s">
        <v>1810</v>
      </c>
      <c r="I603" s="5" t="s">
        <v>19</v>
      </c>
      <c r="J603" s="5" t="s">
        <v>19</v>
      </c>
      <c r="K603" s="5">
        <v>-1</v>
      </c>
      <c r="L603" s="5">
        <v>-1</v>
      </c>
      <c r="M603" t="s">
        <v>1363</v>
      </c>
      <c r="N603" t="s">
        <v>17</v>
      </c>
      <c r="Q603" t="s">
        <v>1619</v>
      </c>
    </row>
    <row r="604" spans="1:19" x14ac:dyDescent="0.25">
      <c r="A604" t="s">
        <v>602</v>
      </c>
      <c r="B604" s="14" t="s">
        <v>1370</v>
      </c>
      <c r="C604" t="s">
        <v>18</v>
      </c>
      <c r="D604" t="s">
        <v>1361</v>
      </c>
      <c r="E604" t="s">
        <v>19</v>
      </c>
      <c r="F604">
        <v>0</v>
      </c>
      <c r="G604">
        <v>0</v>
      </c>
      <c r="M604" t="s">
        <v>1363</v>
      </c>
      <c r="N604" t="s">
        <v>1371</v>
      </c>
      <c r="O604" t="s">
        <v>17</v>
      </c>
      <c r="Q604" t="s">
        <v>257</v>
      </c>
      <c r="R604" t="b">
        <v>1</v>
      </c>
      <c r="S604" t="b">
        <v>1</v>
      </c>
    </row>
    <row r="605" spans="1:19" x14ac:dyDescent="0.25">
      <c r="A605" t="s">
        <v>602</v>
      </c>
      <c r="B605" s="14" t="s">
        <v>1372</v>
      </c>
      <c r="C605" t="s">
        <v>540</v>
      </c>
      <c r="D605" s="14" t="s">
        <v>1372</v>
      </c>
      <c r="E605" s="15" t="s">
        <v>19</v>
      </c>
      <c r="F605" s="14">
        <v>2</v>
      </c>
      <c r="G605" s="15">
        <v>-1</v>
      </c>
      <c r="H605" s="14" t="s">
        <v>1373</v>
      </c>
      <c r="I605" s="14" t="s">
        <v>1373</v>
      </c>
      <c r="J605" s="15" t="s">
        <v>19</v>
      </c>
      <c r="K605" s="14">
        <v>2</v>
      </c>
      <c r="L605" s="15">
        <v>-1</v>
      </c>
      <c r="M605" t="s">
        <v>1252</v>
      </c>
      <c r="N605" t="s">
        <v>1374</v>
      </c>
      <c r="O605" t="s">
        <v>17</v>
      </c>
    </row>
    <row r="606" spans="1:19" x14ac:dyDescent="0.25">
      <c r="H606" s="14" t="s">
        <v>1375</v>
      </c>
      <c r="I606" s="14" t="s">
        <v>1375</v>
      </c>
      <c r="J606" s="15" t="s">
        <v>19</v>
      </c>
      <c r="K606" s="14">
        <v>2</v>
      </c>
      <c r="L606" s="15">
        <v>-1</v>
      </c>
      <c r="M606" t="s">
        <v>1252</v>
      </c>
      <c r="N606" t="s">
        <v>1374</v>
      </c>
      <c r="O606" t="s">
        <v>17</v>
      </c>
    </row>
    <row r="607" spans="1:19" x14ac:dyDescent="0.25">
      <c r="H607" s="14" t="s">
        <v>1376</v>
      </c>
      <c r="I607" s="14" t="s">
        <v>1376</v>
      </c>
      <c r="J607" s="15" t="s">
        <v>19</v>
      </c>
      <c r="K607" s="14">
        <v>2</v>
      </c>
      <c r="L607" s="15">
        <v>-1</v>
      </c>
      <c r="M607" t="s">
        <v>1252</v>
      </c>
      <c r="N607" t="s">
        <v>1374</v>
      </c>
      <c r="O607" t="s">
        <v>17</v>
      </c>
    </row>
    <row r="608" spans="1:19" x14ac:dyDescent="0.25">
      <c r="H608" s="14" t="s">
        <v>1377</v>
      </c>
      <c r="I608" s="14" t="s">
        <v>1377</v>
      </c>
      <c r="J608" s="15" t="s">
        <v>19</v>
      </c>
      <c r="K608" s="14">
        <v>2</v>
      </c>
      <c r="L608" s="15">
        <v>-1</v>
      </c>
      <c r="M608" t="s">
        <v>1252</v>
      </c>
      <c r="N608" t="s">
        <v>1374</v>
      </c>
      <c r="O608" t="s">
        <v>17</v>
      </c>
    </row>
    <row r="609" spans="1:19" x14ac:dyDescent="0.25">
      <c r="H609" s="14" t="s">
        <v>1378</v>
      </c>
      <c r="I609" s="14" t="s">
        <v>1378</v>
      </c>
      <c r="J609" s="15" t="s">
        <v>19</v>
      </c>
      <c r="K609" s="14">
        <v>2</v>
      </c>
      <c r="L609" s="15">
        <v>-1</v>
      </c>
      <c r="M609" t="s">
        <v>1252</v>
      </c>
      <c r="N609" t="s">
        <v>1374</v>
      </c>
      <c r="O609" t="s">
        <v>17</v>
      </c>
    </row>
    <row r="610" spans="1:19" x14ac:dyDescent="0.25">
      <c r="H610" s="14" t="s">
        <v>1379</v>
      </c>
      <c r="I610" s="14" t="s">
        <v>1379</v>
      </c>
      <c r="J610" s="15" t="s">
        <v>19</v>
      </c>
      <c r="K610" s="14">
        <v>2</v>
      </c>
      <c r="L610" s="15">
        <v>-1</v>
      </c>
      <c r="M610" t="s">
        <v>1252</v>
      </c>
      <c r="N610" t="s">
        <v>1374</v>
      </c>
      <c r="O610" t="s">
        <v>17</v>
      </c>
    </row>
    <row r="611" spans="1:19" x14ac:dyDescent="0.25">
      <c r="H611" s="14" t="s">
        <v>1380</v>
      </c>
      <c r="I611" s="14" t="s">
        <v>1380</v>
      </c>
      <c r="J611" s="15" t="s">
        <v>19</v>
      </c>
      <c r="K611" s="14">
        <v>2</v>
      </c>
      <c r="L611" s="15">
        <v>-1</v>
      </c>
      <c r="M611" t="s">
        <v>1252</v>
      </c>
      <c r="N611" t="s">
        <v>1374</v>
      </c>
      <c r="O611" t="s">
        <v>17</v>
      </c>
    </row>
    <row r="612" spans="1:19" x14ac:dyDescent="0.25">
      <c r="H612" s="14" t="s">
        <v>1381</v>
      </c>
      <c r="I612" s="14" t="s">
        <v>1381</v>
      </c>
      <c r="J612" s="15" t="s">
        <v>19</v>
      </c>
      <c r="K612" s="14">
        <v>2</v>
      </c>
      <c r="L612" s="15">
        <v>-1</v>
      </c>
      <c r="M612" t="s">
        <v>1252</v>
      </c>
      <c r="N612" t="s">
        <v>1374</v>
      </c>
      <c r="O612" t="s">
        <v>17</v>
      </c>
    </row>
    <row r="613" spans="1:19" x14ac:dyDescent="0.25">
      <c r="H613" s="14" t="s">
        <v>1382</v>
      </c>
      <c r="I613" s="14" t="s">
        <v>1382</v>
      </c>
      <c r="J613" s="15" t="s">
        <v>19</v>
      </c>
      <c r="K613" s="14">
        <v>2</v>
      </c>
      <c r="L613" s="15">
        <v>-1</v>
      </c>
      <c r="M613" t="s">
        <v>1252</v>
      </c>
      <c r="N613" t="s">
        <v>1374</v>
      </c>
      <c r="O613" t="s">
        <v>17</v>
      </c>
    </row>
    <row r="614" spans="1:19" x14ac:dyDescent="0.25">
      <c r="A614" t="s">
        <v>602</v>
      </c>
      <c r="B614" s="14" t="s">
        <v>1383</v>
      </c>
      <c r="C614" t="s">
        <v>18</v>
      </c>
      <c r="D614" t="s">
        <v>1372</v>
      </c>
      <c r="E614" t="s">
        <v>19</v>
      </c>
      <c r="F614">
        <v>0</v>
      </c>
      <c r="G614">
        <v>0</v>
      </c>
      <c r="M614" t="s">
        <v>1252</v>
      </c>
      <c r="N614" t="s">
        <v>1384</v>
      </c>
      <c r="O614" t="s">
        <v>17</v>
      </c>
      <c r="Q614" t="s">
        <v>257</v>
      </c>
      <c r="R614" t="b">
        <v>1</v>
      </c>
      <c r="S614" t="b">
        <v>1</v>
      </c>
    </row>
    <row r="615" spans="1:19" x14ac:dyDescent="0.25">
      <c r="A615" t="s">
        <v>602</v>
      </c>
      <c r="B615" s="14" t="s">
        <v>1385</v>
      </c>
      <c r="C615" t="s">
        <v>540</v>
      </c>
      <c r="D615" s="14" t="s">
        <v>1385</v>
      </c>
      <c r="E615" s="14" t="s">
        <v>1385</v>
      </c>
      <c r="F615" s="14">
        <v>2</v>
      </c>
      <c r="G615" s="14">
        <v>2</v>
      </c>
      <c r="H615" s="14" t="s">
        <v>1386</v>
      </c>
      <c r="I615" s="14" t="s">
        <v>1386</v>
      </c>
      <c r="J615" s="14" t="s">
        <v>1387</v>
      </c>
      <c r="K615" s="14">
        <v>2</v>
      </c>
      <c r="L615" s="14">
        <v>2</v>
      </c>
      <c r="M615" t="s">
        <v>1388</v>
      </c>
      <c r="N615" t="s">
        <v>1389</v>
      </c>
      <c r="O615" t="s">
        <v>1748</v>
      </c>
      <c r="P615">
        <v>38.9</v>
      </c>
    </row>
    <row r="616" spans="1:19" x14ac:dyDescent="0.25">
      <c r="H616" s="14" t="s">
        <v>1390</v>
      </c>
      <c r="I616" s="14" t="s">
        <v>1390</v>
      </c>
      <c r="J616" s="14" t="s">
        <v>1391</v>
      </c>
      <c r="K616" s="14">
        <v>2</v>
      </c>
      <c r="L616" s="14">
        <v>2</v>
      </c>
      <c r="M616" t="s">
        <v>1388</v>
      </c>
      <c r="N616" t="s">
        <v>1389</v>
      </c>
      <c r="O616" t="s">
        <v>1749</v>
      </c>
      <c r="P616">
        <v>77.400000000000006</v>
      </c>
    </row>
    <row r="617" spans="1:19" x14ac:dyDescent="0.25">
      <c r="H617" s="14" t="s">
        <v>1392</v>
      </c>
      <c r="I617" s="14" t="s">
        <v>1392</v>
      </c>
      <c r="J617" s="15" t="s">
        <v>19</v>
      </c>
      <c r="K617" s="14">
        <v>2</v>
      </c>
      <c r="L617" s="15">
        <v>-1</v>
      </c>
      <c r="M617" t="s">
        <v>1388</v>
      </c>
      <c r="N617" t="s">
        <v>1389</v>
      </c>
      <c r="O617" t="s">
        <v>17</v>
      </c>
    </row>
    <row r="618" spans="1:19" x14ac:dyDescent="0.25">
      <c r="H618" s="14" t="s">
        <v>1393</v>
      </c>
      <c r="I618" s="14" t="s">
        <v>1393</v>
      </c>
      <c r="J618" s="15" t="s">
        <v>19</v>
      </c>
      <c r="K618" s="14">
        <v>2</v>
      </c>
      <c r="L618" s="15">
        <v>-1</v>
      </c>
      <c r="M618" t="s">
        <v>1388</v>
      </c>
      <c r="N618" t="s">
        <v>1389</v>
      </c>
      <c r="O618" t="s">
        <v>17</v>
      </c>
    </row>
    <row r="619" spans="1:19" x14ac:dyDescent="0.25">
      <c r="H619" s="14" t="s">
        <v>1394</v>
      </c>
      <c r="I619" s="14" t="s">
        <v>1394</v>
      </c>
      <c r="J619" s="15" t="s">
        <v>19</v>
      </c>
      <c r="K619" s="14">
        <v>2</v>
      </c>
      <c r="L619" s="15">
        <v>-1</v>
      </c>
      <c r="M619" t="s">
        <v>1388</v>
      </c>
      <c r="N619" t="s">
        <v>1389</v>
      </c>
      <c r="O619" t="s">
        <v>17</v>
      </c>
    </row>
    <row r="620" spans="1:19" x14ac:dyDescent="0.25">
      <c r="H620" s="14" t="s">
        <v>1395</v>
      </c>
      <c r="I620" s="14" t="s">
        <v>1395</v>
      </c>
      <c r="J620" s="15" t="s">
        <v>19</v>
      </c>
      <c r="K620" s="14">
        <v>2</v>
      </c>
      <c r="L620" s="15">
        <v>-1</v>
      </c>
      <c r="M620" t="s">
        <v>1388</v>
      </c>
      <c r="N620" t="s">
        <v>1389</v>
      </c>
      <c r="O620" t="s">
        <v>17</v>
      </c>
    </row>
    <row r="621" spans="1:19" x14ac:dyDescent="0.25">
      <c r="H621" s="14" t="s">
        <v>1396</v>
      </c>
      <c r="I621" s="14" t="s">
        <v>1396</v>
      </c>
      <c r="J621" s="15" t="s">
        <v>19</v>
      </c>
      <c r="K621" s="14">
        <v>2</v>
      </c>
      <c r="L621" s="15">
        <v>-1</v>
      </c>
      <c r="M621" t="s">
        <v>1388</v>
      </c>
      <c r="N621" t="s">
        <v>1389</v>
      </c>
      <c r="O621" t="s">
        <v>17</v>
      </c>
    </row>
    <row r="622" spans="1:19" x14ac:dyDescent="0.25">
      <c r="H622" s="14" t="s">
        <v>1397</v>
      </c>
      <c r="I622" s="14" t="s">
        <v>1397</v>
      </c>
      <c r="J622" s="15" t="s">
        <v>19</v>
      </c>
      <c r="K622" s="14">
        <v>2</v>
      </c>
      <c r="L622" s="15">
        <v>-1</v>
      </c>
      <c r="M622" t="s">
        <v>1388</v>
      </c>
      <c r="N622" t="s">
        <v>1389</v>
      </c>
      <c r="O622" t="s">
        <v>17</v>
      </c>
    </row>
    <row r="623" spans="1:19" x14ac:dyDescent="0.25">
      <c r="H623" s="14" t="s">
        <v>1398</v>
      </c>
      <c r="I623" s="14" t="s">
        <v>1398</v>
      </c>
      <c r="J623" s="15" t="s">
        <v>19</v>
      </c>
      <c r="K623" s="14">
        <v>2</v>
      </c>
      <c r="L623" s="15">
        <v>-1</v>
      </c>
      <c r="M623" t="s">
        <v>1388</v>
      </c>
      <c r="N623" t="s">
        <v>1389</v>
      </c>
      <c r="O623" t="s">
        <v>17</v>
      </c>
    </row>
    <row r="624" spans="1:19" x14ac:dyDescent="0.25">
      <c r="H624" s="14" t="s">
        <v>1399</v>
      </c>
      <c r="I624" s="14" t="s">
        <v>1399</v>
      </c>
      <c r="J624" s="15" t="s">
        <v>19</v>
      </c>
      <c r="K624" s="14">
        <v>2</v>
      </c>
      <c r="L624" s="15">
        <v>-1</v>
      </c>
      <c r="M624" t="s">
        <v>1388</v>
      </c>
      <c r="N624" t="s">
        <v>1389</v>
      </c>
      <c r="O624" t="s">
        <v>17</v>
      </c>
    </row>
    <row r="625" spans="1:19" x14ac:dyDescent="0.25">
      <c r="H625" s="14" t="s">
        <v>1400</v>
      </c>
      <c r="I625" s="14" t="s">
        <v>1400</v>
      </c>
      <c r="J625" s="15" t="s">
        <v>19</v>
      </c>
      <c r="K625" s="14">
        <v>2</v>
      </c>
      <c r="L625" s="15">
        <v>-1</v>
      </c>
      <c r="M625" t="s">
        <v>1388</v>
      </c>
      <c r="N625" t="s">
        <v>1389</v>
      </c>
      <c r="O625" t="s">
        <v>17</v>
      </c>
    </row>
    <row r="626" spans="1:19" x14ac:dyDescent="0.25">
      <c r="H626" s="14" t="s">
        <v>1401</v>
      </c>
      <c r="I626" s="14" t="s">
        <v>1401</v>
      </c>
      <c r="J626" s="15" t="s">
        <v>19</v>
      </c>
      <c r="K626" s="14">
        <v>2</v>
      </c>
      <c r="L626" s="15">
        <v>-1</v>
      </c>
      <c r="M626" t="s">
        <v>1388</v>
      </c>
      <c r="N626" t="s">
        <v>1389</v>
      </c>
      <c r="O626" t="s">
        <v>17</v>
      </c>
    </row>
    <row r="627" spans="1:19" x14ac:dyDescent="0.25">
      <c r="H627" s="14" t="s">
        <v>1402</v>
      </c>
      <c r="I627" s="14" t="s">
        <v>1402</v>
      </c>
      <c r="J627" s="15" t="s">
        <v>19</v>
      </c>
      <c r="K627" s="14">
        <v>2</v>
      </c>
      <c r="L627" s="15">
        <v>-1</v>
      </c>
      <c r="M627" t="s">
        <v>1388</v>
      </c>
      <c r="N627" t="s">
        <v>1389</v>
      </c>
      <c r="O627" t="s">
        <v>17</v>
      </c>
    </row>
    <row r="628" spans="1:19" x14ac:dyDescent="0.25">
      <c r="H628" s="14" t="s">
        <v>1403</v>
      </c>
      <c r="I628" s="14" t="s">
        <v>1403</v>
      </c>
      <c r="J628" s="15" t="s">
        <v>19</v>
      </c>
      <c r="K628" s="14">
        <v>2</v>
      </c>
      <c r="L628" s="15">
        <v>-1</v>
      </c>
      <c r="M628" t="s">
        <v>1388</v>
      </c>
      <c r="N628" t="s">
        <v>1389</v>
      </c>
      <c r="O628" t="s">
        <v>17</v>
      </c>
    </row>
    <row r="629" spans="1:19" x14ac:dyDescent="0.25">
      <c r="H629" s="14" t="s">
        <v>1404</v>
      </c>
      <c r="I629" s="14" t="s">
        <v>1404</v>
      </c>
      <c r="J629" s="15" t="s">
        <v>19</v>
      </c>
      <c r="K629" s="14">
        <v>2</v>
      </c>
      <c r="L629" s="15">
        <v>-1</v>
      </c>
      <c r="M629" t="s">
        <v>1388</v>
      </c>
      <c r="N629" t="s">
        <v>1389</v>
      </c>
      <c r="O629" t="s">
        <v>17</v>
      </c>
    </row>
    <row r="630" spans="1:19" x14ac:dyDescent="0.25">
      <c r="H630" s="14" t="s">
        <v>1405</v>
      </c>
      <c r="I630" s="14" t="s">
        <v>1405</v>
      </c>
      <c r="J630" s="15" t="s">
        <v>19</v>
      </c>
      <c r="K630" s="14">
        <v>2</v>
      </c>
      <c r="L630" s="15">
        <v>-1</v>
      </c>
      <c r="M630" t="s">
        <v>1388</v>
      </c>
      <c r="N630" t="s">
        <v>1389</v>
      </c>
      <c r="O630" t="s">
        <v>17</v>
      </c>
    </row>
    <row r="631" spans="1:19" x14ac:dyDescent="0.25">
      <c r="H631" s="1" t="s">
        <v>1811</v>
      </c>
      <c r="I631" s="5" t="s">
        <v>19</v>
      </c>
      <c r="J631" s="5" t="s">
        <v>19</v>
      </c>
      <c r="K631" s="5">
        <v>-1</v>
      </c>
      <c r="L631" s="5">
        <v>-1</v>
      </c>
      <c r="M631" t="s">
        <v>1388</v>
      </c>
      <c r="N631" t="s">
        <v>17</v>
      </c>
      <c r="Q631" t="s">
        <v>1619</v>
      </c>
    </row>
    <row r="632" spans="1:19" x14ac:dyDescent="0.25">
      <c r="A632" t="s">
        <v>602</v>
      </c>
      <c r="B632" s="14" t="s">
        <v>1406</v>
      </c>
      <c r="C632" t="s">
        <v>18</v>
      </c>
      <c r="D632" t="s">
        <v>1385</v>
      </c>
      <c r="E632" t="s">
        <v>19</v>
      </c>
      <c r="F632">
        <v>0</v>
      </c>
      <c r="G632">
        <v>0</v>
      </c>
      <c r="M632" t="s">
        <v>1388</v>
      </c>
      <c r="N632" t="s">
        <v>1407</v>
      </c>
      <c r="O632" t="s">
        <v>17</v>
      </c>
      <c r="Q632" t="s">
        <v>257</v>
      </c>
      <c r="R632" t="b">
        <v>1</v>
      </c>
      <c r="S632" t="b">
        <v>1</v>
      </c>
    </row>
    <row r="633" spans="1:19" x14ac:dyDescent="0.25">
      <c r="A633" t="s">
        <v>602</v>
      </c>
      <c r="B633" s="14" t="s">
        <v>1408</v>
      </c>
      <c r="C633" t="s">
        <v>540</v>
      </c>
      <c r="D633" s="14" t="s">
        <v>1408</v>
      </c>
      <c r="E633" s="14" t="s">
        <v>1408</v>
      </c>
      <c r="F633" s="14">
        <v>2</v>
      </c>
      <c r="G633" s="14">
        <v>2</v>
      </c>
      <c r="H633" s="14" t="s">
        <v>1409</v>
      </c>
      <c r="I633" s="14" t="s">
        <v>1409</v>
      </c>
      <c r="J633" s="14" t="s">
        <v>1410</v>
      </c>
      <c r="K633" s="14">
        <v>2</v>
      </c>
      <c r="L633" s="14">
        <v>2</v>
      </c>
      <c r="M633" t="s">
        <v>1045</v>
      </c>
      <c r="N633" t="s">
        <v>1046</v>
      </c>
      <c r="O633" t="s">
        <v>1750</v>
      </c>
      <c r="P633">
        <v>96.7</v>
      </c>
    </row>
    <row r="634" spans="1:19" x14ac:dyDescent="0.25">
      <c r="H634" s="14" t="s">
        <v>1411</v>
      </c>
      <c r="I634" s="14" t="s">
        <v>1411</v>
      </c>
      <c r="J634" s="15" t="s">
        <v>19</v>
      </c>
      <c r="K634" s="14">
        <v>2</v>
      </c>
      <c r="L634" s="15">
        <v>-1</v>
      </c>
      <c r="M634" t="s">
        <v>1045</v>
      </c>
      <c r="N634" t="s">
        <v>1046</v>
      </c>
      <c r="O634" t="s">
        <v>17</v>
      </c>
    </row>
    <row r="635" spans="1:19" x14ac:dyDescent="0.25">
      <c r="H635" s="14" t="s">
        <v>1412</v>
      </c>
      <c r="I635" s="14" t="s">
        <v>1412</v>
      </c>
      <c r="J635" s="15" t="s">
        <v>19</v>
      </c>
      <c r="K635" s="14">
        <v>2</v>
      </c>
      <c r="L635" s="15">
        <v>-1</v>
      </c>
      <c r="M635" t="s">
        <v>1045</v>
      </c>
      <c r="N635" t="s">
        <v>1046</v>
      </c>
      <c r="O635" t="s">
        <v>17</v>
      </c>
    </row>
    <row r="636" spans="1:19" x14ac:dyDescent="0.25">
      <c r="H636" s="14" t="s">
        <v>1413</v>
      </c>
      <c r="I636" s="14" t="s">
        <v>1413</v>
      </c>
      <c r="J636" s="15" t="s">
        <v>19</v>
      </c>
      <c r="K636" s="14">
        <v>2</v>
      </c>
      <c r="L636" s="15">
        <v>-1</v>
      </c>
      <c r="M636" t="s">
        <v>1045</v>
      </c>
      <c r="N636" t="s">
        <v>1046</v>
      </c>
      <c r="O636" t="s">
        <v>17</v>
      </c>
    </row>
    <row r="637" spans="1:19" x14ac:dyDescent="0.25">
      <c r="H637" s="1" t="s">
        <v>1812</v>
      </c>
      <c r="I637" s="5" t="s">
        <v>19</v>
      </c>
      <c r="J637" s="5" t="s">
        <v>19</v>
      </c>
      <c r="K637" s="5">
        <v>-1</v>
      </c>
      <c r="L637" s="5">
        <v>-1</v>
      </c>
      <c r="M637" t="s">
        <v>1053</v>
      </c>
      <c r="N637" t="s">
        <v>17</v>
      </c>
      <c r="Q637" t="s">
        <v>1619</v>
      </c>
    </row>
    <row r="638" spans="1:19" x14ac:dyDescent="0.25">
      <c r="H638" s="1" t="s">
        <v>1813</v>
      </c>
      <c r="I638" s="5" t="s">
        <v>19</v>
      </c>
      <c r="J638" s="5" t="s">
        <v>19</v>
      </c>
      <c r="K638" s="5">
        <v>-1</v>
      </c>
      <c r="L638" s="5">
        <v>-1</v>
      </c>
      <c r="M638" t="s">
        <v>1053</v>
      </c>
      <c r="N638" t="s">
        <v>17</v>
      </c>
      <c r="Q638" t="s">
        <v>1619</v>
      </c>
    </row>
    <row r="639" spans="1:19" x14ac:dyDescent="0.25">
      <c r="H639" s="1" t="s">
        <v>1814</v>
      </c>
      <c r="I639" s="5" t="s">
        <v>19</v>
      </c>
      <c r="J639" s="5" t="s">
        <v>19</v>
      </c>
      <c r="K639" s="5">
        <v>-1</v>
      </c>
      <c r="L639" s="5">
        <v>-1</v>
      </c>
      <c r="M639" t="s">
        <v>1053</v>
      </c>
      <c r="N639" t="s">
        <v>17</v>
      </c>
      <c r="Q639" t="s">
        <v>1619</v>
      </c>
    </row>
    <row r="640" spans="1:19" x14ac:dyDescent="0.25">
      <c r="H640" s="1" t="s">
        <v>1815</v>
      </c>
      <c r="I640" s="5" t="s">
        <v>19</v>
      </c>
      <c r="J640" s="5" t="s">
        <v>19</v>
      </c>
      <c r="K640" s="5">
        <v>-1</v>
      </c>
      <c r="L640" s="5">
        <v>-1</v>
      </c>
      <c r="M640" t="s">
        <v>17</v>
      </c>
      <c r="N640" t="s">
        <v>17</v>
      </c>
      <c r="Q640" t="s">
        <v>1619</v>
      </c>
    </row>
    <row r="641" spans="1:21" x14ac:dyDescent="0.25">
      <c r="H641" s="1" t="s">
        <v>1816</v>
      </c>
      <c r="I641" s="5" t="s">
        <v>19</v>
      </c>
      <c r="J641" s="5" t="s">
        <v>19</v>
      </c>
      <c r="K641" s="5">
        <v>-1</v>
      </c>
      <c r="L641" s="5">
        <v>-1</v>
      </c>
      <c r="M641" t="s">
        <v>17</v>
      </c>
      <c r="N641" t="s">
        <v>17</v>
      </c>
      <c r="Q641" t="s">
        <v>1619</v>
      </c>
    </row>
    <row r="642" spans="1:21" x14ac:dyDescent="0.25">
      <c r="A642" t="s">
        <v>602</v>
      </c>
      <c r="B642" s="14" t="s">
        <v>1414</v>
      </c>
      <c r="C642" t="s">
        <v>18</v>
      </c>
      <c r="D642" t="s">
        <v>1408</v>
      </c>
      <c r="E642" t="s">
        <v>19</v>
      </c>
      <c r="F642">
        <v>0</v>
      </c>
      <c r="G642">
        <v>0</v>
      </c>
      <c r="M642" t="s">
        <v>1045</v>
      </c>
      <c r="N642" t="s">
        <v>1415</v>
      </c>
      <c r="O642" t="s">
        <v>17</v>
      </c>
      <c r="Q642" t="s">
        <v>257</v>
      </c>
      <c r="R642" t="b">
        <v>1</v>
      </c>
      <c r="S642" t="b">
        <v>1</v>
      </c>
    </row>
    <row r="643" spans="1:21" x14ac:dyDescent="0.25">
      <c r="A643" t="s">
        <v>602</v>
      </c>
      <c r="B643" s="14" t="s">
        <v>1416</v>
      </c>
      <c r="C643" t="s">
        <v>540</v>
      </c>
      <c r="D643" s="14" t="s">
        <v>1416</v>
      </c>
      <c r="E643" s="14" t="s">
        <v>1416</v>
      </c>
      <c r="F643" s="14">
        <v>2</v>
      </c>
      <c r="G643" s="14">
        <v>2</v>
      </c>
      <c r="H643" s="14" t="s">
        <v>1417</v>
      </c>
      <c r="I643" s="14" t="s">
        <v>1417</v>
      </c>
      <c r="J643" s="14" t="s">
        <v>1418</v>
      </c>
      <c r="K643" s="14">
        <v>2</v>
      </c>
      <c r="L643" s="14">
        <v>2</v>
      </c>
      <c r="M643" t="s">
        <v>1053</v>
      </c>
      <c r="N643" t="s">
        <v>1419</v>
      </c>
      <c r="O643" t="s">
        <v>1751</v>
      </c>
      <c r="P643">
        <v>89.5</v>
      </c>
    </row>
    <row r="644" spans="1:21" x14ac:dyDescent="0.25">
      <c r="H644" s="14" t="s">
        <v>1420</v>
      </c>
      <c r="I644" s="14" t="s">
        <v>1420</v>
      </c>
      <c r="J644" s="15" t="s">
        <v>19</v>
      </c>
      <c r="K644" s="14">
        <v>2</v>
      </c>
      <c r="L644" s="15">
        <v>-1</v>
      </c>
      <c r="M644" t="s">
        <v>1053</v>
      </c>
      <c r="N644" t="s">
        <v>1419</v>
      </c>
      <c r="O644" t="s">
        <v>17</v>
      </c>
    </row>
    <row r="645" spans="1:21" x14ac:dyDescent="0.25">
      <c r="H645" s="14" t="s">
        <v>1421</v>
      </c>
      <c r="I645" s="14" t="s">
        <v>1421</v>
      </c>
      <c r="J645" s="15" t="s">
        <v>19</v>
      </c>
      <c r="K645" s="14">
        <v>2</v>
      </c>
      <c r="L645" s="15">
        <v>-1</v>
      </c>
      <c r="M645" t="s">
        <v>1053</v>
      </c>
      <c r="N645" t="s">
        <v>1419</v>
      </c>
      <c r="O645" t="s">
        <v>17</v>
      </c>
    </row>
    <row r="646" spans="1:21" x14ac:dyDescent="0.25">
      <c r="H646" s="14" t="s">
        <v>1422</v>
      </c>
      <c r="I646" s="14" t="s">
        <v>1422</v>
      </c>
      <c r="J646" s="15" t="s">
        <v>19</v>
      </c>
      <c r="K646" s="14">
        <v>2</v>
      </c>
      <c r="L646" s="15">
        <v>-1</v>
      </c>
      <c r="M646" t="s">
        <v>1053</v>
      </c>
      <c r="N646" t="s">
        <v>1419</v>
      </c>
      <c r="O646" t="s">
        <v>17</v>
      </c>
    </row>
    <row r="647" spans="1:21" x14ac:dyDescent="0.25">
      <c r="H647" s="14" t="s">
        <v>1423</v>
      </c>
      <c r="I647" s="14" t="s">
        <v>1423</v>
      </c>
      <c r="J647" s="15" t="s">
        <v>19</v>
      </c>
      <c r="K647" s="14">
        <v>2</v>
      </c>
      <c r="L647" s="15">
        <v>-1</v>
      </c>
      <c r="M647" t="s">
        <v>1053</v>
      </c>
      <c r="N647" t="s">
        <v>1419</v>
      </c>
      <c r="O647" t="s">
        <v>17</v>
      </c>
    </row>
    <row r="648" spans="1:21" x14ac:dyDescent="0.25">
      <c r="H648" s="1" t="s">
        <v>1425</v>
      </c>
      <c r="I648" s="5" t="s">
        <v>19</v>
      </c>
      <c r="J648" s="5" t="s">
        <v>19</v>
      </c>
      <c r="K648" s="5">
        <v>-1</v>
      </c>
      <c r="L648" s="5">
        <v>-1</v>
      </c>
      <c r="M648" t="s">
        <v>1053</v>
      </c>
      <c r="N648" t="s">
        <v>17</v>
      </c>
      <c r="Q648" t="s">
        <v>1619</v>
      </c>
      <c r="T648" t="b">
        <v>1</v>
      </c>
    </row>
    <row r="649" spans="1:21" x14ac:dyDescent="0.25">
      <c r="H649" s="1" t="s">
        <v>1817</v>
      </c>
      <c r="I649" s="5" t="s">
        <v>19</v>
      </c>
      <c r="J649" s="5" t="s">
        <v>19</v>
      </c>
      <c r="K649" s="5">
        <v>-1</v>
      </c>
      <c r="L649" s="5">
        <v>-1</v>
      </c>
      <c r="M649" t="s">
        <v>1053</v>
      </c>
      <c r="N649" t="s">
        <v>17</v>
      </c>
      <c r="Q649" t="s">
        <v>1619</v>
      </c>
    </row>
    <row r="650" spans="1:21" x14ac:dyDescent="0.25">
      <c r="H650" s="1" t="s">
        <v>1818</v>
      </c>
      <c r="I650" s="5" t="s">
        <v>19</v>
      </c>
      <c r="J650" s="5" t="s">
        <v>19</v>
      </c>
      <c r="K650" s="5">
        <v>-1</v>
      </c>
      <c r="L650" s="5">
        <v>-1</v>
      </c>
      <c r="M650" t="s">
        <v>1053</v>
      </c>
      <c r="N650" t="s">
        <v>17</v>
      </c>
      <c r="Q650" t="s">
        <v>1821</v>
      </c>
    </row>
    <row r="651" spans="1:21" x14ac:dyDescent="0.25">
      <c r="H651" s="1" t="s">
        <v>1819</v>
      </c>
      <c r="I651" s="5" t="s">
        <v>19</v>
      </c>
      <c r="J651" s="5" t="s">
        <v>19</v>
      </c>
      <c r="K651" s="5">
        <v>-1</v>
      </c>
      <c r="L651" s="5">
        <v>-1</v>
      </c>
      <c r="M651" t="s">
        <v>1053</v>
      </c>
      <c r="N651" t="s">
        <v>17</v>
      </c>
      <c r="Q651" t="s">
        <v>1821</v>
      </c>
    </row>
    <row r="652" spans="1:21" x14ac:dyDescent="0.25">
      <c r="H652" s="1" t="s">
        <v>1820</v>
      </c>
      <c r="I652" s="5" t="s">
        <v>19</v>
      </c>
      <c r="J652" s="5" t="s">
        <v>19</v>
      </c>
      <c r="K652" s="5">
        <v>-1</v>
      </c>
      <c r="L652" s="5">
        <v>-1</v>
      </c>
      <c r="M652" t="s">
        <v>1053</v>
      </c>
      <c r="N652" t="s">
        <v>17</v>
      </c>
      <c r="Q652" t="s">
        <v>1619</v>
      </c>
    </row>
    <row r="653" spans="1:21" x14ac:dyDescent="0.25">
      <c r="A653" t="s">
        <v>602</v>
      </c>
      <c r="B653" s="14" t="s">
        <v>1416</v>
      </c>
      <c r="C653" t="s">
        <v>18</v>
      </c>
      <c r="D653" s="14" t="s">
        <v>1416</v>
      </c>
      <c r="E653" s="15" t="s">
        <v>19</v>
      </c>
      <c r="F653" s="14">
        <v>2</v>
      </c>
      <c r="G653" s="15">
        <v>-1</v>
      </c>
      <c r="H653" s="14" t="s">
        <v>1417</v>
      </c>
      <c r="I653" s="14" t="s">
        <v>1417</v>
      </c>
      <c r="J653" s="15" t="s">
        <v>19</v>
      </c>
      <c r="K653" s="14">
        <v>2</v>
      </c>
      <c r="L653" s="15">
        <v>-1</v>
      </c>
      <c r="M653" t="s">
        <v>1053</v>
      </c>
      <c r="N653" t="s">
        <v>1424</v>
      </c>
      <c r="O653" t="s">
        <v>17</v>
      </c>
      <c r="R653" t="b">
        <v>1</v>
      </c>
      <c r="S653" t="b">
        <v>1</v>
      </c>
      <c r="T653" t="b">
        <v>1</v>
      </c>
      <c r="U653" t="b">
        <v>1</v>
      </c>
    </row>
    <row r="654" spans="1:21" x14ac:dyDescent="0.25">
      <c r="H654" s="14" t="s">
        <v>1420</v>
      </c>
      <c r="I654" s="14" t="s">
        <v>1420</v>
      </c>
      <c r="J654" s="15" t="s">
        <v>19</v>
      </c>
      <c r="K654" s="14">
        <v>2</v>
      </c>
      <c r="L654" s="15">
        <v>-1</v>
      </c>
      <c r="M654" t="s">
        <v>1053</v>
      </c>
      <c r="N654" t="s">
        <v>1424</v>
      </c>
      <c r="O654" t="s">
        <v>17</v>
      </c>
      <c r="T654" t="b">
        <v>1</v>
      </c>
      <c r="U654" t="b">
        <v>1</v>
      </c>
    </row>
    <row r="655" spans="1:21" x14ac:dyDescent="0.25">
      <c r="H655" s="14" t="s">
        <v>1421</v>
      </c>
      <c r="I655" s="14" t="s">
        <v>1421</v>
      </c>
      <c r="J655" s="15" t="s">
        <v>19</v>
      </c>
      <c r="K655" s="14">
        <v>2</v>
      </c>
      <c r="L655" s="15">
        <v>-1</v>
      </c>
      <c r="M655" t="s">
        <v>1053</v>
      </c>
      <c r="N655" t="s">
        <v>1424</v>
      </c>
      <c r="O655" t="s">
        <v>17</v>
      </c>
      <c r="T655" t="b">
        <v>1</v>
      </c>
      <c r="U655" t="b">
        <v>1</v>
      </c>
    </row>
    <row r="656" spans="1:21" x14ac:dyDescent="0.25">
      <c r="H656" s="14" t="s">
        <v>1422</v>
      </c>
      <c r="I656" s="14" t="s">
        <v>1422</v>
      </c>
      <c r="J656" s="15" t="s">
        <v>19</v>
      </c>
      <c r="K656" s="14">
        <v>2</v>
      </c>
      <c r="L656" s="15">
        <v>-1</v>
      </c>
      <c r="M656" t="s">
        <v>1053</v>
      </c>
      <c r="N656" t="s">
        <v>1424</v>
      </c>
      <c r="O656" t="s">
        <v>17</v>
      </c>
      <c r="T656" t="b">
        <v>1</v>
      </c>
      <c r="U656" t="b">
        <v>1</v>
      </c>
    </row>
    <row r="657" spans="1:21" x14ac:dyDescent="0.25">
      <c r="H657" s="14" t="s">
        <v>1423</v>
      </c>
      <c r="I657" s="14" t="s">
        <v>1423</v>
      </c>
      <c r="J657" s="15" t="s">
        <v>19</v>
      </c>
      <c r="K657" s="14">
        <v>2</v>
      </c>
      <c r="L657" s="15">
        <v>-1</v>
      </c>
      <c r="M657" t="s">
        <v>1053</v>
      </c>
      <c r="N657" t="s">
        <v>1424</v>
      </c>
      <c r="O657" t="s">
        <v>17</v>
      </c>
      <c r="T657" t="b">
        <v>1</v>
      </c>
      <c r="U657" t="b">
        <v>1</v>
      </c>
    </row>
    <row r="658" spans="1:21" x14ac:dyDescent="0.25">
      <c r="H658" s="14" t="s">
        <v>1425</v>
      </c>
      <c r="I658" s="14" t="s">
        <v>1425</v>
      </c>
      <c r="J658" s="15" t="s">
        <v>19</v>
      </c>
      <c r="K658" s="14">
        <v>2</v>
      </c>
      <c r="L658" s="15">
        <v>-1</v>
      </c>
      <c r="M658" t="s">
        <v>1053</v>
      </c>
      <c r="N658" t="s">
        <v>1424</v>
      </c>
      <c r="O658" t="s">
        <v>17</v>
      </c>
      <c r="U658" t="b">
        <v>1</v>
      </c>
    </row>
    <row r="659" spans="1:21" x14ac:dyDescent="0.25">
      <c r="A659" t="s">
        <v>602</v>
      </c>
      <c r="B659" s="14" t="s">
        <v>1426</v>
      </c>
      <c r="C659" t="s">
        <v>540</v>
      </c>
      <c r="D659" s="6" t="s">
        <v>1426</v>
      </c>
      <c r="E659" s="14" t="s">
        <v>1426</v>
      </c>
      <c r="F659" s="6">
        <v>1</v>
      </c>
      <c r="G659" s="14">
        <v>2</v>
      </c>
      <c r="H659" s="14" t="s">
        <v>1427</v>
      </c>
      <c r="I659" s="6" t="s">
        <v>1427</v>
      </c>
      <c r="J659" s="14" t="s">
        <v>1428</v>
      </c>
      <c r="K659" s="6">
        <v>1</v>
      </c>
      <c r="L659" s="14">
        <v>2</v>
      </c>
      <c r="M659" t="s">
        <v>842</v>
      </c>
      <c r="N659" t="s">
        <v>846</v>
      </c>
      <c r="O659" t="s">
        <v>1752</v>
      </c>
      <c r="P659">
        <v>97.5</v>
      </c>
      <c r="Q659" t="s">
        <v>1862</v>
      </c>
      <c r="R659" t="b">
        <v>1</v>
      </c>
      <c r="T659" t="b">
        <v>1</v>
      </c>
    </row>
    <row r="660" spans="1:21" x14ac:dyDescent="0.25">
      <c r="H660" s="14" t="s">
        <v>1429</v>
      </c>
      <c r="I660" s="6" t="s">
        <v>1429</v>
      </c>
      <c r="J660" s="15" t="s">
        <v>19</v>
      </c>
      <c r="K660" s="6">
        <v>1</v>
      </c>
      <c r="L660" s="15">
        <v>-1</v>
      </c>
      <c r="M660" t="s">
        <v>842</v>
      </c>
      <c r="N660" t="s">
        <v>846</v>
      </c>
      <c r="O660" t="s">
        <v>17</v>
      </c>
      <c r="Q660" t="s">
        <v>1862</v>
      </c>
      <c r="T660" t="b">
        <v>1</v>
      </c>
    </row>
    <row r="661" spans="1:21" x14ac:dyDescent="0.25">
      <c r="H661" s="14" t="s">
        <v>1430</v>
      </c>
      <c r="I661" s="6" t="s">
        <v>1430</v>
      </c>
      <c r="J661" s="15" t="s">
        <v>19</v>
      </c>
      <c r="K661" s="6">
        <v>1</v>
      </c>
      <c r="L661" s="15">
        <v>-1</v>
      </c>
      <c r="M661" t="s">
        <v>842</v>
      </c>
      <c r="N661" t="s">
        <v>846</v>
      </c>
      <c r="O661" t="s">
        <v>17</v>
      </c>
      <c r="Q661" t="s">
        <v>1862</v>
      </c>
      <c r="T661" t="b">
        <v>1</v>
      </c>
    </row>
    <row r="662" spans="1:21" x14ac:dyDescent="0.25">
      <c r="H662" s="14" t="s">
        <v>1431</v>
      </c>
      <c r="I662" s="6" t="s">
        <v>1431</v>
      </c>
      <c r="J662" s="15" t="s">
        <v>19</v>
      </c>
      <c r="K662" s="6">
        <v>1</v>
      </c>
      <c r="L662" s="15">
        <v>-1</v>
      </c>
      <c r="M662" t="s">
        <v>842</v>
      </c>
      <c r="N662" t="s">
        <v>846</v>
      </c>
      <c r="O662" t="s">
        <v>17</v>
      </c>
      <c r="Q662" t="s">
        <v>1862</v>
      </c>
    </row>
    <row r="663" spans="1:21" x14ac:dyDescent="0.25">
      <c r="H663" s="14" t="s">
        <v>1432</v>
      </c>
      <c r="I663" s="6" t="s">
        <v>1432</v>
      </c>
      <c r="J663" s="15" t="s">
        <v>19</v>
      </c>
      <c r="K663" s="6">
        <v>1</v>
      </c>
      <c r="L663" s="15">
        <v>-1</v>
      </c>
      <c r="M663" t="s">
        <v>842</v>
      </c>
      <c r="N663" t="s">
        <v>846</v>
      </c>
      <c r="O663" t="s">
        <v>17</v>
      </c>
      <c r="Q663" t="s">
        <v>1862</v>
      </c>
    </row>
    <row r="664" spans="1:21" x14ac:dyDescent="0.25">
      <c r="H664" s="14" t="s">
        <v>1433</v>
      </c>
      <c r="I664" s="6" t="s">
        <v>1433</v>
      </c>
      <c r="J664" s="15" t="s">
        <v>19</v>
      </c>
      <c r="K664" s="6">
        <v>1</v>
      </c>
      <c r="L664" s="15">
        <v>-1</v>
      </c>
      <c r="M664" t="s">
        <v>842</v>
      </c>
      <c r="N664" t="s">
        <v>846</v>
      </c>
      <c r="O664" t="s">
        <v>17</v>
      </c>
      <c r="Q664" t="s">
        <v>1862</v>
      </c>
    </row>
    <row r="665" spans="1:21" x14ac:dyDescent="0.25">
      <c r="H665" s="14" t="s">
        <v>1434</v>
      </c>
      <c r="I665" s="6" t="s">
        <v>1434</v>
      </c>
      <c r="J665" s="15" t="s">
        <v>19</v>
      </c>
      <c r="K665" s="6">
        <v>1</v>
      </c>
      <c r="L665" s="15">
        <v>-1</v>
      </c>
      <c r="M665" t="s">
        <v>842</v>
      </c>
      <c r="N665" t="s">
        <v>846</v>
      </c>
      <c r="O665" t="s">
        <v>17</v>
      </c>
      <c r="Q665" t="s">
        <v>1862</v>
      </c>
    </row>
    <row r="666" spans="1:21" x14ac:dyDescent="0.25">
      <c r="H666" s="14" t="s">
        <v>1435</v>
      </c>
      <c r="I666" s="6" t="s">
        <v>1435</v>
      </c>
      <c r="J666" s="15" t="s">
        <v>19</v>
      </c>
      <c r="K666" s="6">
        <v>1</v>
      </c>
      <c r="L666" s="15">
        <v>-1</v>
      </c>
      <c r="M666" t="s">
        <v>842</v>
      </c>
      <c r="N666" t="s">
        <v>846</v>
      </c>
      <c r="O666" t="s">
        <v>17</v>
      </c>
      <c r="Q666" t="s">
        <v>1862</v>
      </c>
    </row>
    <row r="667" spans="1:21" x14ac:dyDescent="0.25">
      <c r="H667" s="1" t="s">
        <v>1436</v>
      </c>
      <c r="I667" s="5" t="s">
        <v>19</v>
      </c>
      <c r="J667" s="5" t="s">
        <v>19</v>
      </c>
      <c r="K667" s="5">
        <v>-1</v>
      </c>
      <c r="L667" s="5">
        <v>-1</v>
      </c>
      <c r="M667" t="s">
        <v>842</v>
      </c>
      <c r="N667" t="s">
        <v>17</v>
      </c>
      <c r="Q667" t="s">
        <v>1619</v>
      </c>
      <c r="T667" t="b">
        <v>1</v>
      </c>
    </row>
    <row r="668" spans="1:21" x14ac:dyDescent="0.25">
      <c r="H668" s="1" t="s">
        <v>1822</v>
      </c>
      <c r="I668" s="5" t="s">
        <v>19</v>
      </c>
      <c r="J668" s="5" t="s">
        <v>19</v>
      </c>
      <c r="K668" s="5">
        <v>-1</v>
      </c>
      <c r="L668" s="5">
        <v>-1</v>
      </c>
      <c r="M668" t="s">
        <v>842</v>
      </c>
      <c r="N668" t="s">
        <v>17</v>
      </c>
      <c r="Q668" t="s">
        <v>1619</v>
      </c>
    </row>
    <row r="669" spans="1:21" x14ac:dyDescent="0.25">
      <c r="H669" s="1" t="s">
        <v>1823</v>
      </c>
      <c r="I669" s="5" t="s">
        <v>19</v>
      </c>
      <c r="J669" s="5" t="s">
        <v>19</v>
      </c>
      <c r="K669" s="5">
        <v>-1</v>
      </c>
      <c r="L669" s="5">
        <v>-1</v>
      </c>
      <c r="M669" t="s">
        <v>842</v>
      </c>
      <c r="N669" t="s">
        <v>17</v>
      </c>
      <c r="Q669" t="s">
        <v>1619</v>
      </c>
    </row>
    <row r="670" spans="1:21" x14ac:dyDescent="0.25">
      <c r="H670" s="1" t="s">
        <v>1824</v>
      </c>
      <c r="I670" s="5" t="s">
        <v>19</v>
      </c>
      <c r="J670" s="5" t="s">
        <v>19</v>
      </c>
      <c r="K670" s="5">
        <v>-1</v>
      </c>
      <c r="L670" s="5">
        <v>-1</v>
      </c>
      <c r="M670" t="s">
        <v>842</v>
      </c>
      <c r="N670" t="s">
        <v>17</v>
      </c>
      <c r="Q670" t="s">
        <v>1619</v>
      </c>
    </row>
    <row r="671" spans="1:21" x14ac:dyDescent="0.25">
      <c r="H671" s="1" t="s">
        <v>1825</v>
      </c>
      <c r="I671" s="5" t="s">
        <v>19</v>
      </c>
      <c r="J671" s="5" t="s">
        <v>19</v>
      </c>
      <c r="K671" s="5">
        <v>-1</v>
      </c>
      <c r="L671" s="5">
        <v>-1</v>
      </c>
      <c r="M671" t="s">
        <v>842</v>
      </c>
      <c r="N671" t="s">
        <v>17</v>
      </c>
      <c r="Q671" t="s">
        <v>1619</v>
      </c>
    </row>
    <row r="672" spans="1:21" x14ac:dyDescent="0.25">
      <c r="A672" t="s">
        <v>602</v>
      </c>
      <c r="B672" s="14" t="s">
        <v>1426</v>
      </c>
      <c r="C672" t="s">
        <v>18</v>
      </c>
      <c r="D672" s="14" t="s">
        <v>1426</v>
      </c>
      <c r="E672" s="14" t="s">
        <v>1426</v>
      </c>
      <c r="F672" s="14">
        <v>2</v>
      </c>
      <c r="G672" s="14">
        <v>2</v>
      </c>
      <c r="H672" s="14" t="s">
        <v>1427</v>
      </c>
      <c r="I672" s="14" t="s">
        <v>1427</v>
      </c>
      <c r="J672" s="14" t="s">
        <v>1428</v>
      </c>
      <c r="K672" s="14">
        <v>2</v>
      </c>
      <c r="L672" s="14">
        <v>2</v>
      </c>
      <c r="M672" t="s">
        <v>842</v>
      </c>
      <c r="N672" t="s">
        <v>774</v>
      </c>
      <c r="O672" t="s">
        <v>1437</v>
      </c>
      <c r="P672">
        <v>96.4</v>
      </c>
      <c r="S672" t="b">
        <v>1</v>
      </c>
      <c r="U672" t="b">
        <v>1</v>
      </c>
    </row>
    <row r="673" spans="1:21" x14ac:dyDescent="0.25">
      <c r="H673" s="14" t="s">
        <v>1429</v>
      </c>
      <c r="I673" s="14" t="s">
        <v>1429</v>
      </c>
      <c r="J673" s="15" t="s">
        <v>19</v>
      </c>
      <c r="K673" s="14">
        <v>2</v>
      </c>
      <c r="L673" s="15">
        <v>-1</v>
      </c>
      <c r="M673" t="s">
        <v>842</v>
      </c>
      <c r="N673" t="s">
        <v>774</v>
      </c>
      <c r="O673" t="s">
        <v>17</v>
      </c>
      <c r="U673" t="b">
        <v>1</v>
      </c>
    </row>
    <row r="674" spans="1:21" x14ac:dyDescent="0.25">
      <c r="H674" s="14" t="s">
        <v>1430</v>
      </c>
      <c r="I674" s="14" t="s">
        <v>1430</v>
      </c>
      <c r="J674" s="15" t="s">
        <v>19</v>
      </c>
      <c r="K674" s="14">
        <v>2</v>
      </c>
      <c r="L674" s="15">
        <v>-1</v>
      </c>
      <c r="M674" t="s">
        <v>842</v>
      </c>
      <c r="N674" t="s">
        <v>774</v>
      </c>
      <c r="O674" t="s">
        <v>17</v>
      </c>
      <c r="U674" t="b">
        <v>1</v>
      </c>
    </row>
    <row r="675" spans="1:21" x14ac:dyDescent="0.25">
      <c r="H675" s="14" t="s">
        <v>1436</v>
      </c>
      <c r="I675" s="14" t="s">
        <v>1436</v>
      </c>
      <c r="J675" s="15" t="s">
        <v>19</v>
      </c>
      <c r="K675" s="14">
        <v>2</v>
      </c>
      <c r="L675" s="15">
        <v>-1</v>
      </c>
      <c r="M675" t="s">
        <v>842</v>
      </c>
      <c r="N675" t="s">
        <v>774</v>
      </c>
      <c r="O675" t="s">
        <v>17</v>
      </c>
      <c r="U675" t="b">
        <v>1</v>
      </c>
    </row>
    <row r="676" spans="1:21" x14ac:dyDescent="0.25">
      <c r="H676" s="1" t="s">
        <v>1826</v>
      </c>
      <c r="I676" s="5" t="s">
        <v>19</v>
      </c>
      <c r="J676" s="5" t="s">
        <v>19</v>
      </c>
      <c r="K676" s="5">
        <v>-1</v>
      </c>
      <c r="L676" s="5">
        <v>-1</v>
      </c>
      <c r="M676" t="s">
        <v>17</v>
      </c>
      <c r="N676" t="s">
        <v>17</v>
      </c>
      <c r="Q676" t="s">
        <v>1619</v>
      </c>
    </row>
    <row r="677" spans="1:21" x14ac:dyDescent="0.25">
      <c r="A677" t="s">
        <v>602</v>
      </c>
      <c r="B677" s="14" t="s">
        <v>1438</v>
      </c>
      <c r="C677" t="s">
        <v>540</v>
      </c>
      <c r="D677" s="14" t="s">
        <v>1438</v>
      </c>
      <c r="E677" s="14" t="s">
        <v>1438</v>
      </c>
      <c r="F677" s="14">
        <v>2</v>
      </c>
      <c r="G677" s="14">
        <v>2</v>
      </c>
      <c r="H677" s="14" t="s">
        <v>1439</v>
      </c>
      <c r="I677" s="14" t="s">
        <v>1439</v>
      </c>
      <c r="J677" s="15" t="s">
        <v>19</v>
      </c>
      <c r="K677" s="14">
        <v>2</v>
      </c>
      <c r="L677" s="15">
        <v>-1</v>
      </c>
      <c r="M677" t="s">
        <v>1441</v>
      </c>
      <c r="N677" t="s">
        <v>1442</v>
      </c>
      <c r="O677" t="s">
        <v>17</v>
      </c>
      <c r="U677" t="b">
        <v>1</v>
      </c>
    </row>
    <row r="678" spans="1:21" x14ac:dyDescent="0.25">
      <c r="H678" s="14" t="s">
        <v>1443</v>
      </c>
      <c r="I678" s="14" t="s">
        <v>1443</v>
      </c>
      <c r="J678" s="15" t="s">
        <v>19</v>
      </c>
      <c r="K678" s="14">
        <v>2</v>
      </c>
      <c r="L678" s="15">
        <v>-1</v>
      </c>
      <c r="M678" t="s">
        <v>1441</v>
      </c>
      <c r="N678" t="s">
        <v>1442</v>
      </c>
      <c r="O678" t="s">
        <v>17</v>
      </c>
    </row>
    <row r="679" spans="1:21" x14ac:dyDescent="0.25">
      <c r="H679" s="14" t="s">
        <v>1444</v>
      </c>
      <c r="I679" s="14" t="s">
        <v>1444</v>
      </c>
      <c r="J679" s="14" t="s">
        <v>1445</v>
      </c>
      <c r="K679" s="14">
        <v>2</v>
      </c>
      <c r="L679" s="14">
        <v>2</v>
      </c>
      <c r="M679" t="s">
        <v>1441</v>
      </c>
      <c r="N679" t="s">
        <v>1442</v>
      </c>
      <c r="O679" t="s">
        <v>1447</v>
      </c>
      <c r="P679">
        <v>91.3</v>
      </c>
    </row>
    <row r="680" spans="1:21" x14ac:dyDescent="0.25">
      <c r="H680" s="14" t="s">
        <v>1446</v>
      </c>
      <c r="I680" s="14" t="s">
        <v>1446</v>
      </c>
      <c r="J680" s="15" t="s">
        <v>19</v>
      </c>
      <c r="K680" s="14">
        <v>2</v>
      </c>
      <c r="L680" s="15">
        <v>-1</v>
      </c>
      <c r="M680" t="s">
        <v>1441</v>
      </c>
      <c r="N680" t="s">
        <v>1442</v>
      </c>
      <c r="O680" t="s">
        <v>17</v>
      </c>
    </row>
    <row r="681" spans="1:21" x14ac:dyDescent="0.25">
      <c r="H681" s="1" t="s">
        <v>1827</v>
      </c>
      <c r="I681" s="5" t="s">
        <v>19</v>
      </c>
      <c r="J681" s="5" t="s">
        <v>19</v>
      </c>
      <c r="K681" s="5">
        <v>-1</v>
      </c>
      <c r="L681" s="5">
        <v>-1</v>
      </c>
      <c r="M681" t="s">
        <v>1441</v>
      </c>
      <c r="N681" t="s">
        <v>17</v>
      </c>
      <c r="Q681" t="s">
        <v>1619</v>
      </c>
    </row>
    <row r="682" spans="1:21" x14ac:dyDescent="0.25">
      <c r="H682" s="1" t="s">
        <v>1828</v>
      </c>
      <c r="I682" s="5" t="s">
        <v>19</v>
      </c>
      <c r="J682" s="5" t="s">
        <v>19</v>
      </c>
      <c r="K682" s="5">
        <v>-1</v>
      </c>
      <c r="L682" s="5">
        <v>-1</v>
      </c>
      <c r="M682" t="s">
        <v>1441</v>
      </c>
      <c r="N682" t="s">
        <v>17</v>
      </c>
      <c r="Q682" t="s">
        <v>1619</v>
      </c>
    </row>
    <row r="683" spans="1:21" x14ac:dyDescent="0.25">
      <c r="H683" s="1" t="s">
        <v>1829</v>
      </c>
      <c r="I683" s="5" t="s">
        <v>19</v>
      </c>
      <c r="J683" s="5" t="s">
        <v>19</v>
      </c>
      <c r="K683" s="5">
        <v>-1</v>
      </c>
      <c r="L683" s="5">
        <v>-1</v>
      </c>
      <c r="M683" t="s">
        <v>1441</v>
      </c>
      <c r="N683" t="s">
        <v>17</v>
      </c>
      <c r="Q683" t="s">
        <v>1619</v>
      </c>
    </row>
    <row r="684" spans="1:21" x14ac:dyDescent="0.25">
      <c r="H684" s="1" t="s">
        <v>1830</v>
      </c>
      <c r="I684" s="5" t="s">
        <v>19</v>
      </c>
      <c r="J684" s="5" t="s">
        <v>19</v>
      </c>
      <c r="K684" s="5">
        <v>-1</v>
      </c>
      <c r="L684" s="5">
        <v>-1</v>
      </c>
      <c r="M684" t="s">
        <v>1441</v>
      </c>
      <c r="N684" t="s">
        <v>17</v>
      </c>
      <c r="Q684" t="s">
        <v>1619</v>
      </c>
    </row>
    <row r="685" spans="1:21" x14ac:dyDescent="0.25">
      <c r="H685" s="1" t="s">
        <v>1831</v>
      </c>
      <c r="I685" s="5" t="s">
        <v>19</v>
      </c>
      <c r="J685" s="5" t="s">
        <v>19</v>
      </c>
      <c r="K685" s="5">
        <v>-1</v>
      </c>
      <c r="L685" s="5">
        <v>-1</v>
      </c>
      <c r="M685" t="s">
        <v>1441</v>
      </c>
      <c r="N685" t="s">
        <v>17</v>
      </c>
    </row>
    <row r="686" spans="1:21" x14ac:dyDescent="0.25">
      <c r="H686" s="1" t="s">
        <v>1832</v>
      </c>
      <c r="I686" s="5" t="s">
        <v>19</v>
      </c>
      <c r="J686" s="5" t="s">
        <v>19</v>
      </c>
      <c r="K686" s="5">
        <v>-1</v>
      </c>
      <c r="L686" s="5">
        <v>-1</v>
      </c>
      <c r="M686" t="s">
        <v>1441</v>
      </c>
      <c r="N686" t="s">
        <v>17</v>
      </c>
      <c r="Q686" t="s">
        <v>1619</v>
      </c>
    </row>
    <row r="687" spans="1:21" x14ac:dyDescent="0.25">
      <c r="A687" t="s">
        <v>602</v>
      </c>
      <c r="B687" s="14" t="s">
        <v>1438</v>
      </c>
      <c r="C687" t="s">
        <v>18</v>
      </c>
      <c r="D687" s="14" t="s">
        <v>1438</v>
      </c>
      <c r="E687" s="14" t="s">
        <v>1438</v>
      </c>
      <c r="F687" s="14">
        <v>2</v>
      </c>
      <c r="G687" s="14">
        <v>2</v>
      </c>
      <c r="H687" s="14" t="s">
        <v>1439</v>
      </c>
      <c r="I687" s="14" t="s">
        <v>1439</v>
      </c>
      <c r="J687" s="14" t="s">
        <v>1440</v>
      </c>
      <c r="K687" s="14">
        <v>2</v>
      </c>
      <c r="L687" s="14">
        <v>2</v>
      </c>
      <c r="M687" t="s">
        <v>1441</v>
      </c>
      <c r="N687" t="s">
        <v>1448</v>
      </c>
      <c r="O687" t="s">
        <v>1449</v>
      </c>
      <c r="P687">
        <v>95.1</v>
      </c>
      <c r="R687" t="b">
        <v>1</v>
      </c>
      <c r="S687" t="b">
        <v>1</v>
      </c>
      <c r="T687" t="b">
        <v>1</v>
      </c>
    </row>
    <row r="688" spans="1:21" x14ac:dyDescent="0.25">
      <c r="H688" s="14" t="s">
        <v>1443</v>
      </c>
      <c r="I688" s="14" t="s">
        <v>1443</v>
      </c>
      <c r="J688" s="15" t="s">
        <v>19</v>
      </c>
      <c r="K688" s="14">
        <v>2</v>
      </c>
      <c r="L688" s="15">
        <v>-1</v>
      </c>
      <c r="M688" t="s">
        <v>1441</v>
      </c>
      <c r="N688" t="s">
        <v>1448</v>
      </c>
      <c r="O688" t="s">
        <v>17</v>
      </c>
      <c r="T688" t="b">
        <v>1</v>
      </c>
      <c r="U688" t="b">
        <v>1</v>
      </c>
    </row>
    <row r="689" spans="1:21" x14ac:dyDescent="0.25">
      <c r="H689" s="14" t="s">
        <v>1444</v>
      </c>
      <c r="I689" s="14" t="s">
        <v>1444</v>
      </c>
      <c r="J689" s="15" t="s">
        <v>19</v>
      </c>
      <c r="K689" s="14">
        <v>2</v>
      </c>
      <c r="L689" s="15">
        <v>-1</v>
      </c>
      <c r="M689" t="s">
        <v>1441</v>
      </c>
      <c r="N689" t="s">
        <v>1448</v>
      </c>
      <c r="O689" t="s">
        <v>17</v>
      </c>
      <c r="T689" t="b">
        <v>1</v>
      </c>
      <c r="U689" t="b">
        <v>1</v>
      </c>
    </row>
    <row r="690" spans="1:21" x14ac:dyDescent="0.25">
      <c r="H690" s="1" t="s">
        <v>1827</v>
      </c>
      <c r="I690" s="5" t="s">
        <v>19</v>
      </c>
      <c r="J690" s="5" t="s">
        <v>19</v>
      </c>
      <c r="K690" s="5">
        <v>-1</v>
      </c>
      <c r="L690" s="5">
        <v>-1</v>
      </c>
      <c r="M690" t="s">
        <v>1441</v>
      </c>
      <c r="N690" t="s">
        <v>17</v>
      </c>
      <c r="Q690" t="s">
        <v>1619</v>
      </c>
      <c r="T690" t="b">
        <v>1</v>
      </c>
      <c r="U690" t="b">
        <v>1</v>
      </c>
    </row>
    <row r="691" spans="1:21" x14ac:dyDescent="0.25">
      <c r="A691" t="s">
        <v>602</v>
      </c>
      <c r="B691" s="14" t="s">
        <v>1450</v>
      </c>
      <c r="C691" t="s">
        <v>540</v>
      </c>
      <c r="D691" s="14" t="s">
        <v>1450</v>
      </c>
      <c r="E691" s="15" t="s">
        <v>19</v>
      </c>
      <c r="F691" s="14">
        <v>2</v>
      </c>
      <c r="G691" s="15">
        <v>-1</v>
      </c>
      <c r="H691" s="14" t="s">
        <v>1451</v>
      </c>
      <c r="I691" s="14" t="s">
        <v>1451</v>
      </c>
      <c r="J691" s="15" t="s">
        <v>19</v>
      </c>
      <c r="K691" s="14">
        <v>2</v>
      </c>
      <c r="L691" s="15">
        <v>-1</v>
      </c>
      <c r="M691" t="s">
        <v>664</v>
      </c>
      <c r="N691" t="s">
        <v>1453</v>
      </c>
      <c r="O691" t="s">
        <v>17</v>
      </c>
      <c r="S691" t="b">
        <v>1</v>
      </c>
      <c r="U691" t="b">
        <v>1</v>
      </c>
    </row>
    <row r="692" spans="1:21" x14ac:dyDescent="0.25">
      <c r="B692" s="14"/>
      <c r="D692" s="14"/>
      <c r="E692" s="15"/>
      <c r="F692" s="14"/>
      <c r="G692" s="15"/>
      <c r="H692" s="1" t="s">
        <v>1833</v>
      </c>
      <c r="I692" s="5" t="s">
        <v>19</v>
      </c>
      <c r="J692" s="5" t="s">
        <v>19</v>
      </c>
      <c r="K692" s="5">
        <v>-1</v>
      </c>
      <c r="L692" s="5">
        <v>-1</v>
      </c>
      <c r="M692" t="s">
        <v>664</v>
      </c>
      <c r="N692" t="s">
        <v>17</v>
      </c>
      <c r="Q692" t="s">
        <v>1619</v>
      </c>
    </row>
    <row r="693" spans="1:21" x14ac:dyDescent="0.25">
      <c r="B693" s="14"/>
      <c r="D693" s="14"/>
      <c r="E693" s="15"/>
      <c r="F693" s="14"/>
      <c r="G693" s="15"/>
      <c r="H693" s="1" t="s">
        <v>1834</v>
      </c>
      <c r="I693" s="5" t="s">
        <v>19</v>
      </c>
      <c r="J693" s="5" t="s">
        <v>19</v>
      </c>
      <c r="K693" s="5">
        <v>-1</v>
      </c>
      <c r="L693" s="5">
        <v>-1</v>
      </c>
      <c r="M693" t="s">
        <v>664</v>
      </c>
      <c r="N693" t="s">
        <v>17</v>
      </c>
      <c r="Q693" t="s">
        <v>1619</v>
      </c>
    </row>
    <row r="694" spans="1:21" x14ac:dyDescent="0.25">
      <c r="B694" s="14"/>
      <c r="D694" s="14"/>
      <c r="E694" s="15"/>
      <c r="F694" s="14"/>
      <c r="G694" s="15"/>
      <c r="H694" s="1" t="s">
        <v>1835</v>
      </c>
      <c r="I694" s="5" t="s">
        <v>19</v>
      </c>
      <c r="J694" s="5" t="s">
        <v>19</v>
      </c>
      <c r="K694" s="5">
        <v>-1</v>
      </c>
      <c r="L694" s="5">
        <v>-1</v>
      </c>
      <c r="M694" t="s">
        <v>664</v>
      </c>
      <c r="N694" t="s">
        <v>17</v>
      </c>
      <c r="Q694" t="s">
        <v>1619</v>
      </c>
    </row>
    <row r="695" spans="1:21" x14ac:dyDescent="0.25">
      <c r="B695" s="14"/>
      <c r="D695" s="14"/>
      <c r="E695" s="15"/>
      <c r="F695" s="14"/>
      <c r="G695" s="15"/>
      <c r="H695" s="1" t="s">
        <v>1836</v>
      </c>
      <c r="I695" s="5" t="s">
        <v>19</v>
      </c>
      <c r="J695" s="5" t="s">
        <v>19</v>
      </c>
      <c r="K695" s="5">
        <v>-1</v>
      </c>
      <c r="L695" s="5">
        <v>-1</v>
      </c>
      <c r="M695" t="s">
        <v>664</v>
      </c>
      <c r="N695" t="s">
        <v>17</v>
      </c>
      <c r="Q695" t="s">
        <v>1619</v>
      </c>
    </row>
    <row r="696" spans="1:21" x14ac:dyDescent="0.25">
      <c r="A696" t="s">
        <v>602</v>
      </c>
      <c r="B696" s="14" t="s">
        <v>1450</v>
      </c>
      <c r="C696" t="s">
        <v>18</v>
      </c>
      <c r="D696" s="14" t="s">
        <v>1450</v>
      </c>
      <c r="E696" s="14" t="s">
        <v>1450</v>
      </c>
      <c r="F696" s="14">
        <v>2</v>
      </c>
      <c r="G696" s="14">
        <v>2</v>
      </c>
      <c r="H696" s="14" t="s">
        <v>1451</v>
      </c>
      <c r="I696" s="14" t="s">
        <v>1451</v>
      </c>
      <c r="J696" s="14" t="s">
        <v>1452</v>
      </c>
      <c r="K696" s="14">
        <v>2</v>
      </c>
      <c r="L696" s="14">
        <v>2</v>
      </c>
      <c r="M696" t="s">
        <v>664</v>
      </c>
      <c r="N696" t="s">
        <v>1454</v>
      </c>
      <c r="O696" t="s">
        <v>1455</v>
      </c>
      <c r="P696">
        <v>98.7</v>
      </c>
      <c r="R696" t="b">
        <v>1</v>
      </c>
      <c r="T696" t="b">
        <v>1</v>
      </c>
    </row>
    <row r="697" spans="1:21" x14ac:dyDescent="0.25">
      <c r="B697" s="14"/>
      <c r="D697" s="14"/>
      <c r="E697" s="14"/>
      <c r="F697" s="14"/>
      <c r="G697" s="14"/>
      <c r="H697" s="1" t="s">
        <v>1833</v>
      </c>
      <c r="I697" s="5" t="s">
        <v>19</v>
      </c>
      <c r="J697" s="5" t="s">
        <v>19</v>
      </c>
      <c r="K697" s="5">
        <v>-1</v>
      </c>
      <c r="L697" s="5">
        <v>-1</v>
      </c>
      <c r="M697" t="s">
        <v>664</v>
      </c>
      <c r="N697" t="s">
        <v>17</v>
      </c>
      <c r="Q697" t="s">
        <v>1837</v>
      </c>
      <c r="T697" t="b">
        <v>1</v>
      </c>
      <c r="U697" t="b">
        <v>1</v>
      </c>
    </row>
    <row r="698" spans="1:21" x14ac:dyDescent="0.25">
      <c r="B698" s="14"/>
      <c r="D698" s="14"/>
      <c r="E698" s="14"/>
      <c r="F698" s="14"/>
      <c r="G698" s="14"/>
      <c r="H698" s="1" t="s">
        <v>1834</v>
      </c>
      <c r="I698" s="5" t="s">
        <v>19</v>
      </c>
      <c r="J698" s="5" t="s">
        <v>19</v>
      </c>
      <c r="K698" s="5">
        <v>-1</v>
      </c>
      <c r="L698" s="5">
        <v>-1</v>
      </c>
      <c r="M698" t="s">
        <v>664</v>
      </c>
      <c r="N698" t="s">
        <v>17</v>
      </c>
      <c r="Q698" t="s">
        <v>1619</v>
      </c>
      <c r="T698" t="b">
        <v>1</v>
      </c>
      <c r="U698" t="b">
        <v>1</v>
      </c>
    </row>
    <row r="699" spans="1:21" x14ac:dyDescent="0.25">
      <c r="B699" s="14"/>
      <c r="D699" s="14"/>
      <c r="E699" s="14"/>
      <c r="F699" s="14"/>
      <c r="G699" s="14"/>
      <c r="H699" s="1" t="s">
        <v>1836</v>
      </c>
      <c r="I699" s="5" t="s">
        <v>19</v>
      </c>
      <c r="J699" s="5" t="s">
        <v>19</v>
      </c>
      <c r="K699" s="5">
        <v>-1</v>
      </c>
      <c r="L699" s="5">
        <v>-1</v>
      </c>
      <c r="M699" t="s">
        <v>664</v>
      </c>
      <c r="N699" t="s">
        <v>17</v>
      </c>
      <c r="Q699" t="s">
        <v>1619</v>
      </c>
      <c r="T699" t="b">
        <v>1</v>
      </c>
      <c r="U699" t="b">
        <v>1</v>
      </c>
    </row>
    <row r="700" spans="1:21" x14ac:dyDescent="0.25">
      <c r="A700" t="s">
        <v>602</v>
      </c>
      <c r="B700" s="14" t="s">
        <v>1456</v>
      </c>
      <c r="C700" t="s">
        <v>540</v>
      </c>
      <c r="D700" s="14" t="s">
        <v>1456</v>
      </c>
      <c r="E700" s="14" t="s">
        <v>1456</v>
      </c>
      <c r="F700" s="14">
        <v>2</v>
      </c>
      <c r="G700" s="14">
        <v>2</v>
      </c>
      <c r="H700" s="14" t="s">
        <v>1457</v>
      </c>
      <c r="I700" s="14" t="s">
        <v>1457</v>
      </c>
      <c r="J700" s="15" t="s">
        <v>19</v>
      </c>
      <c r="K700" s="14">
        <v>2</v>
      </c>
      <c r="L700" s="15">
        <v>-1</v>
      </c>
      <c r="M700" t="s">
        <v>675</v>
      </c>
      <c r="N700" t="s">
        <v>1459</v>
      </c>
      <c r="O700" t="s">
        <v>17</v>
      </c>
      <c r="U700" t="b">
        <v>1</v>
      </c>
    </row>
    <row r="701" spans="1:21" x14ac:dyDescent="0.25">
      <c r="H701" s="14" t="s">
        <v>1460</v>
      </c>
      <c r="I701" s="14" t="s">
        <v>1460</v>
      </c>
      <c r="J701" s="15" t="s">
        <v>19</v>
      </c>
      <c r="K701" s="14">
        <v>2</v>
      </c>
      <c r="L701" s="15">
        <v>-1</v>
      </c>
      <c r="M701" t="s">
        <v>675</v>
      </c>
      <c r="N701" t="s">
        <v>1459</v>
      </c>
      <c r="O701" t="s">
        <v>17</v>
      </c>
    </row>
    <row r="702" spans="1:21" x14ac:dyDescent="0.25">
      <c r="H702" s="14" t="s">
        <v>1461</v>
      </c>
      <c r="I702" s="14" t="s">
        <v>1461</v>
      </c>
      <c r="J702" s="14" t="s">
        <v>1462</v>
      </c>
      <c r="K702" s="14">
        <v>2</v>
      </c>
      <c r="L702" s="14">
        <v>2</v>
      </c>
      <c r="M702" t="s">
        <v>675</v>
      </c>
      <c r="N702" t="s">
        <v>1459</v>
      </c>
      <c r="O702" t="s">
        <v>1753</v>
      </c>
      <c r="P702">
        <v>97.3</v>
      </c>
    </row>
    <row r="703" spans="1:21" x14ac:dyDescent="0.25">
      <c r="H703" s="1" t="s">
        <v>1838</v>
      </c>
      <c r="I703" s="5" t="s">
        <v>19</v>
      </c>
      <c r="J703" s="5" t="s">
        <v>19</v>
      </c>
      <c r="K703" s="5">
        <v>-1</v>
      </c>
      <c r="L703" s="5">
        <v>-1</v>
      </c>
      <c r="M703" t="s">
        <v>675</v>
      </c>
      <c r="N703" t="s">
        <v>17</v>
      </c>
      <c r="Q703" t="s">
        <v>1619</v>
      </c>
    </row>
    <row r="704" spans="1:21" x14ac:dyDescent="0.25">
      <c r="A704" t="s">
        <v>602</v>
      </c>
      <c r="B704" s="14" t="s">
        <v>1456</v>
      </c>
      <c r="C704" t="s">
        <v>18</v>
      </c>
      <c r="D704" s="14" t="s">
        <v>1456</v>
      </c>
      <c r="E704" s="14" t="s">
        <v>1456</v>
      </c>
      <c r="F704" s="14">
        <v>2</v>
      </c>
      <c r="G704" s="14">
        <v>2</v>
      </c>
      <c r="H704" s="14" t="s">
        <v>1457</v>
      </c>
      <c r="I704" s="14" t="s">
        <v>1457</v>
      </c>
      <c r="J704" s="14" t="s">
        <v>1458</v>
      </c>
      <c r="K704" s="14">
        <v>2</v>
      </c>
      <c r="L704" s="14">
        <v>2</v>
      </c>
      <c r="M704" t="s">
        <v>675</v>
      </c>
      <c r="N704" t="s">
        <v>1459</v>
      </c>
      <c r="O704" t="s">
        <v>1463</v>
      </c>
      <c r="P704">
        <v>98.6</v>
      </c>
      <c r="R704" t="b">
        <v>1</v>
      </c>
      <c r="S704" t="b">
        <v>1</v>
      </c>
      <c r="T704" t="b">
        <v>1</v>
      </c>
    </row>
    <row r="705" spans="1:21" x14ac:dyDescent="0.25">
      <c r="B705" s="14"/>
      <c r="D705" s="14"/>
      <c r="E705" s="14"/>
      <c r="F705" s="14"/>
      <c r="G705" s="14"/>
      <c r="H705" s="1" t="s">
        <v>1460</v>
      </c>
      <c r="I705" s="5" t="s">
        <v>19</v>
      </c>
      <c r="J705" s="5" t="s">
        <v>19</v>
      </c>
      <c r="K705" s="5">
        <v>-1</v>
      </c>
      <c r="L705" s="5">
        <v>-1</v>
      </c>
      <c r="M705" t="s">
        <v>675</v>
      </c>
      <c r="N705" t="s">
        <v>17</v>
      </c>
      <c r="Q705" t="s">
        <v>1839</v>
      </c>
      <c r="T705" t="b">
        <v>1</v>
      </c>
      <c r="U705" t="b">
        <v>1</v>
      </c>
    </row>
    <row r="706" spans="1:21" x14ac:dyDescent="0.25">
      <c r="B706" s="14"/>
      <c r="D706" s="14"/>
      <c r="E706" s="14"/>
      <c r="F706" s="14"/>
      <c r="G706" s="14"/>
      <c r="H706" s="1" t="s">
        <v>1840</v>
      </c>
      <c r="I706" s="5" t="s">
        <v>19</v>
      </c>
      <c r="J706" s="5" t="s">
        <v>19</v>
      </c>
      <c r="K706" s="5">
        <v>-1</v>
      </c>
      <c r="L706" s="5">
        <v>-1</v>
      </c>
      <c r="M706" t="s">
        <v>675</v>
      </c>
      <c r="N706" t="s">
        <v>17</v>
      </c>
      <c r="Q706" t="s">
        <v>1619</v>
      </c>
    </row>
    <row r="707" spans="1:21" x14ac:dyDescent="0.25">
      <c r="A707" t="s">
        <v>602</v>
      </c>
      <c r="B707" s="14" t="s">
        <v>1464</v>
      </c>
      <c r="C707" t="s">
        <v>540</v>
      </c>
      <c r="D707" s="14" t="s">
        <v>1464</v>
      </c>
      <c r="E707" s="15" t="s">
        <v>19</v>
      </c>
      <c r="F707" s="14">
        <v>2</v>
      </c>
      <c r="G707" s="15">
        <v>-1</v>
      </c>
      <c r="H707" s="14" t="s">
        <v>1465</v>
      </c>
      <c r="I707" s="14" t="s">
        <v>1465</v>
      </c>
      <c r="J707" s="15" t="s">
        <v>19</v>
      </c>
      <c r="K707" s="14">
        <v>2</v>
      </c>
      <c r="L707" s="15">
        <v>-1</v>
      </c>
      <c r="M707" t="s">
        <v>1466</v>
      </c>
      <c r="N707" t="s">
        <v>1467</v>
      </c>
      <c r="O707" t="s">
        <v>17</v>
      </c>
    </row>
    <row r="708" spans="1:21" x14ac:dyDescent="0.25">
      <c r="B708" s="14"/>
      <c r="D708" s="14"/>
      <c r="E708" s="15"/>
      <c r="F708" s="14"/>
      <c r="G708" s="15"/>
      <c r="H708" s="1" t="s">
        <v>1841</v>
      </c>
      <c r="I708" s="5" t="s">
        <v>19</v>
      </c>
      <c r="J708" s="5" t="s">
        <v>19</v>
      </c>
      <c r="K708" s="5">
        <v>-1</v>
      </c>
      <c r="L708" s="5">
        <v>-1</v>
      </c>
      <c r="M708" t="s">
        <v>1466</v>
      </c>
      <c r="N708" t="s">
        <v>17</v>
      </c>
      <c r="Q708" t="s">
        <v>1619</v>
      </c>
    </row>
    <row r="709" spans="1:21" x14ac:dyDescent="0.25">
      <c r="A709" t="s">
        <v>602</v>
      </c>
      <c r="B709" s="14" t="s">
        <v>1468</v>
      </c>
      <c r="C709" t="s">
        <v>18</v>
      </c>
      <c r="D709" t="s">
        <v>1464</v>
      </c>
      <c r="E709" t="s">
        <v>19</v>
      </c>
      <c r="F709">
        <v>0</v>
      </c>
      <c r="G709">
        <v>0</v>
      </c>
      <c r="M709" t="s">
        <v>1466</v>
      </c>
      <c r="N709" t="s">
        <v>1175</v>
      </c>
      <c r="O709" t="s">
        <v>17</v>
      </c>
      <c r="Q709" t="s">
        <v>257</v>
      </c>
      <c r="R709" t="b">
        <v>1</v>
      </c>
      <c r="S709" t="b">
        <v>1</v>
      </c>
    </row>
    <row r="710" spans="1:21" x14ac:dyDescent="0.25">
      <c r="A710" t="s">
        <v>602</v>
      </c>
      <c r="B710" s="14" t="s">
        <v>1469</v>
      </c>
      <c r="C710" t="s">
        <v>540</v>
      </c>
      <c r="D710" t="s">
        <v>1470</v>
      </c>
      <c r="E710" t="s">
        <v>19</v>
      </c>
      <c r="F710">
        <v>0</v>
      </c>
      <c r="G710">
        <v>0</v>
      </c>
      <c r="M710" t="s">
        <v>1201</v>
      </c>
      <c r="N710" t="s">
        <v>1209</v>
      </c>
      <c r="O710" t="s">
        <v>17</v>
      </c>
      <c r="Q710" t="s">
        <v>257</v>
      </c>
    </row>
    <row r="711" spans="1:21" x14ac:dyDescent="0.25">
      <c r="A711" t="s">
        <v>602</v>
      </c>
      <c r="B711" s="14" t="s">
        <v>1469</v>
      </c>
      <c r="C711" t="s">
        <v>18</v>
      </c>
      <c r="D711" t="s">
        <v>1470</v>
      </c>
      <c r="E711" t="s">
        <v>19</v>
      </c>
      <c r="F711">
        <v>0</v>
      </c>
      <c r="G711">
        <v>0</v>
      </c>
      <c r="M711" t="s">
        <v>1201</v>
      </c>
      <c r="N711" t="s">
        <v>1209</v>
      </c>
      <c r="O711" t="s">
        <v>17</v>
      </c>
      <c r="Q711" t="s">
        <v>257</v>
      </c>
      <c r="R711" t="b">
        <v>1</v>
      </c>
      <c r="S711" t="b">
        <v>1</v>
      </c>
    </row>
    <row r="712" spans="1:21" x14ac:dyDescent="0.25">
      <c r="A712" t="s">
        <v>602</v>
      </c>
      <c r="B712" s="14" t="s">
        <v>1471</v>
      </c>
      <c r="C712" t="s">
        <v>540</v>
      </c>
      <c r="D712" s="14" t="s">
        <v>1471</v>
      </c>
      <c r="E712" s="15" t="s">
        <v>19</v>
      </c>
      <c r="F712" s="14">
        <v>2</v>
      </c>
      <c r="G712" s="15">
        <v>-1</v>
      </c>
      <c r="H712" s="14" t="s">
        <v>1472</v>
      </c>
      <c r="I712" s="14" t="s">
        <v>1472</v>
      </c>
      <c r="J712" s="15" t="s">
        <v>19</v>
      </c>
      <c r="K712" s="14">
        <v>2</v>
      </c>
      <c r="L712" s="15">
        <v>-1</v>
      </c>
      <c r="M712" t="s">
        <v>766</v>
      </c>
      <c r="N712" t="s">
        <v>1473</v>
      </c>
      <c r="O712" t="s">
        <v>17</v>
      </c>
    </row>
    <row r="713" spans="1:21" x14ac:dyDescent="0.25">
      <c r="H713" s="14" t="s">
        <v>1474</v>
      </c>
      <c r="I713" s="14" t="s">
        <v>1474</v>
      </c>
      <c r="J713" s="15" t="s">
        <v>19</v>
      </c>
      <c r="K713" s="14">
        <v>2</v>
      </c>
      <c r="L713" s="15">
        <v>-1</v>
      </c>
      <c r="M713" t="s">
        <v>766</v>
      </c>
      <c r="N713" t="s">
        <v>1473</v>
      </c>
      <c r="O713" t="s">
        <v>17</v>
      </c>
    </row>
    <row r="714" spans="1:21" x14ac:dyDescent="0.25">
      <c r="H714" s="14" t="s">
        <v>1475</v>
      </c>
      <c r="I714" s="14" t="s">
        <v>1475</v>
      </c>
      <c r="J714" s="15" t="s">
        <v>19</v>
      </c>
      <c r="K714" s="14">
        <v>2</v>
      </c>
      <c r="L714" s="15">
        <v>-1</v>
      </c>
      <c r="M714" t="s">
        <v>766</v>
      </c>
      <c r="N714" t="s">
        <v>1473</v>
      </c>
      <c r="O714" t="s">
        <v>17</v>
      </c>
    </row>
    <row r="715" spans="1:21" x14ac:dyDescent="0.25">
      <c r="H715" s="14" t="s">
        <v>1476</v>
      </c>
      <c r="I715" s="14" t="s">
        <v>1476</v>
      </c>
      <c r="J715" s="15" t="s">
        <v>19</v>
      </c>
      <c r="K715" s="14">
        <v>2</v>
      </c>
      <c r="L715" s="15">
        <v>-1</v>
      </c>
      <c r="M715" t="s">
        <v>766</v>
      </c>
      <c r="N715" t="s">
        <v>1473</v>
      </c>
      <c r="O715" t="s">
        <v>17</v>
      </c>
    </row>
    <row r="716" spans="1:21" x14ac:dyDescent="0.25">
      <c r="H716" s="14" t="s">
        <v>1477</v>
      </c>
      <c r="I716" s="14" t="s">
        <v>1477</v>
      </c>
      <c r="J716" s="15" t="s">
        <v>19</v>
      </c>
      <c r="K716" s="14">
        <v>2</v>
      </c>
      <c r="L716" s="15">
        <v>-1</v>
      </c>
      <c r="M716" t="s">
        <v>766</v>
      </c>
      <c r="N716" t="s">
        <v>1473</v>
      </c>
      <c r="O716" t="s">
        <v>17</v>
      </c>
    </row>
    <row r="717" spans="1:21" x14ac:dyDescent="0.25">
      <c r="H717" s="14" t="s">
        <v>1478</v>
      </c>
      <c r="I717" s="14" t="s">
        <v>1478</v>
      </c>
      <c r="J717" s="15" t="s">
        <v>19</v>
      </c>
      <c r="K717" s="14">
        <v>2</v>
      </c>
      <c r="L717" s="15">
        <v>-1</v>
      </c>
      <c r="M717" t="s">
        <v>766</v>
      </c>
      <c r="N717" t="s">
        <v>1473</v>
      </c>
      <c r="O717" t="s">
        <v>17</v>
      </c>
    </row>
    <row r="718" spans="1:21" x14ac:dyDescent="0.25">
      <c r="H718" s="1" t="s">
        <v>1842</v>
      </c>
      <c r="I718" s="5" t="s">
        <v>19</v>
      </c>
      <c r="J718" s="5" t="s">
        <v>19</v>
      </c>
      <c r="K718" s="5">
        <v>-1</v>
      </c>
      <c r="L718" s="5">
        <v>-1</v>
      </c>
      <c r="M718" t="s">
        <v>766</v>
      </c>
      <c r="N718" t="s">
        <v>17</v>
      </c>
      <c r="Q718" t="s">
        <v>1619</v>
      </c>
    </row>
    <row r="719" spans="1:21" x14ac:dyDescent="0.25">
      <c r="H719" s="1" t="s">
        <v>1843</v>
      </c>
      <c r="I719" s="5" t="s">
        <v>19</v>
      </c>
      <c r="J719" s="5" t="s">
        <v>19</v>
      </c>
      <c r="K719" s="5">
        <v>-1</v>
      </c>
      <c r="L719" s="5">
        <v>-1</v>
      </c>
      <c r="M719" t="s">
        <v>766</v>
      </c>
      <c r="N719" t="s">
        <v>17</v>
      </c>
      <c r="Q719" t="s">
        <v>1619</v>
      </c>
    </row>
    <row r="720" spans="1:21" x14ac:dyDescent="0.25">
      <c r="H720" s="1" t="s">
        <v>1844</v>
      </c>
      <c r="I720" s="5" t="s">
        <v>19</v>
      </c>
      <c r="J720" s="5" t="s">
        <v>19</v>
      </c>
      <c r="K720" s="5">
        <v>-1</v>
      </c>
      <c r="L720" s="5">
        <v>-1</v>
      </c>
      <c r="M720" t="s">
        <v>766</v>
      </c>
      <c r="N720" t="s">
        <v>17</v>
      </c>
      <c r="Q720" t="s">
        <v>1619</v>
      </c>
    </row>
    <row r="721" spans="1:19" x14ac:dyDescent="0.25">
      <c r="A721" t="s">
        <v>602</v>
      </c>
      <c r="B721" s="14" t="s">
        <v>1479</v>
      </c>
      <c r="C721" t="s">
        <v>18</v>
      </c>
      <c r="D721" t="s">
        <v>1471</v>
      </c>
      <c r="E721" t="s">
        <v>19</v>
      </c>
      <c r="F721">
        <v>0</v>
      </c>
      <c r="G721">
        <v>0</v>
      </c>
      <c r="M721" t="s">
        <v>766</v>
      </c>
      <c r="N721" t="s">
        <v>1480</v>
      </c>
      <c r="O721" t="s">
        <v>17</v>
      </c>
      <c r="Q721" t="s">
        <v>257</v>
      </c>
      <c r="R721" t="b">
        <v>1</v>
      </c>
      <c r="S721" t="b">
        <v>1</v>
      </c>
    </row>
    <row r="722" spans="1:19" x14ac:dyDescent="0.25">
      <c r="A722" t="s">
        <v>602</v>
      </c>
      <c r="B722" s="14" t="s">
        <v>1481</v>
      </c>
      <c r="C722" t="s">
        <v>540</v>
      </c>
      <c r="D722" s="14" t="s">
        <v>1481</v>
      </c>
      <c r="E722" s="15" t="s">
        <v>19</v>
      </c>
      <c r="F722" s="14">
        <v>2</v>
      </c>
      <c r="G722" s="15">
        <v>-1</v>
      </c>
      <c r="H722" s="14" t="s">
        <v>1482</v>
      </c>
      <c r="I722" s="14" t="s">
        <v>1482</v>
      </c>
      <c r="J722" s="15" t="s">
        <v>19</v>
      </c>
      <c r="K722" s="14">
        <v>2</v>
      </c>
      <c r="L722" s="15">
        <v>-1</v>
      </c>
      <c r="M722" t="s">
        <v>740</v>
      </c>
      <c r="N722" t="s">
        <v>1483</v>
      </c>
      <c r="O722" t="s">
        <v>17</v>
      </c>
    </row>
    <row r="723" spans="1:19" x14ac:dyDescent="0.25">
      <c r="H723" s="14" t="s">
        <v>1484</v>
      </c>
      <c r="I723" s="14" t="s">
        <v>1484</v>
      </c>
      <c r="J723" s="15" t="s">
        <v>19</v>
      </c>
      <c r="K723" s="14">
        <v>2</v>
      </c>
      <c r="L723" s="15">
        <v>-1</v>
      </c>
      <c r="M723" t="s">
        <v>740</v>
      </c>
      <c r="N723" t="s">
        <v>1483</v>
      </c>
      <c r="O723" t="s">
        <v>17</v>
      </c>
    </row>
    <row r="724" spans="1:19" x14ac:dyDescent="0.25">
      <c r="H724" s="14" t="s">
        <v>1485</v>
      </c>
      <c r="I724" s="14" t="s">
        <v>1485</v>
      </c>
      <c r="J724" s="15" t="s">
        <v>19</v>
      </c>
      <c r="K724" s="14">
        <v>2</v>
      </c>
      <c r="L724" s="15">
        <v>-1</v>
      </c>
      <c r="M724" t="s">
        <v>740</v>
      </c>
      <c r="N724" t="s">
        <v>1483</v>
      </c>
      <c r="O724" t="s">
        <v>17</v>
      </c>
    </row>
    <row r="725" spans="1:19" x14ac:dyDescent="0.25">
      <c r="H725" s="14" t="s">
        <v>1486</v>
      </c>
      <c r="I725" s="14" t="s">
        <v>1486</v>
      </c>
      <c r="J725" s="15" t="s">
        <v>19</v>
      </c>
      <c r="K725" s="14">
        <v>2</v>
      </c>
      <c r="L725" s="15">
        <v>-1</v>
      </c>
      <c r="M725" t="s">
        <v>740</v>
      </c>
      <c r="N725" t="s">
        <v>1483</v>
      </c>
      <c r="O725" t="s">
        <v>17</v>
      </c>
    </row>
    <row r="726" spans="1:19" x14ac:dyDescent="0.25">
      <c r="H726" s="14" t="s">
        <v>1487</v>
      </c>
      <c r="I726" s="14" t="s">
        <v>1487</v>
      </c>
      <c r="J726" s="15" t="s">
        <v>19</v>
      </c>
      <c r="K726" s="14">
        <v>2</v>
      </c>
      <c r="L726" s="15">
        <v>-1</v>
      </c>
      <c r="M726" t="s">
        <v>740</v>
      </c>
      <c r="N726" t="s">
        <v>1483</v>
      </c>
      <c r="O726" t="s">
        <v>17</v>
      </c>
    </row>
    <row r="727" spans="1:19" x14ac:dyDescent="0.25">
      <c r="H727" s="14" t="s">
        <v>1488</v>
      </c>
      <c r="I727" s="14" t="s">
        <v>1488</v>
      </c>
      <c r="J727" s="15" t="s">
        <v>19</v>
      </c>
      <c r="K727" s="14">
        <v>2</v>
      </c>
      <c r="L727" s="15">
        <v>-1</v>
      </c>
      <c r="M727" t="s">
        <v>740</v>
      </c>
      <c r="N727" t="s">
        <v>1483</v>
      </c>
      <c r="O727" t="s">
        <v>17</v>
      </c>
    </row>
    <row r="728" spans="1:19" x14ac:dyDescent="0.25">
      <c r="H728" s="14" t="s">
        <v>1489</v>
      </c>
      <c r="I728" s="14" t="s">
        <v>1489</v>
      </c>
      <c r="J728" s="15" t="s">
        <v>19</v>
      </c>
      <c r="K728" s="14">
        <v>2</v>
      </c>
      <c r="L728" s="15">
        <v>-1</v>
      </c>
      <c r="M728" t="s">
        <v>740</v>
      </c>
      <c r="N728" t="s">
        <v>1483</v>
      </c>
      <c r="O728" t="s">
        <v>17</v>
      </c>
    </row>
    <row r="729" spans="1:19" x14ac:dyDescent="0.25">
      <c r="H729" s="14" t="s">
        <v>1490</v>
      </c>
      <c r="I729" s="14" t="s">
        <v>1490</v>
      </c>
      <c r="J729" s="15" t="s">
        <v>19</v>
      </c>
      <c r="K729" s="14">
        <v>2</v>
      </c>
      <c r="L729" s="15">
        <v>-1</v>
      </c>
      <c r="M729" t="s">
        <v>740</v>
      </c>
      <c r="N729" t="s">
        <v>1483</v>
      </c>
      <c r="O729" t="s">
        <v>17</v>
      </c>
    </row>
    <row r="730" spans="1:19" x14ac:dyDescent="0.25">
      <c r="H730" s="14" t="s">
        <v>1491</v>
      </c>
      <c r="I730" s="14" t="s">
        <v>1491</v>
      </c>
      <c r="J730" s="15" t="s">
        <v>19</v>
      </c>
      <c r="K730" s="14">
        <v>2</v>
      </c>
      <c r="L730" s="15">
        <v>-1</v>
      </c>
      <c r="M730" t="s">
        <v>740</v>
      </c>
      <c r="N730" t="s">
        <v>1483</v>
      </c>
      <c r="O730" t="s">
        <v>17</v>
      </c>
    </row>
    <row r="731" spans="1:19" x14ac:dyDescent="0.25">
      <c r="H731" s="14" t="s">
        <v>1492</v>
      </c>
      <c r="I731" s="14" t="s">
        <v>1492</v>
      </c>
      <c r="J731" s="15" t="s">
        <v>19</v>
      </c>
      <c r="K731" s="14">
        <v>2</v>
      </c>
      <c r="L731" s="15">
        <v>-1</v>
      </c>
      <c r="M731" t="s">
        <v>740</v>
      </c>
      <c r="N731" t="s">
        <v>1483</v>
      </c>
      <c r="O731" t="s">
        <v>17</v>
      </c>
    </row>
    <row r="732" spans="1:19" x14ac:dyDescent="0.25">
      <c r="H732" s="1" t="s">
        <v>1845</v>
      </c>
      <c r="I732" s="5" t="s">
        <v>19</v>
      </c>
      <c r="J732" s="5" t="s">
        <v>19</v>
      </c>
      <c r="K732" s="5">
        <v>-1</v>
      </c>
      <c r="L732" s="5">
        <v>-1</v>
      </c>
      <c r="M732" t="s">
        <v>740</v>
      </c>
      <c r="N732" t="s">
        <v>17</v>
      </c>
      <c r="Q732" t="s">
        <v>1619</v>
      </c>
    </row>
    <row r="733" spans="1:19" x14ac:dyDescent="0.25">
      <c r="H733" s="1" t="s">
        <v>1846</v>
      </c>
      <c r="I733" s="5" t="s">
        <v>19</v>
      </c>
      <c r="J733" s="5" t="s">
        <v>19</v>
      </c>
      <c r="K733" s="5">
        <v>-1</v>
      </c>
      <c r="L733" s="5">
        <v>-1</v>
      </c>
      <c r="M733" t="s">
        <v>740</v>
      </c>
      <c r="N733" t="s">
        <v>17</v>
      </c>
      <c r="Q733" t="s">
        <v>1619</v>
      </c>
    </row>
    <row r="734" spans="1:19" x14ac:dyDescent="0.25">
      <c r="H734" s="1" t="s">
        <v>1847</v>
      </c>
      <c r="I734" s="5" t="s">
        <v>19</v>
      </c>
      <c r="J734" s="5" t="s">
        <v>19</v>
      </c>
      <c r="K734" s="5">
        <v>-1</v>
      </c>
      <c r="L734" s="5">
        <v>-1</v>
      </c>
      <c r="M734" t="s">
        <v>740</v>
      </c>
      <c r="N734" t="s">
        <v>17</v>
      </c>
      <c r="Q734" t="s">
        <v>1619</v>
      </c>
    </row>
    <row r="735" spans="1:19" x14ac:dyDescent="0.25">
      <c r="H735" s="1" t="s">
        <v>1848</v>
      </c>
      <c r="I735" s="5" t="s">
        <v>19</v>
      </c>
      <c r="J735" s="5" t="s">
        <v>19</v>
      </c>
      <c r="K735" s="5">
        <v>-1</v>
      </c>
      <c r="L735" s="5">
        <v>-1</v>
      </c>
      <c r="M735" t="s">
        <v>17</v>
      </c>
      <c r="N735" t="s">
        <v>17</v>
      </c>
      <c r="Q735" t="s">
        <v>1619</v>
      </c>
    </row>
    <row r="736" spans="1:19" x14ac:dyDescent="0.25">
      <c r="A736" t="s">
        <v>602</v>
      </c>
      <c r="B736" s="14" t="s">
        <v>1493</v>
      </c>
      <c r="C736" t="s">
        <v>18</v>
      </c>
      <c r="D736" t="s">
        <v>1481</v>
      </c>
      <c r="E736" t="s">
        <v>19</v>
      </c>
      <c r="F736">
        <v>0</v>
      </c>
      <c r="G736">
        <v>0</v>
      </c>
      <c r="M736" t="s">
        <v>740</v>
      </c>
      <c r="N736" t="s">
        <v>1494</v>
      </c>
      <c r="O736" t="s">
        <v>17</v>
      </c>
      <c r="Q736" t="s">
        <v>257</v>
      </c>
      <c r="R736" t="b">
        <v>1</v>
      </c>
      <c r="S736" t="b">
        <v>1</v>
      </c>
    </row>
    <row r="737" spans="1:19" x14ac:dyDescent="0.25">
      <c r="A737" t="s">
        <v>602</v>
      </c>
      <c r="B737" s="14" t="s">
        <v>1495</v>
      </c>
      <c r="C737" t="s">
        <v>540</v>
      </c>
      <c r="D737" s="14" t="s">
        <v>1495</v>
      </c>
      <c r="E737" s="15" t="s">
        <v>19</v>
      </c>
      <c r="F737" s="14">
        <v>2</v>
      </c>
      <c r="G737" s="15">
        <v>-1</v>
      </c>
      <c r="H737" s="14" t="s">
        <v>1496</v>
      </c>
      <c r="I737" s="14" t="s">
        <v>1496</v>
      </c>
      <c r="J737" s="15" t="s">
        <v>19</v>
      </c>
      <c r="K737" s="14">
        <v>2</v>
      </c>
      <c r="L737" s="15">
        <v>-1</v>
      </c>
      <c r="M737" t="s">
        <v>1441</v>
      </c>
      <c r="N737" t="s">
        <v>750</v>
      </c>
      <c r="O737" t="s">
        <v>17</v>
      </c>
    </row>
    <row r="738" spans="1:19" x14ac:dyDescent="0.25">
      <c r="H738" s="14" t="s">
        <v>1497</v>
      </c>
      <c r="I738" s="14" t="s">
        <v>1497</v>
      </c>
      <c r="J738" s="15" t="s">
        <v>19</v>
      </c>
      <c r="K738" s="14">
        <v>2</v>
      </c>
      <c r="L738" s="15">
        <v>-1</v>
      </c>
      <c r="M738" t="s">
        <v>1441</v>
      </c>
      <c r="N738" t="s">
        <v>750</v>
      </c>
      <c r="O738" t="s">
        <v>17</v>
      </c>
    </row>
    <row r="739" spans="1:19" x14ac:dyDescent="0.25">
      <c r="H739" s="14" t="s">
        <v>1498</v>
      </c>
      <c r="I739" s="14" t="s">
        <v>1498</v>
      </c>
      <c r="J739" s="15" t="s">
        <v>19</v>
      </c>
      <c r="K739" s="14">
        <v>2</v>
      </c>
      <c r="L739" s="15">
        <v>-1</v>
      </c>
      <c r="M739" t="s">
        <v>1441</v>
      </c>
      <c r="N739" t="s">
        <v>750</v>
      </c>
      <c r="O739" t="s">
        <v>17</v>
      </c>
    </row>
    <row r="740" spans="1:19" x14ac:dyDescent="0.25">
      <c r="H740" s="14" t="s">
        <v>1499</v>
      </c>
      <c r="I740" s="14" t="s">
        <v>1499</v>
      </c>
      <c r="J740" s="15" t="s">
        <v>19</v>
      </c>
      <c r="K740" s="14">
        <v>2</v>
      </c>
      <c r="L740" s="15">
        <v>-1</v>
      </c>
      <c r="M740" t="s">
        <v>1441</v>
      </c>
      <c r="N740" t="s">
        <v>750</v>
      </c>
      <c r="O740" t="s">
        <v>17</v>
      </c>
    </row>
    <row r="741" spans="1:19" x14ac:dyDescent="0.25">
      <c r="H741" s="14" t="s">
        <v>1500</v>
      </c>
      <c r="I741" s="14" t="s">
        <v>1500</v>
      </c>
      <c r="J741" s="15" t="s">
        <v>19</v>
      </c>
      <c r="K741" s="14">
        <v>2</v>
      </c>
      <c r="L741" s="15">
        <v>-1</v>
      </c>
      <c r="M741" t="s">
        <v>1441</v>
      </c>
      <c r="N741" t="s">
        <v>750</v>
      </c>
      <c r="O741" t="s">
        <v>17</v>
      </c>
    </row>
    <row r="742" spans="1:19" x14ac:dyDescent="0.25">
      <c r="H742" s="14" t="s">
        <v>1501</v>
      </c>
      <c r="I742" s="14" t="s">
        <v>1501</v>
      </c>
      <c r="J742" s="15" t="s">
        <v>19</v>
      </c>
      <c r="K742" s="14">
        <v>2</v>
      </c>
      <c r="L742" s="15">
        <v>-1</v>
      </c>
      <c r="M742" t="s">
        <v>1441</v>
      </c>
      <c r="N742" t="s">
        <v>750</v>
      </c>
      <c r="O742" t="s">
        <v>17</v>
      </c>
    </row>
    <row r="743" spans="1:19" x14ac:dyDescent="0.25">
      <c r="H743" s="14" t="s">
        <v>1502</v>
      </c>
      <c r="I743" s="14" t="s">
        <v>1502</v>
      </c>
      <c r="J743" s="15" t="s">
        <v>19</v>
      </c>
      <c r="K743" s="14">
        <v>2</v>
      </c>
      <c r="L743" s="15">
        <v>-1</v>
      </c>
      <c r="M743" t="s">
        <v>1441</v>
      </c>
      <c r="N743" t="s">
        <v>750</v>
      </c>
      <c r="O743" t="s">
        <v>17</v>
      </c>
    </row>
    <row r="744" spans="1:19" x14ac:dyDescent="0.25">
      <c r="H744" s="1" t="s">
        <v>1849</v>
      </c>
      <c r="I744" s="5" t="s">
        <v>19</v>
      </c>
      <c r="J744" s="5" t="s">
        <v>19</v>
      </c>
      <c r="K744" s="5">
        <v>-1</v>
      </c>
      <c r="L744" s="5">
        <v>-1</v>
      </c>
      <c r="M744" t="s">
        <v>1441</v>
      </c>
      <c r="N744" t="s">
        <v>17</v>
      </c>
      <c r="Q744" t="s">
        <v>1619</v>
      </c>
    </row>
    <row r="745" spans="1:19" x14ac:dyDescent="0.25">
      <c r="H745" s="1" t="s">
        <v>1850</v>
      </c>
      <c r="I745" s="5" t="s">
        <v>19</v>
      </c>
      <c r="J745" s="5" t="s">
        <v>19</v>
      </c>
      <c r="K745" s="5">
        <v>-1</v>
      </c>
      <c r="L745" s="5">
        <v>-1</v>
      </c>
      <c r="M745" t="s">
        <v>1441</v>
      </c>
      <c r="N745" t="s">
        <v>17</v>
      </c>
      <c r="Q745" t="s">
        <v>1619</v>
      </c>
    </row>
    <row r="746" spans="1:19" x14ac:dyDescent="0.25">
      <c r="H746" s="1" t="s">
        <v>1851</v>
      </c>
      <c r="I746" s="5" t="s">
        <v>19</v>
      </c>
      <c r="J746" s="5" t="s">
        <v>19</v>
      </c>
      <c r="K746" s="5">
        <v>-1</v>
      </c>
      <c r="L746" s="5">
        <v>-1</v>
      </c>
      <c r="M746" t="s">
        <v>1441</v>
      </c>
      <c r="N746" t="s">
        <v>17</v>
      </c>
      <c r="Q746" t="s">
        <v>1619</v>
      </c>
    </row>
    <row r="747" spans="1:19" x14ac:dyDescent="0.25">
      <c r="H747" s="1" t="s">
        <v>1852</v>
      </c>
      <c r="I747" s="5" t="s">
        <v>19</v>
      </c>
      <c r="J747" s="5" t="s">
        <v>19</v>
      </c>
      <c r="K747" s="5">
        <v>-1</v>
      </c>
      <c r="L747" s="5">
        <v>-1</v>
      </c>
      <c r="M747" t="s">
        <v>1441</v>
      </c>
      <c r="N747" t="s">
        <v>17</v>
      </c>
      <c r="Q747" t="s">
        <v>1619</v>
      </c>
    </row>
    <row r="748" spans="1:19" x14ac:dyDescent="0.25">
      <c r="A748" t="s">
        <v>602</v>
      </c>
      <c r="B748" s="14" t="s">
        <v>1503</v>
      </c>
      <c r="C748" t="s">
        <v>18</v>
      </c>
      <c r="D748" t="s">
        <v>1495</v>
      </c>
      <c r="E748" t="s">
        <v>19</v>
      </c>
      <c r="F748">
        <v>0</v>
      </c>
      <c r="G748">
        <v>0</v>
      </c>
      <c r="M748" t="s">
        <v>1441</v>
      </c>
      <c r="N748" t="s">
        <v>1504</v>
      </c>
      <c r="O748" t="s">
        <v>17</v>
      </c>
      <c r="Q748" t="s">
        <v>257</v>
      </c>
      <c r="R748" t="b">
        <v>1</v>
      </c>
      <c r="S748" t="b">
        <v>1</v>
      </c>
    </row>
    <row r="749" spans="1:19" x14ac:dyDescent="0.25">
      <c r="A749" t="s">
        <v>602</v>
      </c>
      <c r="B749" s="14" t="s">
        <v>1505</v>
      </c>
      <c r="C749" t="s">
        <v>540</v>
      </c>
      <c r="D749" s="14" t="s">
        <v>1505</v>
      </c>
      <c r="E749" s="14" t="s">
        <v>1505</v>
      </c>
      <c r="F749" s="14">
        <v>2</v>
      </c>
      <c r="G749" s="14">
        <v>2</v>
      </c>
      <c r="H749" s="14" t="s">
        <v>1506</v>
      </c>
      <c r="I749" s="14" t="s">
        <v>1506</v>
      </c>
      <c r="J749" s="15" t="s">
        <v>19</v>
      </c>
      <c r="K749" s="14">
        <v>2</v>
      </c>
      <c r="L749" s="15">
        <v>-1</v>
      </c>
      <c r="M749" t="s">
        <v>926</v>
      </c>
      <c r="N749" t="s">
        <v>1507</v>
      </c>
      <c r="O749" t="s">
        <v>17</v>
      </c>
    </row>
    <row r="750" spans="1:19" x14ac:dyDescent="0.25">
      <c r="H750" s="14" t="s">
        <v>1508</v>
      </c>
      <c r="I750" s="14" t="s">
        <v>1508</v>
      </c>
      <c r="J750" s="15" t="s">
        <v>19</v>
      </c>
      <c r="K750" s="14">
        <v>2</v>
      </c>
      <c r="L750" s="15">
        <v>-1</v>
      </c>
      <c r="M750" t="s">
        <v>926</v>
      </c>
      <c r="N750" t="s">
        <v>1507</v>
      </c>
      <c r="O750" t="s">
        <v>17</v>
      </c>
    </row>
    <row r="751" spans="1:19" x14ac:dyDescent="0.25">
      <c r="H751" s="14" t="s">
        <v>1509</v>
      </c>
      <c r="I751" s="14" t="s">
        <v>1509</v>
      </c>
      <c r="J751" s="15" t="s">
        <v>19</v>
      </c>
      <c r="K751" s="14">
        <v>2</v>
      </c>
      <c r="L751" s="15">
        <v>-1</v>
      </c>
      <c r="M751" t="s">
        <v>926</v>
      </c>
      <c r="N751" t="s">
        <v>1507</v>
      </c>
      <c r="O751" t="s">
        <v>17</v>
      </c>
    </row>
    <row r="752" spans="1:19" x14ac:dyDescent="0.25">
      <c r="H752" s="14" t="s">
        <v>1510</v>
      </c>
      <c r="I752" s="14" t="s">
        <v>1510</v>
      </c>
      <c r="J752" s="15" t="s">
        <v>19</v>
      </c>
      <c r="K752" s="14">
        <v>2</v>
      </c>
      <c r="L752" s="15">
        <v>-1</v>
      </c>
      <c r="M752" t="s">
        <v>926</v>
      </c>
      <c r="N752" t="s">
        <v>1507</v>
      </c>
      <c r="O752" t="s">
        <v>17</v>
      </c>
    </row>
    <row r="753" spans="1:19" x14ac:dyDescent="0.25">
      <c r="H753" s="14" t="s">
        <v>1511</v>
      </c>
      <c r="I753" s="14" t="s">
        <v>1511</v>
      </c>
      <c r="J753" s="14" t="s">
        <v>1512</v>
      </c>
      <c r="K753" s="14">
        <v>2</v>
      </c>
      <c r="L753" s="14">
        <v>2</v>
      </c>
      <c r="M753" t="s">
        <v>926</v>
      </c>
      <c r="N753" t="s">
        <v>1507</v>
      </c>
      <c r="O753" t="s">
        <v>1514</v>
      </c>
      <c r="P753">
        <v>95.8</v>
      </c>
    </row>
    <row r="754" spans="1:19" x14ac:dyDescent="0.25">
      <c r="H754" s="14" t="s">
        <v>1513</v>
      </c>
      <c r="I754" s="14" t="s">
        <v>1513</v>
      </c>
      <c r="J754" s="15" t="s">
        <v>19</v>
      </c>
      <c r="K754" s="14">
        <v>2</v>
      </c>
      <c r="L754" s="15">
        <v>-1</v>
      </c>
      <c r="M754" t="s">
        <v>926</v>
      </c>
      <c r="N754" t="s">
        <v>1507</v>
      </c>
      <c r="O754" t="s">
        <v>17</v>
      </c>
    </row>
    <row r="755" spans="1:19" x14ac:dyDescent="0.25">
      <c r="H755" s="1" t="s">
        <v>1853</v>
      </c>
      <c r="I755" s="5" t="s">
        <v>19</v>
      </c>
      <c r="J755" s="5" t="s">
        <v>19</v>
      </c>
      <c r="K755" s="5">
        <v>-1</v>
      </c>
      <c r="L755" s="5">
        <v>-1</v>
      </c>
      <c r="M755" t="s">
        <v>926</v>
      </c>
      <c r="N755" t="s">
        <v>17</v>
      </c>
      <c r="O755" t="s">
        <v>1854</v>
      </c>
      <c r="P755">
        <v>72</v>
      </c>
      <c r="Q755" t="s">
        <v>1619</v>
      </c>
    </row>
    <row r="756" spans="1:19" x14ac:dyDescent="0.25">
      <c r="H756" s="1" t="s">
        <v>1855</v>
      </c>
      <c r="I756" s="5" t="s">
        <v>19</v>
      </c>
      <c r="J756" s="5" t="s">
        <v>19</v>
      </c>
      <c r="K756" s="5">
        <v>-1</v>
      </c>
      <c r="L756" s="5">
        <v>-1</v>
      </c>
      <c r="M756" t="s">
        <v>926</v>
      </c>
      <c r="N756" t="s">
        <v>17</v>
      </c>
      <c r="O756" t="s">
        <v>1856</v>
      </c>
      <c r="P756">
        <v>9.9</v>
      </c>
      <c r="Q756" t="s">
        <v>1619</v>
      </c>
    </row>
    <row r="757" spans="1:19" x14ac:dyDescent="0.25">
      <c r="H757" s="1" t="s">
        <v>1857</v>
      </c>
      <c r="I757" s="5" t="s">
        <v>19</v>
      </c>
      <c r="J757" s="5" t="s">
        <v>19</v>
      </c>
      <c r="K757" s="5">
        <v>-1</v>
      </c>
      <c r="L757" s="5">
        <v>-1</v>
      </c>
      <c r="M757" t="s">
        <v>17</v>
      </c>
      <c r="N757" t="s">
        <v>17</v>
      </c>
      <c r="O757" t="s">
        <v>1514</v>
      </c>
      <c r="P757">
        <v>2.5</v>
      </c>
      <c r="Q757" t="s">
        <v>1619</v>
      </c>
    </row>
    <row r="758" spans="1:19" x14ac:dyDescent="0.25">
      <c r="A758" t="s">
        <v>602</v>
      </c>
      <c r="B758" s="14" t="s">
        <v>1515</v>
      </c>
      <c r="C758" t="s">
        <v>18</v>
      </c>
      <c r="D758" t="s">
        <v>1505</v>
      </c>
      <c r="E758" t="s">
        <v>19</v>
      </c>
      <c r="F758">
        <v>0</v>
      </c>
      <c r="G758">
        <v>0</v>
      </c>
      <c r="M758" t="s">
        <v>926</v>
      </c>
      <c r="N758" t="s">
        <v>1516</v>
      </c>
      <c r="O758" t="s">
        <v>17</v>
      </c>
      <c r="Q758" t="s">
        <v>257</v>
      </c>
      <c r="R758" t="b">
        <v>1</v>
      </c>
      <c r="S758" t="b">
        <v>1</v>
      </c>
    </row>
    <row r="759" spans="1:19" x14ac:dyDescent="0.25">
      <c r="A759" t="s">
        <v>602</v>
      </c>
      <c r="B759" s="14" t="s">
        <v>1517</v>
      </c>
      <c r="C759" t="s">
        <v>540</v>
      </c>
      <c r="D759" s="14" t="s">
        <v>1517</v>
      </c>
      <c r="E759" s="14" t="s">
        <v>1517</v>
      </c>
      <c r="F759" s="14">
        <v>2</v>
      </c>
      <c r="G759" s="14">
        <v>2</v>
      </c>
      <c r="H759" s="14" t="s">
        <v>1518</v>
      </c>
      <c r="I759" s="14" t="s">
        <v>1518</v>
      </c>
      <c r="J759" s="14" t="s">
        <v>1519</v>
      </c>
      <c r="K759" s="14">
        <v>2</v>
      </c>
      <c r="L759" s="14">
        <v>2</v>
      </c>
      <c r="M759" t="s">
        <v>696</v>
      </c>
      <c r="N759" t="s">
        <v>697</v>
      </c>
      <c r="O759" t="s">
        <v>1754</v>
      </c>
      <c r="P759">
        <v>97.7</v>
      </c>
    </row>
    <row r="760" spans="1:19" x14ac:dyDescent="0.25">
      <c r="H760" s="14" t="s">
        <v>1520</v>
      </c>
      <c r="I760" s="14" t="s">
        <v>1520</v>
      </c>
      <c r="J760" s="15" t="s">
        <v>19</v>
      </c>
      <c r="K760" s="14">
        <v>2</v>
      </c>
      <c r="L760" s="15">
        <v>-1</v>
      </c>
      <c r="M760" t="s">
        <v>696</v>
      </c>
      <c r="N760" t="s">
        <v>697</v>
      </c>
      <c r="O760" t="s">
        <v>17</v>
      </c>
    </row>
    <row r="761" spans="1:19" x14ac:dyDescent="0.25">
      <c r="H761" s="14" t="s">
        <v>1521</v>
      </c>
      <c r="I761" s="14" t="s">
        <v>1521</v>
      </c>
      <c r="J761" s="15" t="s">
        <v>19</v>
      </c>
      <c r="K761" s="14">
        <v>2</v>
      </c>
      <c r="L761" s="15">
        <v>-1</v>
      </c>
      <c r="M761" t="s">
        <v>696</v>
      </c>
      <c r="N761" t="s">
        <v>697</v>
      </c>
      <c r="O761" t="s">
        <v>17</v>
      </c>
    </row>
    <row r="762" spans="1:19" x14ac:dyDescent="0.25">
      <c r="H762" s="14" t="s">
        <v>1522</v>
      </c>
      <c r="I762" s="14" t="s">
        <v>1522</v>
      </c>
      <c r="J762" s="15" t="s">
        <v>19</v>
      </c>
      <c r="K762" s="14">
        <v>2</v>
      </c>
      <c r="L762" s="15">
        <v>-1</v>
      </c>
      <c r="M762" t="s">
        <v>696</v>
      </c>
      <c r="N762" t="s">
        <v>697</v>
      </c>
      <c r="O762" t="s">
        <v>17</v>
      </c>
    </row>
    <row r="763" spans="1:19" x14ac:dyDescent="0.25">
      <c r="H763" s="14" t="s">
        <v>1523</v>
      </c>
      <c r="I763" s="14" t="s">
        <v>1523</v>
      </c>
      <c r="J763" s="15" t="s">
        <v>19</v>
      </c>
      <c r="K763" s="14">
        <v>2</v>
      </c>
      <c r="L763" s="15">
        <v>-1</v>
      </c>
      <c r="M763" t="s">
        <v>696</v>
      </c>
      <c r="N763" t="s">
        <v>697</v>
      </c>
      <c r="O763" t="s">
        <v>17</v>
      </c>
    </row>
    <row r="764" spans="1:19" x14ac:dyDescent="0.25">
      <c r="A764" t="s">
        <v>602</v>
      </c>
      <c r="B764" s="14" t="s">
        <v>1524</v>
      </c>
      <c r="C764" t="s">
        <v>18</v>
      </c>
      <c r="D764" t="s">
        <v>1517</v>
      </c>
      <c r="E764" t="s">
        <v>19</v>
      </c>
      <c r="F764">
        <v>0</v>
      </c>
      <c r="G764">
        <v>0</v>
      </c>
      <c r="M764" t="s">
        <v>696</v>
      </c>
      <c r="N764" t="s">
        <v>705</v>
      </c>
      <c r="O764" t="s">
        <v>17</v>
      </c>
      <c r="Q764" t="s">
        <v>257</v>
      </c>
      <c r="R764" t="b">
        <v>1</v>
      </c>
      <c r="S764" t="b">
        <v>1</v>
      </c>
    </row>
    <row r="765" spans="1:19" x14ac:dyDescent="0.25">
      <c r="A765" t="s">
        <v>602</v>
      </c>
      <c r="B765" s="14" t="s">
        <v>1525</v>
      </c>
      <c r="C765" t="s">
        <v>540</v>
      </c>
      <c r="D765" s="14" t="s">
        <v>1525</v>
      </c>
      <c r="E765" s="14" t="s">
        <v>1525</v>
      </c>
      <c r="F765" s="14">
        <v>2</v>
      </c>
      <c r="G765" s="14">
        <v>2</v>
      </c>
      <c r="H765" s="14" t="s">
        <v>1526</v>
      </c>
      <c r="I765" s="14" t="s">
        <v>1526</v>
      </c>
      <c r="J765" s="15" t="s">
        <v>19</v>
      </c>
      <c r="K765" s="14">
        <v>2</v>
      </c>
      <c r="L765" s="15">
        <v>-1</v>
      </c>
      <c r="M765" t="s">
        <v>1527</v>
      </c>
      <c r="N765" t="s">
        <v>1528</v>
      </c>
      <c r="O765" t="s">
        <v>17</v>
      </c>
    </row>
    <row r="766" spans="1:19" x14ac:dyDescent="0.25">
      <c r="H766" s="14" t="s">
        <v>1529</v>
      </c>
      <c r="I766" s="14" t="s">
        <v>1529</v>
      </c>
      <c r="J766" s="14" t="s">
        <v>1530</v>
      </c>
      <c r="K766" s="14">
        <v>2</v>
      </c>
      <c r="L766" s="14">
        <v>2</v>
      </c>
      <c r="M766" t="s">
        <v>1527</v>
      </c>
      <c r="N766" t="s">
        <v>1528</v>
      </c>
      <c r="O766" t="s">
        <v>1532</v>
      </c>
      <c r="P766">
        <v>98.7</v>
      </c>
    </row>
    <row r="767" spans="1:19" x14ac:dyDescent="0.25">
      <c r="H767" s="14" t="s">
        <v>1531</v>
      </c>
      <c r="I767" s="14" t="s">
        <v>1531</v>
      </c>
      <c r="J767" s="15" t="s">
        <v>19</v>
      </c>
      <c r="K767" s="14">
        <v>2</v>
      </c>
      <c r="L767" s="15">
        <v>-1</v>
      </c>
      <c r="M767" t="s">
        <v>1527</v>
      </c>
      <c r="N767" t="s">
        <v>1528</v>
      </c>
      <c r="O767" t="s">
        <v>17</v>
      </c>
    </row>
    <row r="768" spans="1:19" x14ac:dyDescent="0.25">
      <c r="H768" s="1" t="s">
        <v>1858</v>
      </c>
      <c r="I768" s="5" t="s">
        <v>19</v>
      </c>
      <c r="J768" s="5" t="s">
        <v>19</v>
      </c>
      <c r="K768" s="5">
        <v>-1</v>
      </c>
      <c r="L768" s="5">
        <v>-1</v>
      </c>
      <c r="M768" t="s">
        <v>1527</v>
      </c>
      <c r="N768" t="s">
        <v>17</v>
      </c>
      <c r="Q768" t="s">
        <v>1619</v>
      </c>
    </row>
    <row r="769" spans="1:19" x14ac:dyDescent="0.25">
      <c r="H769" s="1" t="s">
        <v>1859</v>
      </c>
      <c r="I769" s="5" t="s">
        <v>19</v>
      </c>
      <c r="J769" s="5" t="s">
        <v>19</v>
      </c>
      <c r="K769" s="5">
        <v>-1</v>
      </c>
      <c r="L769" s="5">
        <v>-1</v>
      </c>
      <c r="M769" t="s">
        <v>1527</v>
      </c>
      <c r="N769" t="s">
        <v>17</v>
      </c>
      <c r="Q769" t="s">
        <v>1619</v>
      </c>
    </row>
    <row r="770" spans="1:19" x14ac:dyDescent="0.25">
      <c r="H770" s="1" t="s">
        <v>1860</v>
      </c>
      <c r="I770" s="5" t="s">
        <v>19</v>
      </c>
      <c r="J770" s="5" t="s">
        <v>19</v>
      </c>
      <c r="K770" s="5">
        <v>-1</v>
      </c>
      <c r="L770" s="5">
        <v>-1</v>
      </c>
      <c r="M770" t="s">
        <v>1527</v>
      </c>
      <c r="N770" t="s">
        <v>17</v>
      </c>
      <c r="Q770" t="s">
        <v>1619</v>
      </c>
    </row>
    <row r="771" spans="1:19" x14ac:dyDescent="0.25">
      <c r="A771" t="s">
        <v>602</v>
      </c>
      <c r="B771" s="14" t="s">
        <v>1533</v>
      </c>
      <c r="C771" t="s">
        <v>18</v>
      </c>
      <c r="D771" t="s">
        <v>1525</v>
      </c>
      <c r="E771" t="s">
        <v>19</v>
      </c>
      <c r="F771">
        <v>0</v>
      </c>
      <c r="G771">
        <v>0</v>
      </c>
      <c r="M771" t="s">
        <v>1527</v>
      </c>
      <c r="N771" t="s">
        <v>1534</v>
      </c>
      <c r="O771" t="s">
        <v>17</v>
      </c>
      <c r="Q771" t="s">
        <v>257</v>
      </c>
      <c r="R771" t="b">
        <v>1</v>
      </c>
      <c r="S771" t="b">
        <v>1</v>
      </c>
    </row>
    <row r="772" spans="1:19" x14ac:dyDescent="0.25">
      <c r="A772" t="s">
        <v>602</v>
      </c>
      <c r="B772" s="14" t="s">
        <v>1535</v>
      </c>
      <c r="C772" t="s">
        <v>540</v>
      </c>
      <c r="D772" t="s">
        <v>1536</v>
      </c>
      <c r="E772" t="s">
        <v>19</v>
      </c>
      <c r="F772">
        <v>0</v>
      </c>
      <c r="G772">
        <v>0</v>
      </c>
      <c r="M772" t="s">
        <v>696</v>
      </c>
      <c r="N772" t="s">
        <v>1537</v>
      </c>
      <c r="O772" t="s">
        <v>17</v>
      </c>
      <c r="Q772" t="s">
        <v>257</v>
      </c>
    </row>
    <row r="773" spans="1:19" x14ac:dyDescent="0.25">
      <c r="A773" t="s">
        <v>602</v>
      </c>
      <c r="B773" s="14" t="s">
        <v>1538</v>
      </c>
      <c r="C773" t="s">
        <v>540</v>
      </c>
      <c r="D773" s="14" t="s">
        <v>1538</v>
      </c>
      <c r="E773" s="15" t="s">
        <v>19</v>
      </c>
      <c r="F773" s="14">
        <v>2</v>
      </c>
      <c r="G773" s="15">
        <v>-1</v>
      </c>
      <c r="H773" s="14" t="s">
        <v>1539</v>
      </c>
      <c r="I773" s="14" t="s">
        <v>1539</v>
      </c>
      <c r="J773" s="15" t="s">
        <v>19</v>
      </c>
      <c r="K773" s="14">
        <v>2</v>
      </c>
      <c r="L773" s="15">
        <v>-1</v>
      </c>
      <c r="M773" t="s">
        <v>1540</v>
      </c>
      <c r="N773" t="s">
        <v>1541</v>
      </c>
      <c r="O773" t="s">
        <v>17</v>
      </c>
    </row>
    <row r="774" spans="1:19" x14ac:dyDescent="0.25">
      <c r="H774" s="14" t="s">
        <v>1542</v>
      </c>
      <c r="I774" s="14" t="s">
        <v>1542</v>
      </c>
      <c r="J774" s="15" t="s">
        <v>19</v>
      </c>
      <c r="K774" s="14">
        <v>2</v>
      </c>
      <c r="L774" s="15">
        <v>-1</v>
      </c>
      <c r="M774" t="s">
        <v>1540</v>
      </c>
      <c r="N774" t="s">
        <v>1541</v>
      </c>
      <c r="O774" t="s">
        <v>17</v>
      </c>
    </row>
    <row r="775" spans="1:19" x14ac:dyDescent="0.25">
      <c r="A775" t="s">
        <v>602</v>
      </c>
      <c r="B775" s="14" t="s">
        <v>1543</v>
      </c>
      <c r="C775" t="s">
        <v>540</v>
      </c>
      <c r="D775" s="14" t="s">
        <v>1543</v>
      </c>
      <c r="E775" s="15" t="s">
        <v>19</v>
      </c>
      <c r="F775" s="14">
        <v>2</v>
      </c>
      <c r="G775" s="15">
        <v>-1</v>
      </c>
      <c r="H775" s="14" t="s">
        <v>1544</v>
      </c>
      <c r="I775" s="14" t="s">
        <v>1544</v>
      </c>
      <c r="J775" s="15" t="s">
        <v>19</v>
      </c>
      <c r="K775" s="14">
        <v>2</v>
      </c>
      <c r="L775" s="15">
        <v>-1</v>
      </c>
      <c r="M775" t="s">
        <v>1545</v>
      </c>
      <c r="N775" t="s">
        <v>1546</v>
      </c>
      <c r="O775" t="s">
        <v>17</v>
      </c>
    </row>
    <row r="776" spans="1:19" x14ac:dyDescent="0.25">
      <c r="B776" s="14"/>
      <c r="D776" s="14"/>
      <c r="E776" s="15"/>
      <c r="F776" s="14"/>
      <c r="G776" s="15"/>
      <c r="H776" s="1" t="s">
        <v>1861</v>
      </c>
      <c r="I776" s="5" t="s">
        <v>19</v>
      </c>
      <c r="J776" s="5" t="s">
        <v>19</v>
      </c>
      <c r="K776" s="5">
        <v>-1</v>
      </c>
      <c r="L776" s="5">
        <v>-1</v>
      </c>
      <c r="M776" t="s">
        <v>1545</v>
      </c>
      <c r="N776" t="s">
        <v>17</v>
      </c>
      <c r="Q776" t="s">
        <v>1619</v>
      </c>
    </row>
    <row r="777" spans="1:19" x14ac:dyDescent="0.25">
      <c r="A777" t="s">
        <v>602</v>
      </c>
      <c r="B777" s="14" t="s">
        <v>1547</v>
      </c>
      <c r="C777" t="s">
        <v>18</v>
      </c>
      <c r="D777" t="s">
        <v>1543</v>
      </c>
      <c r="E777" t="s">
        <v>19</v>
      </c>
      <c r="F777">
        <v>0</v>
      </c>
      <c r="G777">
        <v>0</v>
      </c>
      <c r="M777" t="s">
        <v>1545</v>
      </c>
      <c r="N777" t="s">
        <v>1548</v>
      </c>
      <c r="O777" t="s">
        <v>17</v>
      </c>
      <c r="Q777" t="s">
        <v>257</v>
      </c>
      <c r="R777" t="b">
        <v>1</v>
      </c>
      <c r="S777" t="b">
        <v>1</v>
      </c>
    </row>
    <row r="780" spans="1:19" ht="15.75" x14ac:dyDescent="0.25">
      <c r="A780" s="12" t="s">
        <v>21</v>
      </c>
      <c r="H780" s="12" t="s">
        <v>22</v>
      </c>
    </row>
    <row r="781" spans="1:19" x14ac:dyDescent="0.25">
      <c r="A781" s="13" t="s">
        <v>23</v>
      </c>
      <c r="F781">
        <f>COUNTIFS(B2:B777,"&lt;&gt;*_*",B2:B777,"&lt;&gt;")</f>
        <v>121</v>
      </c>
      <c r="H781" s="13" t="s">
        <v>23</v>
      </c>
      <c r="K781">
        <f>COUNTIFS(B2:B777,"&lt;&gt;*_*",B2:B777,"&lt;&gt;",R2:R777,"&lt;&gt;TRUE")</f>
        <v>89</v>
      </c>
    </row>
    <row r="782" spans="1:19" x14ac:dyDescent="0.25">
      <c r="A782" s="13" t="s">
        <v>24</v>
      </c>
      <c r="F782">
        <f>COUNTIFS(F2:F777,"&gt;0")</f>
        <v>121</v>
      </c>
      <c r="H782" s="13" t="s">
        <v>24</v>
      </c>
      <c r="K782">
        <f>COUNTIFS(F2:F777,"&gt;0",R2:R777,"&lt;&gt;TRUE")</f>
        <v>89</v>
      </c>
    </row>
    <row r="783" spans="1:19" x14ac:dyDescent="0.25">
      <c r="A783" s="13" t="s">
        <v>25</v>
      </c>
      <c r="F783">
        <f>COUNTIFS(G2:G777,"&gt;0")</f>
        <v>71</v>
      </c>
      <c r="H783" s="13" t="s">
        <v>25</v>
      </c>
      <c r="K783">
        <f>COUNTIFS(G2:G777,"&gt;0",S2:S777,"&lt;&gt;TRUE")</f>
        <v>51</v>
      </c>
    </row>
    <row r="784" spans="1:19" x14ac:dyDescent="0.25">
      <c r="A784" s="13" t="s">
        <v>26</v>
      </c>
      <c r="F784">
        <f>COUNTIFS(F2:F777,"&lt;&gt;-1",F2:F777,"&lt;&gt;0",F2:F777,"&lt;2")</f>
        <v>2</v>
      </c>
      <c r="H784" s="13" t="s">
        <v>26</v>
      </c>
      <c r="K784">
        <f>COUNTIFS(F2:F777,"&lt;&gt;-1",F2:F777,"&lt;&gt;0",F2:F777,"&lt;2",R2:R777,"&lt;&gt;TRUE")</f>
        <v>0</v>
      </c>
    </row>
    <row r="785" spans="1:11" x14ac:dyDescent="0.25">
      <c r="A785" s="13" t="s">
        <v>27</v>
      </c>
      <c r="F785">
        <f>COUNTIFS(G2:G777,"&lt;&gt;-1",G2:G777,"&lt;&gt;0",G2:G777,"&lt;2")</f>
        <v>12</v>
      </c>
      <c r="H785" s="13" t="s">
        <v>27</v>
      </c>
      <c r="K785">
        <f>COUNTIFS(G2:G777,"&lt;&gt;-1",G2:G777,"&lt;&gt;0",G2:G777,"&lt;2",S2:S777,"&lt;&gt;TRUE")</f>
        <v>7</v>
      </c>
    </row>
    <row r="786" spans="1:11" x14ac:dyDescent="0.25">
      <c r="A786" s="13" t="s">
        <v>28</v>
      </c>
      <c r="F786">
        <f>COUNTIFS(F2:F777,"=-1")+COUNTIFS(F2:F777,"=-3")</f>
        <v>0</v>
      </c>
      <c r="H786" s="13" t="s">
        <v>28</v>
      </c>
      <c r="K786">
        <f>COUNTIFS(F2:F777,"=-1",R2:R777,"&lt;&gt;TRUE")+COUNTIFS(F2:F777,"=-3",R2:R777,"&lt;&gt;TRUE")</f>
        <v>0</v>
      </c>
    </row>
    <row r="787" spans="1:11" x14ac:dyDescent="0.25">
      <c r="A787" s="13" t="s">
        <v>29</v>
      </c>
      <c r="F787">
        <f>COUNTIFS(G2:G777,"=-1")+COUNTIFS(G2:G777,"=-3")</f>
        <v>50</v>
      </c>
      <c r="H787" s="13" t="s">
        <v>29</v>
      </c>
      <c r="K787">
        <f>COUNTIFS(G2:G777,"=-1",S2:S777,"&lt;&gt;TRUE")+COUNTIFS(G2:G777,"=-3",S2:S777,"&lt;&gt;TRUE")</f>
        <v>38</v>
      </c>
    </row>
    <row r="788" spans="1:11" x14ac:dyDescent="0.25">
      <c r="A788" s="13" t="s">
        <v>30</v>
      </c>
      <c r="F788" s="8">
        <f>F782/F781</f>
        <v>1</v>
      </c>
      <c r="H788" s="13" t="s">
        <v>30</v>
      </c>
      <c r="K788" s="8">
        <f>K782/K781</f>
        <v>1</v>
      </c>
    </row>
    <row r="789" spans="1:11" x14ac:dyDescent="0.25">
      <c r="A789" s="13" t="s">
        <v>31</v>
      </c>
      <c r="F789" s="8">
        <f>F783/F781</f>
        <v>0.58677685950413228</v>
      </c>
      <c r="H789" s="13" t="s">
        <v>32</v>
      </c>
      <c r="K789" s="8">
        <f>K783/K781</f>
        <v>0.5730337078651685</v>
      </c>
    </row>
    <row r="790" spans="1:11" x14ac:dyDescent="0.25">
      <c r="A790" s="13" t="s">
        <v>33</v>
      </c>
      <c r="F790" s="8">
        <f>F782/(F782+F784)</f>
        <v>0.98373983739837401</v>
      </c>
      <c r="H790" s="13" t="s">
        <v>33</v>
      </c>
      <c r="K790" s="8">
        <f>K782/(K782+K784)</f>
        <v>1</v>
      </c>
    </row>
    <row r="791" spans="1:11" x14ac:dyDescent="0.25">
      <c r="A791" s="13" t="s">
        <v>34</v>
      </c>
      <c r="F791" s="8">
        <f>F783/(F783+F785)</f>
        <v>0.85542168674698793</v>
      </c>
      <c r="H791" s="13" t="s">
        <v>34</v>
      </c>
      <c r="K791" s="8">
        <f>K783/(K783+K785)</f>
        <v>0.87931034482758619</v>
      </c>
    </row>
    <row r="794" spans="1:11" ht="15.75" x14ac:dyDescent="0.25">
      <c r="A794" s="12" t="s">
        <v>35</v>
      </c>
      <c r="H794" s="12" t="s">
        <v>36</v>
      </c>
    </row>
    <row r="795" spans="1:11" x14ac:dyDescent="0.25">
      <c r="A795" s="13" t="s">
        <v>23</v>
      </c>
      <c r="F795">
        <f>COUNTIFS(H2:H777,"&lt;&gt;*_FP",H2:H777,"&lt;&gt;",H2:H777,"&lt;&gt;no structure")</f>
        <v>716</v>
      </c>
      <c r="H795" s="13" t="s">
        <v>23</v>
      </c>
      <c r="K795">
        <f>COUNTIFS(H2:H777,"&lt;&gt;*_FP",H2:H777,"&lt;&gt;",H2:H777,"&lt;&gt;no structure",T2:T777,"&lt;&gt;TRUE")</f>
        <v>584</v>
      </c>
    </row>
    <row r="796" spans="1:11" x14ac:dyDescent="0.25">
      <c r="A796" s="13" t="s">
        <v>24</v>
      </c>
      <c r="F796">
        <f>COUNTIFS(K2:K777,"&gt;0")</f>
        <v>562</v>
      </c>
      <c r="H796" s="13" t="s">
        <v>24</v>
      </c>
      <c r="K796">
        <f>COUNTIFS(K2:K777,"&gt;0",T2:T777,"&lt;&gt;TRUE")</f>
        <v>472</v>
      </c>
    </row>
    <row r="797" spans="1:11" x14ac:dyDescent="0.25">
      <c r="A797" s="13" t="s">
        <v>25</v>
      </c>
      <c r="F797">
        <f>COUNTIFS(L2:L777,"&gt;0")</f>
        <v>97</v>
      </c>
      <c r="H797" s="13" t="s">
        <v>25</v>
      </c>
      <c r="K797">
        <f>COUNTIFS(L2:L777,"&gt;0",U2:U777,"&lt;&gt;TRUE")</f>
        <v>72</v>
      </c>
    </row>
    <row r="798" spans="1:11" x14ac:dyDescent="0.25">
      <c r="A798" s="13" t="s">
        <v>26</v>
      </c>
      <c r="F798">
        <f>COUNTIFS(K2:K777,"&lt;&gt;-1",K2:K777,"&lt;&gt;0",K2:K777,"&lt;2")</f>
        <v>22</v>
      </c>
      <c r="H798" s="13" t="s">
        <v>26</v>
      </c>
      <c r="K798">
        <f>COUNTIFS(K2:K777,"&lt;&gt;-1",K2:K777,"&lt;&gt;0",K2:K777,"&lt;2",T2:T777,"&lt;&gt;TRUE")</f>
        <v>14</v>
      </c>
    </row>
    <row r="799" spans="1:11" x14ac:dyDescent="0.25">
      <c r="A799" s="13" t="s">
        <v>27</v>
      </c>
      <c r="F799">
        <f>COUNTIFS(L2:L777,"&lt;&gt;-1",L2:L777,"&lt;&gt;0",L2:L777,"&lt;2")</f>
        <v>12</v>
      </c>
      <c r="H799" s="13" t="s">
        <v>27</v>
      </c>
      <c r="K799">
        <f>COUNTIFS(L2:L777,"&lt;&gt;-1",L2:L777,"&lt;&gt;0",L2:L777,"&lt;2",U2:U777,"&lt;&gt;TRUE")</f>
        <v>8</v>
      </c>
    </row>
    <row r="800" spans="1:11" x14ac:dyDescent="0.25">
      <c r="A800" s="13" t="s">
        <v>28</v>
      </c>
      <c r="F800">
        <f>COUNTIFS(K2:K777,"=-1")+COUNTIFS(K2:K777,"=-3")</f>
        <v>154</v>
      </c>
      <c r="H800" s="13" t="s">
        <v>28</v>
      </c>
      <c r="K800">
        <f>COUNTIFS(K2:K777,"=-1",T2:T777,"&lt;&gt;TRUE")+COUNTIFS(K2:K777,"=-3",T2:T777,"&lt;&gt;TRUE")</f>
        <v>112</v>
      </c>
    </row>
    <row r="801" spans="1:11" x14ac:dyDescent="0.25">
      <c r="A801" s="13" t="s">
        <v>29</v>
      </c>
      <c r="F801">
        <f>COUNTIFS(L2:L777,"=-1")+COUNTIFS(L2:L777,"=-3")</f>
        <v>619</v>
      </c>
      <c r="H801" s="13" t="s">
        <v>29</v>
      </c>
      <c r="K801">
        <f>COUNTIFS(L2:L777,"=-1",U2:U777,"&lt;&gt;TRUE")+COUNTIFS(L2:L777,"=-3",U2:U777,"&lt;&gt;TRUE")</f>
        <v>511</v>
      </c>
    </row>
    <row r="802" spans="1:11" x14ac:dyDescent="0.25">
      <c r="A802" s="13" t="s">
        <v>30</v>
      </c>
      <c r="F802" s="8">
        <f>F796/F795</f>
        <v>0.78491620111731841</v>
      </c>
      <c r="H802" s="13" t="s">
        <v>30</v>
      </c>
      <c r="K802" s="8">
        <f>K796/K795</f>
        <v>0.80821917808219179</v>
      </c>
    </row>
    <row r="803" spans="1:11" x14ac:dyDescent="0.25">
      <c r="A803" s="13" t="s">
        <v>31</v>
      </c>
      <c r="F803" s="8">
        <f>F797/F795</f>
        <v>0.13547486033519554</v>
      </c>
      <c r="H803" s="13" t="s">
        <v>32</v>
      </c>
      <c r="K803" s="8">
        <f>K797/K795</f>
        <v>0.12328767123287671</v>
      </c>
    </row>
    <row r="804" spans="1:11" x14ac:dyDescent="0.25">
      <c r="A804" s="13" t="s">
        <v>33</v>
      </c>
      <c r="F804" s="8">
        <f>F796/(F796+F798)</f>
        <v>0.96232876712328763</v>
      </c>
      <c r="H804" s="13" t="s">
        <v>33</v>
      </c>
      <c r="K804" s="8">
        <f>K796/(K796+K798)</f>
        <v>0.9711934156378601</v>
      </c>
    </row>
    <row r="805" spans="1:11" x14ac:dyDescent="0.25">
      <c r="A805" s="13" t="s">
        <v>34</v>
      </c>
      <c r="F805" s="8">
        <f>F797/(F797+F799)</f>
        <v>0.88990825688073394</v>
      </c>
      <c r="H805" s="13" t="s">
        <v>34</v>
      </c>
      <c r="K805" s="8">
        <f>K797/(K797+K799)</f>
        <v>0.9</v>
      </c>
    </row>
    <row r="808" spans="1:11" ht="15.75" x14ac:dyDescent="0.25">
      <c r="A808" s="12" t="s">
        <v>37</v>
      </c>
    </row>
    <row r="809" spans="1:11" x14ac:dyDescent="0.25">
      <c r="A809" s="14" t="s">
        <v>38</v>
      </c>
    </row>
    <row r="810" spans="1:11" x14ac:dyDescent="0.25">
      <c r="A810" s="15" t="s">
        <v>39</v>
      </c>
    </row>
    <row r="812" spans="1:11" x14ac:dyDescent="0.25">
      <c r="A812" s="14" t="s">
        <v>40</v>
      </c>
    </row>
    <row r="813" spans="1:11" x14ac:dyDescent="0.25">
      <c r="A813" s="16" t="s">
        <v>41</v>
      </c>
    </row>
    <row r="814" spans="1:11" x14ac:dyDescent="0.25">
      <c r="A814" s="17" t="s">
        <v>42</v>
      </c>
    </row>
    <row r="815" spans="1:11" x14ac:dyDescent="0.25">
      <c r="A815" s="15" t="s">
        <v>43</v>
      </c>
    </row>
    <row r="817" spans="1:1" x14ac:dyDescent="0.25">
      <c r="A817" s="13" t="s">
        <v>44</v>
      </c>
    </row>
    <row r="818" spans="1:1" x14ac:dyDescent="0.25">
      <c r="A818" t="s">
        <v>45</v>
      </c>
    </row>
    <row r="819" spans="1:1" x14ac:dyDescent="0.25">
      <c r="A819" t="s">
        <v>46</v>
      </c>
    </row>
    <row r="820" spans="1:1" x14ac:dyDescent="0.25">
      <c r="A820" t="s">
        <v>47</v>
      </c>
    </row>
    <row r="821" spans="1:1" x14ac:dyDescent="0.25">
      <c r="A821" t="s">
        <v>48</v>
      </c>
    </row>
    <row r="822" spans="1:1" x14ac:dyDescent="0.25">
      <c r="A822" t="s">
        <v>49</v>
      </c>
    </row>
    <row r="823" spans="1:1" x14ac:dyDescent="0.25">
      <c r="A823" t="s">
        <v>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10</v>
      </c>
      <c r="I1" s="11" t="s">
        <v>11</v>
      </c>
      <c r="J1" s="11" t="s">
        <v>12</v>
      </c>
      <c r="K1" s="11" t="s">
        <v>13</v>
      </c>
      <c r="L1" s="11" t="s">
        <v>14</v>
      </c>
      <c r="M1" s="11" t="s">
        <v>15</v>
      </c>
      <c r="N1" s="11" t="s">
        <v>16</v>
      </c>
    </row>
    <row r="2" spans="1:14" x14ac:dyDescent="0.25">
      <c r="A2" t="s">
        <v>1549</v>
      </c>
      <c r="B2" s="14" t="s">
        <v>515</v>
      </c>
      <c r="C2" t="s">
        <v>54</v>
      </c>
      <c r="D2" s="14" t="s">
        <v>515</v>
      </c>
      <c r="E2" s="15" t="s">
        <v>19</v>
      </c>
      <c r="F2" s="14">
        <v>2</v>
      </c>
      <c r="G2" s="15">
        <v>-1</v>
      </c>
      <c r="H2" t="s">
        <v>1550</v>
      </c>
      <c r="I2" t="s">
        <v>1551</v>
      </c>
      <c r="J2" t="s">
        <v>17</v>
      </c>
    </row>
    <row r="3" spans="1:14" x14ac:dyDescent="0.25">
      <c r="A3" t="s">
        <v>1549</v>
      </c>
      <c r="B3" s="14" t="s">
        <v>77</v>
      </c>
      <c r="C3" t="s">
        <v>54</v>
      </c>
      <c r="D3" s="14" t="s">
        <v>77</v>
      </c>
      <c r="E3" s="15" t="s">
        <v>19</v>
      </c>
      <c r="F3" s="14">
        <v>2</v>
      </c>
      <c r="G3" s="15">
        <v>-1</v>
      </c>
      <c r="H3" t="s">
        <v>324</v>
      </c>
      <c r="I3" t="s">
        <v>331</v>
      </c>
      <c r="J3" t="s">
        <v>17</v>
      </c>
    </row>
    <row r="4" spans="1:14" x14ac:dyDescent="0.25">
      <c r="A4" t="s">
        <v>1549</v>
      </c>
      <c r="B4" s="14" t="s">
        <v>77</v>
      </c>
      <c r="C4" t="s">
        <v>18</v>
      </c>
      <c r="D4" s="14" t="s">
        <v>77</v>
      </c>
      <c r="E4" s="15" t="s">
        <v>19</v>
      </c>
      <c r="F4" s="14">
        <v>2</v>
      </c>
      <c r="G4" s="15">
        <v>-1</v>
      </c>
      <c r="H4" t="s">
        <v>324</v>
      </c>
      <c r="I4" t="s">
        <v>331</v>
      </c>
      <c r="J4" t="s">
        <v>17</v>
      </c>
      <c r="M4" t="b">
        <v>1</v>
      </c>
      <c r="N4" t="b">
        <v>1</v>
      </c>
    </row>
    <row r="5" spans="1:14" x14ac:dyDescent="0.25">
      <c r="A5" t="s">
        <v>1549</v>
      </c>
      <c r="B5" s="14" t="s">
        <v>517</v>
      </c>
      <c r="C5" t="s">
        <v>54</v>
      </c>
      <c r="D5" s="14" t="s">
        <v>517</v>
      </c>
      <c r="E5" s="15" t="s">
        <v>19</v>
      </c>
      <c r="F5" s="14">
        <v>2</v>
      </c>
      <c r="G5" s="15">
        <v>-1</v>
      </c>
      <c r="H5" t="s">
        <v>1552</v>
      </c>
      <c r="I5" t="s">
        <v>1553</v>
      </c>
      <c r="J5" t="s">
        <v>17</v>
      </c>
    </row>
    <row r="6" spans="1:14" x14ac:dyDescent="0.25">
      <c r="A6" t="s">
        <v>1549</v>
      </c>
      <c r="B6" s="14" t="s">
        <v>520</v>
      </c>
      <c r="C6" t="s">
        <v>54</v>
      </c>
      <c r="D6" s="14" t="s">
        <v>520</v>
      </c>
      <c r="E6" s="15" t="s">
        <v>19</v>
      </c>
      <c r="F6" s="14">
        <v>2</v>
      </c>
      <c r="G6" s="15">
        <v>-1</v>
      </c>
      <c r="H6" t="s">
        <v>430</v>
      </c>
      <c r="I6" t="s">
        <v>1554</v>
      </c>
      <c r="J6" t="s">
        <v>17</v>
      </c>
    </row>
    <row r="7" spans="1:14" x14ac:dyDescent="0.25">
      <c r="A7" t="s">
        <v>1549</v>
      </c>
      <c r="B7" s="14" t="s">
        <v>80</v>
      </c>
      <c r="C7" t="s">
        <v>54</v>
      </c>
      <c r="D7" s="14" t="s">
        <v>80</v>
      </c>
      <c r="E7" s="15" t="s">
        <v>19</v>
      </c>
      <c r="F7" s="14">
        <v>2</v>
      </c>
      <c r="G7" s="15">
        <v>-1</v>
      </c>
      <c r="H7" t="s">
        <v>138</v>
      </c>
      <c r="I7" t="s">
        <v>1555</v>
      </c>
      <c r="J7" t="s">
        <v>17</v>
      </c>
    </row>
    <row r="8" spans="1:14" x14ac:dyDescent="0.25">
      <c r="A8" t="s">
        <v>1549</v>
      </c>
      <c r="B8" s="14" t="s">
        <v>1556</v>
      </c>
      <c r="C8" t="s">
        <v>18</v>
      </c>
      <c r="D8" t="s">
        <v>80</v>
      </c>
      <c r="E8" t="s">
        <v>19</v>
      </c>
      <c r="F8">
        <v>0</v>
      </c>
      <c r="G8">
        <v>0</v>
      </c>
      <c r="H8" t="s">
        <v>138</v>
      </c>
      <c r="I8" t="s">
        <v>1557</v>
      </c>
      <c r="J8" t="s">
        <v>17</v>
      </c>
      <c r="L8" t="s">
        <v>257</v>
      </c>
      <c r="M8" t="b">
        <v>1</v>
      </c>
      <c r="N8" t="b">
        <v>1</v>
      </c>
    </row>
    <row r="9" spans="1:14" x14ac:dyDescent="0.25">
      <c r="A9" t="s">
        <v>1549</v>
      </c>
      <c r="B9" s="14" t="s">
        <v>86</v>
      </c>
      <c r="C9" t="s">
        <v>54</v>
      </c>
      <c r="D9" s="14" t="s">
        <v>86</v>
      </c>
      <c r="E9" s="15" t="s">
        <v>19</v>
      </c>
      <c r="F9" s="14">
        <v>2</v>
      </c>
      <c r="G9" s="15">
        <v>-1</v>
      </c>
      <c r="H9" t="s">
        <v>213</v>
      </c>
      <c r="I9" t="s">
        <v>412</v>
      </c>
      <c r="J9" t="s">
        <v>17</v>
      </c>
    </row>
    <row r="10" spans="1:14" x14ac:dyDescent="0.25">
      <c r="A10" t="s">
        <v>1549</v>
      </c>
      <c r="B10" s="14" t="s">
        <v>1558</v>
      </c>
      <c r="C10" t="s">
        <v>18</v>
      </c>
      <c r="D10" t="s">
        <v>86</v>
      </c>
      <c r="E10" t="s">
        <v>19</v>
      </c>
      <c r="F10">
        <v>0</v>
      </c>
      <c r="G10">
        <v>0</v>
      </c>
      <c r="H10" t="s">
        <v>213</v>
      </c>
      <c r="I10" t="s">
        <v>1559</v>
      </c>
      <c r="J10" t="s">
        <v>17</v>
      </c>
      <c r="L10" t="s">
        <v>257</v>
      </c>
      <c r="M10" t="b">
        <v>1</v>
      </c>
      <c r="N10" t="b">
        <v>1</v>
      </c>
    </row>
    <row r="11" spans="1:14" x14ac:dyDescent="0.25">
      <c r="A11" t="s">
        <v>1549</v>
      </c>
      <c r="B11" s="14" t="s">
        <v>90</v>
      </c>
      <c r="C11" t="s">
        <v>54</v>
      </c>
      <c r="D11" s="14" t="s">
        <v>90</v>
      </c>
      <c r="E11" s="15" t="s">
        <v>19</v>
      </c>
      <c r="F11" s="14">
        <v>2</v>
      </c>
      <c r="G11" s="15">
        <v>-1</v>
      </c>
      <c r="H11" t="s">
        <v>288</v>
      </c>
      <c r="I11" t="s">
        <v>494</v>
      </c>
      <c r="J11" t="s">
        <v>17</v>
      </c>
    </row>
    <row r="12" spans="1:14" x14ac:dyDescent="0.25">
      <c r="A12" t="s">
        <v>1549</v>
      </c>
      <c r="B12" s="14" t="s">
        <v>505</v>
      </c>
      <c r="C12" t="s">
        <v>54</v>
      </c>
      <c r="D12" s="14" t="s">
        <v>505</v>
      </c>
      <c r="E12" s="15" t="s">
        <v>19</v>
      </c>
      <c r="F12" s="14">
        <v>2</v>
      </c>
      <c r="G12" s="15">
        <v>-1</v>
      </c>
      <c r="H12" t="s">
        <v>1560</v>
      </c>
      <c r="I12" t="s">
        <v>1561</v>
      </c>
      <c r="J12" t="s">
        <v>17</v>
      </c>
    </row>
    <row r="13" spans="1:14" x14ac:dyDescent="0.25">
      <c r="A13" t="s">
        <v>1549</v>
      </c>
      <c r="B13" s="14" t="s">
        <v>505</v>
      </c>
      <c r="C13" t="s">
        <v>18</v>
      </c>
      <c r="D13" s="14" t="s">
        <v>505</v>
      </c>
      <c r="E13" s="15" t="s">
        <v>19</v>
      </c>
      <c r="F13" s="14">
        <v>2</v>
      </c>
      <c r="G13" s="15">
        <v>-1</v>
      </c>
      <c r="H13" t="s">
        <v>1560</v>
      </c>
      <c r="I13" t="s">
        <v>1561</v>
      </c>
      <c r="J13" t="s">
        <v>17</v>
      </c>
      <c r="M13" t="b">
        <v>1</v>
      </c>
      <c r="N13" t="b">
        <v>1</v>
      </c>
    </row>
    <row r="14" spans="1:14" x14ac:dyDescent="0.25">
      <c r="A14" t="s">
        <v>1549</v>
      </c>
      <c r="B14" s="14" t="s">
        <v>1562</v>
      </c>
      <c r="C14" t="s">
        <v>54</v>
      </c>
      <c r="D14" s="14" t="s">
        <v>1562</v>
      </c>
      <c r="E14" s="15" t="s">
        <v>19</v>
      </c>
      <c r="F14" s="14">
        <v>2</v>
      </c>
      <c r="G14" s="15">
        <v>-1</v>
      </c>
      <c r="H14" t="s">
        <v>361</v>
      </c>
      <c r="I14" t="s">
        <v>1563</v>
      </c>
      <c r="J14" t="s">
        <v>17</v>
      </c>
    </row>
    <row r="15" spans="1:14" x14ac:dyDescent="0.25">
      <c r="A15" t="s">
        <v>1549</v>
      </c>
      <c r="B15" s="14" t="s">
        <v>1564</v>
      </c>
      <c r="C15" t="s">
        <v>18</v>
      </c>
      <c r="D15" t="s">
        <v>1562</v>
      </c>
      <c r="E15" t="s">
        <v>19</v>
      </c>
      <c r="F15">
        <v>0</v>
      </c>
      <c r="G15">
        <v>0</v>
      </c>
      <c r="H15" t="s">
        <v>361</v>
      </c>
      <c r="I15" t="s">
        <v>1563</v>
      </c>
      <c r="J15" t="s">
        <v>17</v>
      </c>
      <c r="L15" t="s">
        <v>257</v>
      </c>
      <c r="M15" t="b">
        <v>1</v>
      </c>
      <c r="N15" t="b">
        <v>1</v>
      </c>
    </row>
    <row r="16" spans="1:14" x14ac:dyDescent="0.25">
      <c r="A16" t="s">
        <v>1549</v>
      </c>
      <c r="B16" s="14" t="s">
        <v>1565</v>
      </c>
      <c r="C16" t="s">
        <v>54</v>
      </c>
      <c r="D16" s="14" t="s">
        <v>1565</v>
      </c>
      <c r="E16" s="15" t="s">
        <v>19</v>
      </c>
      <c r="F16" s="14">
        <v>2</v>
      </c>
      <c r="G16" s="15">
        <v>-1</v>
      </c>
      <c r="H16" t="s">
        <v>480</v>
      </c>
      <c r="I16" t="s">
        <v>1566</v>
      </c>
      <c r="J16" t="s">
        <v>17</v>
      </c>
    </row>
    <row r="17" spans="1:14" x14ac:dyDescent="0.25">
      <c r="A17" t="s">
        <v>1549</v>
      </c>
      <c r="B17" s="14" t="s">
        <v>1565</v>
      </c>
      <c r="C17" t="s">
        <v>18</v>
      </c>
      <c r="D17" s="14" t="s">
        <v>1565</v>
      </c>
      <c r="E17" s="15" t="s">
        <v>19</v>
      </c>
      <c r="F17" s="14">
        <v>2</v>
      </c>
      <c r="G17" s="15">
        <v>-1</v>
      </c>
      <c r="H17" t="s">
        <v>480</v>
      </c>
      <c r="I17" t="s">
        <v>1566</v>
      </c>
      <c r="J17" t="s">
        <v>17</v>
      </c>
      <c r="M17" t="b">
        <v>1</v>
      </c>
      <c r="N17" t="b">
        <v>1</v>
      </c>
    </row>
    <row r="18" spans="1:14" x14ac:dyDescent="0.25">
      <c r="A18" t="s">
        <v>1549</v>
      </c>
      <c r="B18" s="14" t="s">
        <v>1567</v>
      </c>
      <c r="C18" t="s">
        <v>54</v>
      </c>
      <c r="D18" s="14" t="s">
        <v>1567</v>
      </c>
      <c r="E18" s="15" t="s">
        <v>19</v>
      </c>
      <c r="F18" s="14">
        <v>2</v>
      </c>
      <c r="G18" s="15">
        <v>-1</v>
      </c>
      <c r="H18" t="s">
        <v>288</v>
      </c>
      <c r="I18" t="s">
        <v>1568</v>
      </c>
      <c r="J18" t="s">
        <v>17</v>
      </c>
    </row>
    <row r="19" spans="1:14" x14ac:dyDescent="0.25">
      <c r="A19" t="s">
        <v>1549</v>
      </c>
      <c r="B19" s="14" t="s">
        <v>1569</v>
      </c>
      <c r="C19" t="s">
        <v>18</v>
      </c>
      <c r="D19" t="s">
        <v>1567</v>
      </c>
      <c r="E19" t="s">
        <v>19</v>
      </c>
      <c r="F19">
        <v>0</v>
      </c>
      <c r="G19">
        <v>0</v>
      </c>
      <c r="H19" t="s">
        <v>288</v>
      </c>
      <c r="I19" t="s">
        <v>1570</v>
      </c>
      <c r="J19" t="s">
        <v>17</v>
      </c>
      <c r="L19" t="s">
        <v>257</v>
      </c>
      <c r="M19" t="b">
        <v>1</v>
      </c>
      <c r="N19" t="b">
        <v>1</v>
      </c>
    </row>
    <row r="20" spans="1:14" x14ac:dyDescent="0.25">
      <c r="A20" t="s">
        <v>1549</v>
      </c>
      <c r="B20" s="14" t="s">
        <v>446</v>
      </c>
      <c r="C20" t="s">
        <v>54</v>
      </c>
      <c r="D20" s="14" t="s">
        <v>446</v>
      </c>
      <c r="E20" s="15" t="s">
        <v>19</v>
      </c>
      <c r="F20" s="14">
        <v>2</v>
      </c>
      <c r="G20" s="15">
        <v>-1</v>
      </c>
      <c r="H20" t="s">
        <v>1571</v>
      </c>
      <c r="I20" t="s">
        <v>1572</v>
      </c>
      <c r="J20" t="s">
        <v>17</v>
      </c>
    </row>
    <row r="21" spans="1:14" x14ac:dyDescent="0.25">
      <c r="A21" t="s">
        <v>1549</v>
      </c>
      <c r="B21" s="14" t="s">
        <v>446</v>
      </c>
      <c r="C21" t="s">
        <v>18</v>
      </c>
      <c r="D21" s="14" t="s">
        <v>446</v>
      </c>
      <c r="E21" s="15" t="s">
        <v>19</v>
      </c>
      <c r="F21" s="14">
        <v>2</v>
      </c>
      <c r="G21" s="15">
        <v>-1</v>
      </c>
      <c r="H21" t="s">
        <v>1571</v>
      </c>
      <c r="I21" t="s">
        <v>1572</v>
      </c>
      <c r="J21" t="s">
        <v>17</v>
      </c>
      <c r="M21" t="b">
        <v>1</v>
      </c>
      <c r="N21" t="b">
        <v>1</v>
      </c>
    </row>
    <row r="22" spans="1:14" x14ac:dyDescent="0.25">
      <c r="A22" t="s">
        <v>1549</v>
      </c>
      <c r="B22" s="14" t="s">
        <v>508</v>
      </c>
      <c r="C22" t="s">
        <v>54</v>
      </c>
      <c r="D22" s="14" t="s">
        <v>508</v>
      </c>
      <c r="E22" s="15" t="s">
        <v>19</v>
      </c>
      <c r="F22" s="14">
        <v>2</v>
      </c>
      <c r="G22" s="15">
        <v>-1</v>
      </c>
      <c r="H22" t="s">
        <v>1560</v>
      </c>
      <c r="I22" t="s">
        <v>1573</v>
      </c>
      <c r="J22" t="s">
        <v>17</v>
      </c>
    </row>
    <row r="23" spans="1:14" x14ac:dyDescent="0.25">
      <c r="A23" t="s">
        <v>1549</v>
      </c>
      <c r="B23" s="14" t="s">
        <v>508</v>
      </c>
      <c r="C23" t="s">
        <v>18</v>
      </c>
      <c r="D23" s="14" t="s">
        <v>508</v>
      </c>
      <c r="E23" s="15" t="s">
        <v>19</v>
      </c>
      <c r="F23" s="14">
        <v>2</v>
      </c>
      <c r="G23" s="15">
        <v>-1</v>
      </c>
      <c r="H23" t="s">
        <v>1560</v>
      </c>
      <c r="I23" t="s">
        <v>1574</v>
      </c>
      <c r="J23" t="s">
        <v>17</v>
      </c>
      <c r="M23" t="b">
        <v>1</v>
      </c>
      <c r="N23" t="b">
        <v>1</v>
      </c>
    </row>
    <row r="24" spans="1:14" x14ac:dyDescent="0.25">
      <c r="A24" t="s">
        <v>1549</v>
      </c>
      <c r="B24" s="14" t="s">
        <v>1575</v>
      </c>
      <c r="C24" t="s">
        <v>54</v>
      </c>
      <c r="D24" s="14" t="s">
        <v>1575</v>
      </c>
      <c r="E24" s="15" t="s">
        <v>19</v>
      </c>
      <c r="F24" s="14">
        <v>2</v>
      </c>
      <c r="G24" s="15">
        <v>-1</v>
      </c>
      <c r="H24" t="s">
        <v>260</v>
      </c>
      <c r="I24" t="s">
        <v>1576</v>
      </c>
      <c r="J24" t="s">
        <v>17</v>
      </c>
    </row>
    <row r="25" spans="1:14" x14ac:dyDescent="0.25">
      <c r="A25" t="s">
        <v>1549</v>
      </c>
      <c r="B25" s="14" t="s">
        <v>1577</v>
      </c>
      <c r="C25" t="s">
        <v>18</v>
      </c>
      <c r="D25" t="s">
        <v>1575</v>
      </c>
      <c r="E25" t="s">
        <v>19</v>
      </c>
      <c r="F25">
        <v>0</v>
      </c>
      <c r="G25">
        <v>0</v>
      </c>
      <c r="H25" t="s">
        <v>260</v>
      </c>
      <c r="I25" t="s">
        <v>1576</v>
      </c>
      <c r="J25" t="s">
        <v>17</v>
      </c>
      <c r="L25" t="s">
        <v>257</v>
      </c>
      <c r="M25" t="b">
        <v>1</v>
      </c>
      <c r="N25" t="b">
        <v>1</v>
      </c>
    </row>
    <row r="26" spans="1:14" x14ac:dyDescent="0.25">
      <c r="A26" t="s">
        <v>1549</v>
      </c>
      <c r="B26" s="14" t="s">
        <v>1578</v>
      </c>
      <c r="C26" t="s">
        <v>54</v>
      </c>
      <c r="D26" s="14" t="s">
        <v>1578</v>
      </c>
      <c r="E26" s="15" t="s">
        <v>19</v>
      </c>
      <c r="F26" s="14">
        <v>2</v>
      </c>
      <c r="G26" s="15">
        <v>-1</v>
      </c>
      <c r="H26" t="s">
        <v>1579</v>
      </c>
      <c r="I26" t="s">
        <v>1580</v>
      </c>
      <c r="J26" t="s">
        <v>17</v>
      </c>
    </row>
    <row r="27" spans="1:14" x14ac:dyDescent="0.25">
      <c r="A27" t="s">
        <v>1549</v>
      </c>
      <c r="B27" s="14" t="s">
        <v>1581</v>
      </c>
      <c r="C27" t="s">
        <v>18</v>
      </c>
      <c r="D27" t="s">
        <v>1578</v>
      </c>
      <c r="E27" t="s">
        <v>19</v>
      </c>
      <c r="F27">
        <v>0</v>
      </c>
      <c r="G27">
        <v>0</v>
      </c>
      <c r="H27" t="s">
        <v>1579</v>
      </c>
      <c r="I27" t="s">
        <v>1580</v>
      </c>
      <c r="J27" t="s">
        <v>17</v>
      </c>
      <c r="L27" t="s">
        <v>257</v>
      </c>
      <c r="M27" t="b">
        <v>1</v>
      </c>
      <c r="N27" t="b">
        <v>1</v>
      </c>
    </row>
    <row r="28" spans="1:14" x14ac:dyDescent="0.25">
      <c r="A28" t="s">
        <v>1549</v>
      </c>
      <c r="B28" s="14" t="s">
        <v>1582</v>
      </c>
      <c r="C28" t="s">
        <v>54</v>
      </c>
      <c r="D28" t="s">
        <v>1583</v>
      </c>
      <c r="E28" t="s">
        <v>19</v>
      </c>
      <c r="F28">
        <v>0</v>
      </c>
      <c r="G28">
        <v>0</v>
      </c>
      <c r="H28" t="s">
        <v>480</v>
      </c>
      <c r="I28" t="s">
        <v>1584</v>
      </c>
      <c r="J28" t="s">
        <v>17</v>
      </c>
      <c r="L28" t="s">
        <v>257</v>
      </c>
    </row>
    <row r="31" spans="1:14" ht="15.75" x14ac:dyDescent="0.25">
      <c r="A31" s="12" t="s">
        <v>21</v>
      </c>
      <c r="H31" s="12" t="s">
        <v>22</v>
      </c>
    </row>
    <row r="32" spans="1:14" x14ac:dyDescent="0.25">
      <c r="A32" s="13" t="s">
        <v>23</v>
      </c>
      <c r="F32">
        <f>COUNTIFS(B2:B28,"&lt;&gt;*_*",B2:B28,"&lt;&gt;")</f>
        <v>20</v>
      </c>
      <c r="H32" s="13" t="s">
        <v>23</v>
      </c>
      <c r="K32">
        <f>COUNTIFS(B2:B28,"&lt;&gt;*_*",B2:B28,"&lt;&gt;",M2:M28,"&lt;&gt;TRUE")</f>
        <v>15</v>
      </c>
    </row>
    <row r="33" spans="1:11" x14ac:dyDescent="0.25">
      <c r="A33" s="13" t="s">
        <v>24</v>
      </c>
      <c r="F33">
        <f>COUNTIFS(F2:F28,"&gt;0")</f>
        <v>20</v>
      </c>
      <c r="H33" s="13" t="s">
        <v>24</v>
      </c>
      <c r="K33">
        <f>COUNTIFS(F2:F28,"&gt;0",M2:M28,"&lt;&gt;TRUE")</f>
        <v>15</v>
      </c>
    </row>
    <row r="34" spans="1:11" x14ac:dyDescent="0.25">
      <c r="A34" s="13" t="s">
        <v>25</v>
      </c>
      <c r="F34">
        <f>COUNTIFS(G2:G28,"&gt;0")</f>
        <v>0</v>
      </c>
      <c r="H34" s="13" t="s">
        <v>25</v>
      </c>
      <c r="K34">
        <f>COUNTIFS(G2:G28,"&gt;0",N2:N28,"&lt;&gt;TRUE")</f>
        <v>0</v>
      </c>
    </row>
    <row r="35" spans="1:11" x14ac:dyDescent="0.25">
      <c r="A35" s="13" t="s">
        <v>26</v>
      </c>
      <c r="F35">
        <f>COUNTIFS(F2:F28,"&lt;&gt;-1",F2:F28,"&lt;&gt;0",F2:F28,"&lt;2")</f>
        <v>0</v>
      </c>
      <c r="H35" s="13" t="s">
        <v>26</v>
      </c>
      <c r="K35">
        <f>COUNTIFS(F2:F28,"&lt;&gt;-1",F2:F28,"&lt;&gt;0",F2:F28,"&lt;2",M2:M28,"&lt;&gt;TRUE")</f>
        <v>0</v>
      </c>
    </row>
    <row r="36" spans="1:11" x14ac:dyDescent="0.25">
      <c r="A36" s="13" t="s">
        <v>27</v>
      </c>
      <c r="F36">
        <f>COUNTIFS(G2:G28,"&lt;&gt;-1",G2:G28,"&lt;&gt;0",G2:G28,"&lt;2")</f>
        <v>0</v>
      </c>
      <c r="H36" s="13" t="s">
        <v>27</v>
      </c>
      <c r="K36">
        <f>COUNTIFS(G2:G28,"&lt;&gt;-1",G2:G28,"&lt;&gt;0",G2:G28,"&lt;2",N2:N28,"&lt;&gt;TRUE")</f>
        <v>0</v>
      </c>
    </row>
    <row r="37" spans="1:11" x14ac:dyDescent="0.25">
      <c r="A37" s="13" t="s">
        <v>28</v>
      </c>
      <c r="F37">
        <f>COUNTIFS(F2:F28,"=-1")+COUNTIFS(F2:F28,"=-3")</f>
        <v>0</v>
      </c>
      <c r="H37" s="13" t="s">
        <v>28</v>
      </c>
      <c r="K37">
        <f>COUNTIFS(F2:F28,"=-1",M2:M28,"&lt;&gt;TRUE")+COUNTIFS(F2:F28,"=-3",M2:M28,"&lt;&gt;TRUE")</f>
        <v>0</v>
      </c>
    </row>
    <row r="38" spans="1:11" x14ac:dyDescent="0.25">
      <c r="A38" s="13" t="s">
        <v>29</v>
      </c>
      <c r="F38">
        <f>COUNTIFS(G2:G28,"=-1")+COUNTIFS(G2:G28,"=-3")</f>
        <v>20</v>
      </c>
      <c r="H38" s="13" t="s">
        <v>29</v>
      </c>
      <c r="K38">
        <f>COUNTIFS(G2:G28,"=-1",N2:N28,"&lt;&gt;TRUE")+COUNTIFS(G2:G28,"=-3",N2:N28,"&lt;&gt;TRUE")</f>
        <v>15</v>
      </c>
    </row>
    <row r="39" spans="1:11" x14ac:dyDescent="0.25">
      <c r="A39" s="13" t="s">
        <v>30</v>
      </c>
      <c r="F39" s="8">
        <f>F33/F32</f>
        <v>1</v>
      </c>
      <c r="H39" s="13" t="s">
        <v>30</v>
      </c>
      <c r="K39" s="8">
        <f>K33/K32</f>
        <v>1</v>
      </c>
    </row>
    <row r="40" spans="1:11" x14ac:dyDescent="0.25">
      <c r="A40" s="13" t="s">
        <v>31</v>
      </c>
      <c r="F40" s="8">
        <f>F34/F32</f>
        <v>0</v>
      </c>
      <c r="H40" s="13" t="s">
        <v>32</v>
      </c>
      <c r="K40" s="8">
        <f>K34/K32</f>
        <v>0</v>
      </c>
    </row>
    <row r="41" spans="1:11" x14ac:dyDescent="0.25">
      <c r="A41" s="13" t="s">
        <v>33</v>
      </c>
      <c r="F41" s="8">
        <f>F33/(F33+F35)</f>
        <v>1</v>
      </c>
      <c r="H41" s="13" t="s">
        <v>33</v>
      </c>
      <c r="K41" s="8">
        <f>K33/(K33+K35)</f>
        <v>1</v>
      </c>
    </row>
    <row r="42" spans="1:11" x14ac:dyDescent="0.25">
      <c r="A42" s="13" t="s">
        <v>34</v>
      </c>
      <c r="F42" s="9" t="s">
        <v>1590</v>
      </c>
      <c r="H42" s="13" t="s">
        <v>34</v>
      </c>
      <c r="K42" s="9" t="s">
        <v>1590</v>
      </c>
    </row>
    <row r="45" spans="1:11" ht="15.75" x14ac:dyDescent="0.25">
      <c r="A45" s="12" t="s">
        <v>37</v>
      </c>
    </row>
    <row r="46" spans="1:11" x14ac:dyDescent="0.25">
      <c r="A46" s="14" t="s">
        <v>38</v>
      </c>
    </row>
    <row r="47" spans="1:11" x14ac:dyDescent="0.25">
      <c r="A47" s="15" t="s">
        <v>39</v>
      </c>
    </row>
    <row r="49" spans="1:1" x14ac:dyDescent="0.25">
      <c r="A49" s="14" t="s">
        <v>40</v>
      </c>
    </row>
    <row r="50" spans="1:1" x14ac:dyDescent="0.25">
      <c r="A50" s="16" t="s">
        <v>41</v>
      </c>
    </row>
    <row r="51" spans="1:1" x14ac:dyDescent="0.25">
      <c r="A51" s="17" t="s">
        <v>42</v>
      </c>
    </row>
    <row r="52" spans="1:1" x14ac:dyDescent="0.25">
      <c r="A52" s="15" t="s">
        <v>43</v>
      </c>
    </row>
    <row r="54" spans="1:1" x14ac:dyDescent="0.25">
      <c r="A54" s="13" t="s">
        <v>44</v>
      </c>
    </row>
    <row r="55" spans="1:1" x14ac:dyDescent="0.25">
      <c r="A55" t="s">
        <v>45</v>
      </c>
    </row>
    <row r="56" spans="1:1" x14ac:dyDescent="0.25">
      <c r="A56" t="s">
        <v>46</v>
      </c>
    </row>
    <row r="57" spans="1:1" x14ac:dyDescent="0.25">
      <c r="A57" t="s">
        <v>47</v>
      </c>
    </row>
    <row r="58" spans="1:1" x14ac:dyDescent="0.25">
      <c r="A58" t="s">
        <v>48</v>
      </c>
    </row>
    <row r="59" spans="1:1" x14ac:dyDescent="0.25">
      <c r="A59" t="s">
        <v>49</v>
      </c>
    </row>
    <row r="60" spans="1:1" x14ac:dyDescent="0.25">
      <c r="A60" t="s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504</v>
      </c>
      <c r="B2" s="1" t="s">
        <v>505</v>
      </c>
      <c r="C2" t="s">
        <v>54</v>
      </c>
      <c r="D2" s="1" t="s">
        <v>505</v>
      </c>
      <c r="E2" s="5" t="s">
        <v>19</v>
      </c>
      <c r="F2" s="1">
        <v>2</v>
      </c>
      <c r="G2" s="5">
        <v>-1</v>
      </c>
      <c r="H2" t="s">
        <v>506</v>
      </c>
      <c r="I2" t="s">
        <v>507</v>
      </c>
      <c r="J2" t="s">
        <v>17</v>
      </c>
    </row>
    <row r="3" spans="1:14" x14ac:dyDescent="0.25">
      <c r="A3" t="s">
        <v>504</v>
      </c>
      <c r="B3" s="1" t="s">
        <v>508</v>
      </c>
      <c r="C3" t="s">
        <v>54</v>
      </c>
      <c r="D3" s="1" t="s">
        <v>508</v>
      </c>
      <c r="E3" s="5" t="s">
        <v>19</v>
      </c>
      <c r="F3" s="1">
        <v>2</v>
      </c>
      <c r="G3" s="5">
        <v>-1</v>
      </c>
      <c r="H3" t="s">
        <v>506</v>
      </c>
      <c r="I3" t="s">
        <v>509</v>
      </c>
      <c r="J3" t="s">
        <v>17</v>
      </c>
    </row>
    <row r="4" spans="1:14" x14ac:dyDescent="0.25">
      <c r="A4" t="s">
        <v>504</v>
      </c>
      <c r="B4" s="5" t="s">
        <v>510</v>
      </c>
      <c r="C4" t="s">
        <v>54</v>
      </c>
      <c r="D4" s="5" t="s">
        <v>511</v>
      </c>
      <c r="E4" t="s">
        <v>19</v>
      </c>
      <c r="F4" s="5">
        <v>-2</v>
      </c>
      <c r="G4">
        <v>0</v>
      </c>
      <c r="H4" t="s">
        <v>17</v>
      </c>
      <c r="I4" t="s">
        <v>17</v>
      </c>
      <c r="J4" t="s">
        <v>17</v>
      </c>
      <c r="L4" t="s">
        <v>1588</v>
      </c>
    </row>
    <row r="5" spans="1:14" x14ac:dyDescent="0.25">
      <c r="A5" t="s">
        <v>504</v>
      </c>
      <c r="B5" s="5" t="s">
        <v>512</v>
      </c>
      <c r="C5" t="s">
        <v>54</v>
      </c>
      <c r="D5" s="5" t="s">
        <v>513</v>
      </c>
      <c r="E5" t="s">
        <v>19</v>
      </c>
      <c r="F5" s="5">
        <v>-2</v>
      </c>
      <c r="G5">
        <v>0</v>
      </c>
      <c r="H5" t="s">
        <v>17</v>
      </c>
      <c r="I5" t="s">
        <v>17</v>
      </c>
      <c r="J5" t="s">
        <v>17</v>
      </c>
      <c r="L5" t="s">
        <v>1589</v>
      </c>
    </row>
    <row r="8" spans="1:14" ht="15.75" x14ac:dyDescent="0.25">
      <c r="A8" s="3" t="s">
        <v>21</v>
      </c>
      <c r="H8" s="3" t="s">
        <v>22</v>
      </c>
    </row>
    <row r="9" spans="1:14" x14ac:dyDescent="0.25">
      <c r="A9" s="4" t="s">
        <v>23</v>
      </c>
      <c r="F9">
        <f>COUNTIFS(B2:B5,"&lt;&gt;*_*",B2:B5,"&lt;&gt;")</f>
        <v>2</v>
      </c>
      <c r="H9" s="4" t="s">
        <v>23</v>
      </c>
      <c r="K9">
        <f>COUNTIFS(B2:B5,"&lt;&gt;*_*",B2:B5,"&lt;&gt;",M2:M5,"&lt;&gt;TRUE")</f>
        <v>2</v>
      </c>
    </row>
    <row r="10" spans="1:14" x14ac:dyDescent="0.25">
      <c r="A10" s="4" t="s">
        <v>24</v>
      </c>
      <c r="F10">
        <f>COUNTIFS(F2:F5,"&gt;0")</f>
        <v>2</v>
      </c>
      <c r="H10" s="4" t="s">
        <v>24</v>
      </c>
      <c r="K10">
        <f>COUNTIFS(F2:F5,"&gt;0",M2:M5,"&lt;&gt;TRUE")</f>
        <v>2</v>
      </c>
    </row>
    <row r="11" spans="1:14" x14ac:dyDescent="0.25">
      <c r="A11" s="4" t="s">
        <v>25</v>
      </c>
      <c r="F11">
        <f>COUNTIFS(G2:G5,"&gt;0")</f>
        <v>0</v>
      </c>
      <c r="H11" s="4" t="s">
        <v>25</v>
      </c>
      <c r="K11">
        <f>COUNTIFS(G2:G5,"&gt;0",N2:N5,"&lt;&gt;TRUE")</f>
        <v>0</v>
      </c>
    </row>
    <row r="12" spans="1:14" x14ac:dyDescent="0.25">
      <c r="A12" s="4" t="s">
        <v>26</v>
      </c>
      <c r="F12">
        <f>COUNTIFS(F2:F5,"&lt;&gt;-1",F2:F5,"&lt;&gt;0",F2:F5,"&lt;2")</f>
        <v>2</v>
      </c>
      <c r="H12" s="4" t="s">
        <v>26</v>
      </c>
      <c r="K12">
        <f>COUNTIFS(F2:F5,"&lt;&gt;-1",F2:F5,"&lt;&gt;0",F2:F5,"&lt;2",M2:M5,"&lt;&gt;TRUE")</f>
        <v>2</v>
      </c>
    </row>
    <row r="13" spans="1:14" x14ac:dyDescent="0.25">
      <c r="A13" s="4" t="s">
        <v>27</v>
      </c>
      <c r="F13">
        <f>COUNTIFS(G2:G5,"&lt;&gt;-1",G2:G5,"&lt;&gt;0",G2:G5,"&lt;2")</f>
        <v>0</v>
      </c>
      <c r="H13" s="4" t="s">
        <v>27</v>
      </c>
      <c r="K13">
        <f>COUNTIFS(G2:G5,"&lt;&gt;-1",G2:G5,"&lt;&gt;0",G2:G5,"&lt;2",N2:N5,"&lt;&gt;TRUE")</f>
        <v>0</v>
      </c>
    </row>
    <row r="14" spans="1:14" x14ac:dyDescent="0.25">
      <c r="A14" s="4" t="s">
        <v>28</v>
      </c>
      <c r="F14">
        <f>COUNTIFS(F2:F5,"=-1")+COUNTIFS(F2:F5,"=-3")</f>
        <v>0</v>
      </c>
      <c r="H14" s="4" t="s">
        <v>28</v>
      </c>
      <c r="K14">
        <f>COUNTIFS(F2:F5,"=-1",M2:M5,"&lt;&gt;TRUE")+COUNTIFS(F2:F5,"=-3",M2:M5,"&lt;&gt;TRUE")</f>
        <v>0</v>
      </c>
    </row>
    <row r="15" spans="1:14" x14ac:dyDescent="0.25">
      <c r="A15" s="4" t="s">
        <v>29</v>
      </c>
      <c r="F15">
        <f>COUNTIFS(G2:G5,"=-1")+COUNTIFS(G2:G5,"=-3")</f>
        <v>2</v>
      </c>
      <c r="H15" s="4" t="s">
        <v>29</v>
      </c>
      <c r="K15">
        <f>COUNTIFS(G2:G5,"=-1",N2:N5,"&lt;&gt;TRUE")+COUNTIFS(G2:G5,"=-3",N2:N5,"&lt;&gt;TRUE")</f>
        <v>2</v>
      </c>
    </row>
    <row r="16" spans="1:14" x14ac:dyDescent="0.25">
      <c r="A16" s="4" t="s">
        <v>30</v>
      </c>
      <c r="F16" s="8">
        <f>F10/F9</f>
        <v>1</v>
      </c>
      <c r="H16" s="4" t="s">
        <v>30</v>
      </c>
      <c r="K16" s="8">
        <f>K10/K9</f>
        <v>1</v>
      </c>
    </row>
    <row r="17" spans="1:11" x14ac:dyDescent="0.25">
      <c r="A17" s="4" t="s">
        <v>31</v>
      </c>
      <c r="F17" s="8">
        <f>F11/F9</f>
        <v>0</v>
      </c>
      <c r="H17" s="4" t="s">
        <v>32</v>
      </c>
      <c r="K17" s="8">
        <f>K11/K9</f>
        <v>0</v>
      </c>
    </row>
    <row r="18" spans="1:11" x14ac:dyDescent="0.25">
      <c r="A18" s="4" t="s">
        <v>33</v>
      </c>
      <c r="F18" s="8">
        <f>F10/(F10+F12)</f>
        <v>0.5</v>
      </c>
      <c r="H18" s="4" t="s">
        <v>33</v>
      </c>
      <c r="K18" s="8">
        <f>K10/(K10+K12)</f>
        <v>0.5</v>
      </c>
    </row>
    <row r="19" spans="1:11" x14ac:dyDescent="0.25">
      <c r="A19" s="4" t="s">
        <v>34</v>
      </c>
      <c r="F19" s="9" t="s">
        <v>1590</v>
      </c>
      <c r="H19" s="4" t="s">
        <v>34</v>
      </c>
      <c r="K19" s="9" t="s">
        <v>1590</v>
      </c>
    </row>
    <row r="22" spans="1:11" ht="15.75" x14ac:dyDescent="0.25">
      <c r="A22" s="3" t="s">
        <v>37</v>
      </c>
    </row>
    <row r="23" spans="1:11" x14ac:dyDescent="0.25">
      <c r="A23" s="1" t="s">
        <v>38</v>
      </c>
    </row>
    <row r="24" spans="1:11" x14ac:dyDescent="0.25">
      <c r="A24" s="5" t="s">
        <v>39</v>
      </c>
    </row>
    <row r="26" spans="1:11" x14ac:dyDescent="0.25">
      <c r="A26" s="1" t="s">
        <v>40</v>
      </c>
    </row>
    <row r="27" spans="1:11" x14ac:dyDescent="0.25">
      <c r="A27" s="6" t="s">
        <v>41</v>
      </c>
    </row>
    <row r="28" spans="1:11" x14ac:dyDescent="0.25">
      <c r="A28" s="7" t="s">
        <v>42</v>
      </c>
    </row>
    <row r="29" spans="1:11" x14ac:dyDescent="0.25">
      <c r="A29" s="5" t="s">
        <v>43</v>
      </c>
    </row>
    <row r="31" spans="1:11" x14ac:dyDescent="0.25">
      <c r="A31" s="4" t="s">
        <v>44</v>
      </c>
    </row>
    <row r="32" spans="1:11" x14ac:dyDescent="0.25">
      <c r="A32" t="s">
        <v>45</v>
      </c>
    </row>
    <row r="33" spans="1:1" x14ac:dyDescent="0.25">
      <c r="A33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4" spans="1:21" ht="15.75" x14ac:dyDescent="0.25">
      <c r="A4" s="12" t="s">
        <v>21</v>
      </c>
      <c r="H4" s="12" t="s">
        <v>22</v>
      </c>
    </row>
    <row r="5" spans="1:21" x14ac:dyDescent="0.25">
      <c r="A5" s="13" t="s">
        <v>23</v>
      </c>
      <c r="F5">
        <v>0</v>
      </c>
      <c r="H5" s="13" t="s">
        <v>23</v>
      </c>
      <c r="K5">
        <v>0</v>
      </c>
    </row>
    <row r="6" spans="1:21" x14ac:dyDescent="0.25">
      <c r="A6" s="13" t="s">
        <v>24</v>
      </c>
      <c r="F6">
        <f>COUNTIFS(F1:F2,"&gt;0")</f>
        <v>0</v>
      </c>
      <c r="H6" s="13" t="s">
        <v>24</v>
      </c>
      <c r="K6">
        <f>COUNTIFS(F1:F2,"&gt;0",R1:R2,"&lt;&gt;TRUE")</f>
        <v>0</v>
      </c>
    </row>
    <row r="7" spans="1:21" x14ac:dyDescent="0.25">
      <c r="A7" s="13" t="s">
        <v>25</v>
      </c>
      <c r="F7">
        <f>COUNTIFS(G1:G2,"&gt;0")</f>
        <v>0</v>
      </c>
      <c r="H7" s="13" t="s">
        <v>25</v>
      </c>
      <c r="K7">
        <f>COUNTIFS(G1:G2,"&gt;0",S1:S2,"&lt;&gt;TRUE")</f>
        <v>0</v>
      </c>
    </row>
    <row r="8" spans="1:21" x14ac:dyDescent="0.25">
      <c r="A8" s="13" t="s">
        <v>26</v>
      </c>
      <c r="F8">
        <f>COUNTIFS(F1:F2,"&lt;&gt;-1",F1:F2,"&lt;&gt;0",F1:F2,"&lt;2")</f>
        <v>0</v>
      </c>
      <c r="H8" s="13" t="s">
        <v>26</v>
      </c>
      <c r="K8">
        <f>COUNTIFS(F1:F2,"&lt;&gt;-1",F1:F2,"&lt;&gt;0",F1:F2,"&lt;2",R1:R2,"&lt;&gt;TRUE")</f>
        <v>0</v>
      </c>
    </row>
    <row r="9" spans="1:21" x14ac:dyDescent="0.25">
      <c r="A9" s="13" t="s">
        <v>27</v>
      </c>
      <c r="F9">
        <f>COUNTIFS(G1:G2,"&lt;&gt;-1",G1:G2,"&lt;&gt;0",G1:G2,"&lt;2")</f>
        <v>0</v>
      </c>
      <c r="H9" s="13" t="s">
        <v>27</v>
      </c>
      <c r="K9">
        <f>COUNTIFS(G1:G2,"&lt;&gt;-1",G1:G2,"&lt;&gt;0",G1:G2,"&lt;2",S1:S2,"&lt;&gt;TRUE")</f>
        <v>0</v>
      </c>
    </row>
    <row r="10" spans="1:21" x14ac:dyDescent="0.25">
      <c r="A10" s="13" t="s">
        <v>28</v>
      </c>
      <c r="F10">
        <f>COUNTIFS(F1:F2,"=-1")+COUNTIFS(F1:F2,"=-3")</f>
        <v>0</v>
      </c>
      <c r="H10" s="13" t="s">
        <v>28</v>
      </c>
      <c r="K10">
        <f>COUNTIFS(F1:F2,"=-1",R1:R2,"&lt;&gt;TRUE")+COUNTIFS(F1:F2,"=-3",R1:R2,"&lt;&gt;TRUE")</f>
        <v>0</v>
      </c>
    </row>
    <row r="11" spans="1:21" x14ac:dyDescent="0.25">
      <c r="A11" s="13" t="s">
        <v>29</v>
      </c>
      <c r="F11">
        <f>COUNTIFS(G1:G2,"=-1")+COUNTIFS(G1:G2,"=-3")</f>
        <v>0</v>
      </c>
      <c r="H11" s="13" t="s">
        <v>29</v>
      </c>
      <c r="K11">
        <f>COUNTIFS(G1:G2,"=-1",S1:S2,"&lt;&gt;TRUE")+COUNTIFS(G1:G2,"=-3",S1:S2,"&lt;&gt;TRUE")</f>
        <v>0</v>
      </c>
    </row>
    <row r="12" spans="1:21" x14ac:dyDescent="0.25">
      <c r="A12" s="13" t="s">
        <v>30</v>
      </c>
      <c r="F12" s="9" t="s">
        <v>1590</v>
      </c>
      <c r="H12" s="13" t="s">
        <v>30</v>
      </c>
      <c r="K12" s="9" t="s">
        <v>1590</v>
      </c>
    </row>
    <row r="13" spans="1:21" x14ac:dyDescent="0.25">
      <c r="A13" s="13" t="s">
        <v>31</v>
      </c>
      <c r="F13" s="9" t="s">
        <v>1590</v>
      </c>
      <c r="H13" s="13" t="s">
        <v>32</v>
      </c>
      <c r="K13" s="9" t="s">
        <v>1590</v>
      </c>
    </row>
    <row r="14" spans="1:21" x14ac:dyDescent="0.25">
      <c r="A14" s="13" t="s">
        <v>33</v>
      </c>
      <c r="F14" s="9" t="s">
        <v>1590</v>
      </c>
      <c r="H14" s="13" t="s">
        <v>33</v>
      </c>
      <c r="K14" s="9" t="s">
        <v>1590</v>
      </c>
    </row>
    <row r="15" spans="1:21" x14ac:dyDescent="0.25">
      <c r="A15" s="13" t="s">
        <v>34</v>
      </c>
      <c r="F15" s="9" t="s">
        <v>1590</v>
      </c>
      <c r="H15" s="13" t="s">
        <v>34</v>
      </c>
      <c r="K15" s="9" t="s">
        <v>1590</v>
      </c>
    </row>
    <row r="18" spans="1:11" ht="15.75" x14ac:dyDescent="0.25">
      <c r="A18" s="12" t="s">
        <v>35</v>
      </c>
      <c r="H18" s="12" t="s">
        <v>36</v>
      </c>
    </row>
    <row r="19" spans="1:11" x14ac:dyDescent="0.25">
      <c r="A19" s="13" t="s">
        <v>23</v>
      </c>
      <c r="F19">
        <v>0</v>
      </c>
      <c r="H19" s="13" t="s">
        <v>23</v>
      </c>
      <c r="K19">
        <v>0</v>
      </c>
    </row>
    <row r="20" spans="1:11" x14ac:dyDescent="0.25">
      <c r="A20" s="13" t="s">
        <v>24</v>
      </c>
      <c r="F20">
        <f>COUNTIFS(K1:K2,"&gt;0")</f>
        <v>0</v>
      </c>
      <c r="H20" s="13" t="s">
        <v>24</v>
      </c>
      <c r="K20">
        <f>COUNTIFS(K1:K2,"&gt;0",T1:T2,"&lt;&gt;TRUE")</f>
        <v>0</v>
      </c>
    </row>
    <row r="21" spans="1:11" x14ac:dyDescent="0.25">
      <c r="A21" s="13" t="s">
        <v>25</v>
      </c>
      <c r="F21">
        <f>COUNTIFS(L1:L2,"&gt;0")</f>
        <v>0</v>
      </c>
      <c r="H21" s="13" t="s">
        <v>25</v>
      </c>
      <c r="K21">
        <f>COUNTIFS(L1:L2,"&gt;0",U1:U2,"&lt;&gt;TRUE")</f>
        <v>0</v>
      </c>
    </row>
    <row r="22" spans="1:11" x14ac:dyDescent="0.25">
      <c r="A22" s="13" t="s">
        <v>26</v>
      </c>
      <c r="F22">
        <f>COUNTIFS(K1:K2,"&lt;&gt;-1",K1:K2,"&lt;&gt;0",K1:K2,"&lt;2")</f>
        <v>0</v>
      </c>
      <c r="H22" s="13" t="s">
        <v>26</v>
      </c>
      <c r="K22">
        <f>COUNTIFS(K1:K2,"&lt;&gt;-1",K1:K2,"&lt;&gt;0",K1:K2,"&lt;2",T1:T2,"&lt;&gt;TRUE")</f>
        <v>0</v>
      </c>
    </row>
    <row r="23" spans="1:11" x14ac:dyDescent="0.25">
      <c r="A23" s="13" t="s">
        <v>27</v>
      </c>
      <c r="F23">
        <f>COUNTIFS(L1:L2,"&lt;&gt;-1",L1:L2,"&lt;&gt;0",L1:L2,"&lt;2")</f>
        <v>0</v>
      </c>
      <c r="H23" s="13" t="s">
        <v>27</v>
      </c>
      <c r="K23">
        <f>COUNTIFS(L1:L2,"&lt;&gt;-1",L1:L2,"&lt;&gt;0",L1:L2,"&lt;2",U1:U2,"&lt;&gt;TRUE")</f>
        <v>0</v>
      </c>
    </row>
    <row r="24" spans="1:11" x14ac:dyDescent="0.25">
      <c r="A24" s="13" t="s">
        <v>28</v>
      </c>
      <c r="F24">
        <f>COUNTIFS(K1:K2,"=-1")+COUNTIFS(K1:K2,"=-3")</f>
        <v>0</v>
      </c>
      <c r="H24" s="13" t="s">
        <v>28</v>
      </c>
      <c r="K24">
        <f>COUNTIFS(K1:K2,"=-1",T1:T2,"&lt;&gt;TRUE")+COUNTIFS(K1:K2,"=-3",T1:T2,"&lt;&gt;TRUE")</f>
        <v>0</v>
      </c>
    </row>
    <row r="25" spans="1:11" x14ac:dyDescent="0.25">
      <c r="A25" s="13" t="s">
        <v>29</v>
      </c>
      <c r="F25">
        <f>COUNTIFS(L1:L2,"=-1")+COUNTIFS(L1:L2,"=-3")</f>
        <v>0</v>
      </c>
      <c r="H25" s="13" t="s">
        <v>29</v>
      </c>
      <c r="K25">
        <f>COUNTIFS(L1:L2,"=-1",U1:U2,"&lt;&gt;TRUE")+COUNTIFS(L1:L2,"=-3",U1:U2,"&lt;&gt;TRUE")</f>
        <v>0</v>
      </c>
    </row>
    <row r="26" spans="1:11" x14ac:dyDescent="0.25">
      <c r="A26" s="13" t="s">
        <v>30</v>
      </c>
      <c r="F26" s="9" t="s">
        <v>1590</v>
      </c>
      <c r="H26" s="13" t="s">
        <v>30</v>
      </c>
      <c r="K26" s="9" t="s">
        <v>1590</v>
      </c>
    </row>
    <row r="27" spans="1:11" x14ac:dyDescent="0.25">
      <c r="A27" s="13" t="s">
        <v>31</v>
      </c>
      <c r="F27" s="9" t="s">
        <v>1590</v>
      </c>
      <c r="H27" s="13" t="s">
        <v>32</v>
      </c>
      <c r="K27" s="9" t="s">
        <v>1590</v>
      </c>
    </row>
    <row r="28" spans="1:11" x14ac:dyDescent="0.25">
      <c r="A28" s="13" t="s">
        <v>33</v>
      </c>
      <c r="F28" s="9" t="s">
        <v>1590</v>
      </c>
      <c r="H28" s="13" t="s">
        <v>33</v>
      </c>
      <c r="K28" s="9" t="s">
        <v>1590</v>
      </c>
    </row>
    <row r="29" spans="1:11" x14ac:dyDescent="0.25">
      <c r="A29" s="13" t="s">
        <v>34</v>
      </c>
      <c r="F29" s="9" t="s">
        <v>1590</v>
      </c>
      <c r="H29" s="13" t="s">
        <v>34</v>
      </c>
      <c r="K29" s="9" t="s">
        <v>1590</v>
      </c>
    </row>
    <row r="32" spans="1:11" ht="15.75" x14ac:dyDescent="0.25">
      <c r="A32" s="12" t="s">
        <v>37</v>
      </c>
    </row>
    <row r="33" spans="1:1" x14ac:dyDescent="0.25">
      <c r="A33" s="14" t="s">
        <v>38</v>
      </c>
    </row>
    <row r="34" spans="1:1" x14ac:dyDescent="0.25">
      <c r="A34" s="15" t="s">
        <v>39</v>
      </c>
    </row>
    <row r="36" spans="1:1" x14ac:dyDescent="0.25">
      <c r="A36" s="14" t="s">
        <v>40</v>
      </c>
    </row>
    <row r="37" spans="1:1" x14ac:dyDescent="0.25">
      <c r="A37" s="16" t="s">
        <v>41</v>
      </c>
    </row>
    <row r="38" spans="1:1" x14ac:dyDescent="0.25">
      <c r="A38" s="17" t="s">
        <v>42</v>
      </c>
    </row>
    <row r="39" spans="1:1" x14ac:dyDescent="0.25">
      <c r="A39" s="15" t="s">
        <v>43</v>
      </c>
    </row>
    <row r="41" spans="1:1" x14ac:dyDescent="0.25">
      <c r="A41" s="13" t="s">
        <v>44</v>
      </c>
    </row>
    <row r="42" spans="1:1" x14ac:dyDescent="0.25">
      <c r="A42" t="s">
        <v>45</v>
      </c>
    </row>
    <row r="43" spans="1:1" x14ac:dyDescent="0.25">
      <c r="A43" t="s">
        <v>46</v>
      </c>
    </row>
    <row r="44" spans="1:1" x14ac:dyDescent="0.25">
      <c r="A44" t="s">
        <v>47</v>
      </c>
    </row>
    <row r="45" spans="1:1" x14ac:dyDescent="0.25">
      <c r="A45" t="s">
        <v>48</v>
      </c>
    </row>
    <row r="46" spans="1:1" x14ac:dyDescent="0.25">
      <c r="A46" t="s">
        <v>49</v>
      </c>
    </row>
    <row r="47" spans="1:1" x14ac:dyDescent="0.25">
      <c r="A47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51</v>
      </c>
      <c r="B2" s="1" t="s">
        <v>53</v>
      </c>
      <c r="C2" t="s">
        <v>54</v>
      </c>
      <c r="D2" s="1" t="s">
        <v>53</v>
      </c>
      <c r="E2" s="1" t="s">
        <v>53</v>
      </c>
      <c r="F2" s="1">
        <v>2</v>
      </c>
      <c r="G2" s="1">
        <v>2</v>
      </c>
      <c r="H2" s="1" t="s">
        <v>55</v>
      </c>
      <c r="I2" s="1" t="s">
        <v>55</v>
      </c>
      <c r="J2" s="1" t="s">
        <v>55</v>
      </c>
      <c r="K2" s="1">
        <v>2</v>
      </c>
      <c r="L2" s="1">
        <v>2</v>
      </c>
      <c r="M2" t="s">
        <v>56</v>
      </c>
      <c r="N2" t="s">
        <v>57</v>
      </c>
      <c r="O2" t="s">
        <v>1653</v>
      </c>
      <c r="P2">
        <v>33.299999999999997</v>
      </c>
    </row>
    <row r="3" spans="1:21" x14ac:dyDescent="0.25">
      <c r="A3" t="s">
        <v>51</v>
      </c>
      <c r="B3" s="1" t="s">
        <v>58</v>
      </c>
      <c r="C3" t="s">
        <v>54</v>
      </c>
      <c r="D3" s="1" t="s">
        <v>58</v>
      </c>
      <c r="E3" s="1" t="s">
        <v>58</v>
      </c>
      <c r="F3" s="1">
        <v>2</v>
      </c>
      <c r="G3" s="1">
        <v>2</v>
      </c>
      <c r="H3" s="1" t="s">
        <v>59</v>
      </c>
      <c r="I3" s="1" t="s">
        <v>59</v>
      </c>
      <c r="J3" s="1" t="s">
        <v>59</v>
      </c>
      <c r="K3" s="1">
        <v>2</v>
      </c>
      <c r="L3" s="1">
        <v>2</v>
      </c>
      <c r="M3" t="s">
        <v>60</v>
      </c>
      <c r="N3" t="s">
        <v>61</v>
      </c>
      <c r="O3" t="s">
        <v>1654</v>
      </c>
      <c r="P3">
        <v>33.299999999999997</v>
      </c>
    </row>
    <row r="4" spans="1:21" x14ac:dyDescent="0.25">
      <c r="H4" s="1" t="s">
        <v>62</v>
      </c>
      <c r="I4" s="1" t="s">
        <v>62</v>
      </c>
      <c r="J4" s="1" t="s">
        <v>62</v>
      </c>
      <c r="K4" s="1">
        <v>2</v>
      </c>
      <c r="L4" s="1">
        <v>2</v>
      </c>
      <c r="M4" t="s">
        <v>63</v>
      </c>
      <c r="N4" t="s">
        <v>64</v>
      </c>
      <c r="O4" t="s">
        <v>65</v>
      </c>
      <c r="P4">
        <v>100</v>
      </c>
    </row>
    <row r="5" spans="1:21" x14ac:dyDescent="0.25">
      <c r="A5" t="s">
        <v>51</v>
      </c>
      <c r="B5" s="1" t="s">
        <v>66</v>
      </c>
      <c r="C5" t="s">
        <v>54</v>
      </c>
      <c r="D5" s="1" t="s">
        <v>66</v>
      </c>
      <c r="E5" s="15" t="s">
        <v>19</v>
      </c>
      <c r="F5" s="1">
        <v>2</v>
      </c>
      <c r="G5" s="15">
        <v>-1</v>
      </c>
      <c r="H5" s="1" t="s">
        <v>67</v>
      </c>
      <c r="I5" s="1" t="s">
        <v>67</v>
      </c>
      <c r="J5" s="15" t="s">
        <v>19</v>
      </c>
      <c r="K5" s="14">
        <v>2</v>
      </c>
      <c r="L5" s="15">
        <v>-1</v>
      </c>
      <c r="M5" t="s">
        <v>68</v>
      </c>
      <c r="N5" t="s">
        <v>69</v>
      </c>
      <c r="O5" t="s">
        <v>17</v>
      </c>
    </row>
    <row r="6" spans="1:21" x14ac:dyDescent="0.25">
      <c r="H6" s="1" t="s">
        <v>70</v>
      </c>
      <c r="I6" s="1" t="s">
        <v>70</v>
      </c>
      <c r="J6" s="15" t="s">
        <v>19</v>
      </c>
      <c r="K6" s="14">
        <v>2</v>
      </c>
      <c r="L6" s="15">
        <v>-1</v>
      </c>
      <c r="M6" t="s">
        <v>56</v>
      </c>
      <c r="N6" t="s">
        <v>69</v>
      </c>
    </row>
    <row r="7" spans="1:21" x14ac:dyDescent="0.25">
      <c r="A7" t="s">
        <v>51</v>
      </c>
      <c r="B7" s="1" t="s">
        <v>71</v>
      </c>
      <c r="C7" t="s">
        <v>54</v>
      </c>
      <c r="D7" s="1" t="s">
        <v>71</v>
      </c>
      <c r="E7" s="1" t="s">
        <v>71</v>
      </c>
      <c r="F7" s="1">
        <v>2</v>
      </c>
      <c r="G7" s="1">
        <v>2</v>
      </c>
      <c r="H7" s="1" t="s">
        <v>72</v>
      </c>
      <c r="I7" s="1" t="s">
        <v>72</v>
      </c>
      <c r="J7" s="1" t="s">
        <v>72</v>
      </c>
      <c r="K7" s="1">
        <v>2</v>
      </c>
      <c r="L7" s="1">
        <v>2</v>
      </c>
      <c r="M7" t="s">
        <v>73</v>
      </c>
      <c r="N7" t="s">
        <v>74</v>
      </c>
      <c r="O7" t="s">
        <v>75</v>
      </c>
      <c r="P7">
        <v>100</v>
      </c>
    </row>
    <row r="10" spans="1:21" ht="15.75" x14ac:dyDescent="0.25">
      <c r="A10" s="3" t="s">
        <v>21</v>
      </c>
      <c r="H10" s="3" t="s">
        <v>22</v>
      </c>
    </row>
    <row r="11" spans="1:21" x14ac:dyDescent="0.25">
      <c r="A11" s="4" t="s">
        <v>23</v>
      </c>
      <c r="F11">
        <f>COUNTIFS(B2:B7,"&lt;&gt;*_*",B2:B7,"&lt;&gt;")</f>
        <v>4</v>
      </c>
      <c r="H11" s="4" t="s">
        <v>23</v>
      </c>
      <c r="K11">
        <f>COUNTIFS(B2:B7,"&lt;&gt;*_*",B2:B7,"&lt;&gt;",R2:R7,"&lt;&gt;TRUE")</f>
        <v>4</v>
      </c>
    </row>
    <row r="12" spans="1:21" x14ac:dyDescent="0.25">
      <c r="A12" s="4" t="s">
        <v>24</v>
      </c>
      <c r="F12">
        <f>COUNTIFS(F2:F7,"&gt;0")</f>
        <v>4</v>
      </c>
      <c r="H12" s="4" t="s">
        <v>24</v>
      </c>
      <c r="K12">
        <f>COUNTIFS(F2:F7,"&gt;0",R2:R7,"&lt;&gt;TRUE")</f>
        <v>4</v>
      </c>
    </row>
    <row r="13" spans="1:21" x14ac:dyDescent="0.25">
      <c r="A13" s="4" t="s">
        <v>25</v>
      </c>
      <c r="F13">
        <f>COUNTIFS(G2:G7,"&gt;0")</f>
        <v>3</v>
      </c>
      <c r="H13" s="4" t="s">
        <v>25</v>
      </c>
      <c r="K13">
        <f>COUNTIFS(G2:G7,"&gt;0",S2:S7,"&lt;&gt;TRUE")</f>
        <v>3</v>
      </c>
    </row>
    <row r="14" spans="1:21" x14ac:dyDescent="0.25">
      <c r="A14" s="4" t="s">
        <v>26</v>
      </c>
      <c r="F14">
        <f>COUNTIFS(F2:F7,"&lt;&gt;-1",F2:F7,"&lt;&gt;0",F2:F7,"&lt;2")</f>
        <v>0</v>
      </c>
      <c r="H14" s="4" t="s">
        <v>26</v>
      </c>
      <c r="K14">
        <f>COUNTIFS(F2:F7,"&lt;&gt;-1",F2:F7,"&lt;&gt;0",F2:F7,"&lt;2",R2:R7,"&lt;&gt;TRUE")</f>
        <v>0</v>
      </c>
    </row>
    <row r="15" spans="1:21" x14ac:dyDescent="0.25">
      <c r="A15" s="4" t="s">
        <v>27</v>
      </c>
      <c r="F15">
        <f>COUNTIFS(G2:G7,"&lt;&gt;-1",G2:G7,"&lt;&gt;0",G2:G7,"&lt;2")</f>
        <v>0</v>
      </c>
      <c r="H15" s="4" t="s">
        <v>27</v>
      </c>
      <c r="K15">
        <f>COUNTIFS(G2:G7,"&lt;&gt;-1",G2:G7,"&lt;&gt;0",G2:G7,"&lt;2",S2:S7,"&lt;&gt;TRUE")</f>
        <v>0</v>
      </c>
    </row>
    <row r="16" spans="1:21" x14ac:dyDescent="0.25">
      <c r="A16" s="4" t="s">
        <v>28</v>
      </c>
      <c r="F16">
        <f>COUNTIFS(F2:F7,"=-1")+COUNTIFS(F2:F7,"=-3")</f>
        <v>0</v>
      </c>
      <c r="H16" s="4" t="s">
        <v>28</v>
      </c>
      <c r="K16">
        <f>COUNTIFS(F2:F7,"=-1",R2:R7,"&lt;&gt;TRUE")+COUNTIFS(F2:F7,"=-3",R2:R7,"&lt;&gt;TRUE")</f>
        <v>0</v>
      </c>
    </row>
    <row r="17" spans="1:11" x14ac:dyDescent="0.25">
      <c r="A17" s="4" t="s">
        <v>29</v>
      </c>
      <c r="F17">
        <f>COUNTIFS(G2:G7,"=-1")+COUNTIFS(G2:G7,"=-3")</f>
        <v>1</v>
      </c>
      <c r="H17" s="4" t="s">
        <v>29</v>
      </c>
      <c r="K17">
        <f>COUNTIFS(G2:G7,"=-1",S2:S7,"&lt;&gt;TRUE")+COUNTIFS(G2:G7,"=-3",S2:S7,"&lt;&gt;TRUE")</f>
        <v>1</v>
      </c>
    </row>
    <row r="18" spans="1:11" x14ac:dyDescent="0.25">
      <c r="A18" s="4" t="s">
        <v>30</v>
      </c>
      <c r="F18" s="8">
        <f>F12/F11</f>
        <v>1</v>
      </c>
      <c r="H18" s="4" t="s">
        <v>30</v>
      </c>
      <c r="K18" s="8">
        <f>K12/K11</f>
        <v>1</v>
      </c>
    </row>
    <row r="19" spans="1:11" x14ac:dyDescent="0.25">
      <c r="A19" s="4" t="s">
        <v>31</v>
      </c>
      <c r="F19" s="8">
        <f>F13/F11</f>
        <v>0.75</v>
      </c>
      <c r="H19" s="4" t="s">
        <v>32</v>
      </c>
      <c r="K19" s="8">
        <f>K13/K11</f>
        <v>0.75</v>
      </c>
    </row>
    <row r="20" spans="1:11" x14ac:dyDescent="0.25">
      <c r="A20" s="4" t="s">
        <v>33</v>
      </c>
      <c r="F20" s="8">
        <f>F12/(F12+F14)</f>
        <v>1</v>
      </c>
      <c r="H20" s="4" t="s">
        <v>33</v>
      </c>
      <c r="K20" s="8">
        <f>K12/(K12+K14)</f>
        <v>1</v>
      </c>
    </row>
    <row r="21" spans="1:11" x14ac:dyDescent="0.25">
      <c r="A21" s="4" t="s">
        <v>34</v>
      </c>
      <c r="F21" s="8">
        <f>F13/(F13+F15)</f>
        <v>1</v>
      </c>
      <c r="H21" s="4" t="s">
        <v>34</v>
      </c>
      <c r="K21" s="8">
        <f>K13/(K13+K15)</f>
        <v>1</v>
      </c>
    </row>
    <row r="24" spans="1:11" ht="15.75" x14ac:dyDescent="0.25">
      <c r="A24" s="3" t="s">
        <v>35</v>
      </c>
      <c r="H24" s="3" t="s">
        <v>36</v>
      </c>
    </row>
    <row r="25" spans="1:11" x14ac:dyDescent="0.25">
      <c r="A25" s="4" t="s">
        <v>23</v>
      </c>
      <c r="F25">
        <f>COUNTIFS(H2:H7,"&lt;&gt;*_FP",H2:H7,"&lt;&gt;",H2:H7,"&lt;&gt;no structure")</f>
        <v>6</v>
      </c>
      <c r="H25" s="4" t="s">
        <v>23</v>
      </c>
      <c r="K25">
        <f>COUNTIFS(H2:H7,"&lt;&gt;*_FP",H2:H7,"&lt;&gt;",H2:H7,"&lt;&gt;no structure",T2:T7,"&lt;&gt;TRUE")</f>
        <v>6</v>
      </c>
    </row>
    <row r="26" spans="1:11" x14ac:dyDescent="0.25">
      <c r="A26" s="4" t="s">
        <v>24</v>
      </c>
      <c r="F26">
        <f>COUNTIFS(K2:K7,"&gt;0")</f>
        <v>6</v>
      </c>
      <c r="H26" s="4" t="s">
        <v>24</v>
      </c>
      <c r="K26">
        <f>COUNTIFS(K2:K7,"&gt;0",T2:T7,"&lt;&gt;TRUE")</f>
        <v>6</v>
      </c>
    </row>
    <row r="27" spans="1:11" x14ac:dyDescent="0.25">
      <c r="A27" s="4" t="s">
        <v>25</v>
      </c>
      <c r="F27">
        <f>COUNTIFS(L2:L7,"&gt;0")</f>
        <v>4</v>
      </c>
      <c r="H27" s="4" t="s">
        <v>25</v>
      </c>
      <c r="K27">
        <f>COUNTIFS(L2:L7,"&gt;0",U2:U7,"&lt;&gt;TRUE")</f>
        <v>4</v>
      </c>
    </row>
    <row r="28" spans="1:11" x14ac:dyDescent="0.25">
      <c r="A28" s="4" t="s">
        <v>26</v>
      </c>
      <c r="F28">
        <f>COUNTIFS(K2:K7,"&lt;&gt;-1",K2:K7,"&lt;&gt;0",K2:K7,"&lt;2")</f>
        <v>0</v>
      </c>
      <c r="H28" s="4" t="s">
        <v>26</v>
      </c>
      <c r="K28">
        <f>COUNTIFS(K2:K7,"&lt;&gt;-1",K2:K7,"&lt;&gt;0",K2:K7,"&lt;2",T2:T7,"&lt;&gt;TRUE")</f>
        <v>0</v>
      </c>
    </row>
    <row r="29" spans="1:11" x14ac:dyDescent="0.25">
      <c r="A29" s="4" t="s">
        <v>27</v>
      </c>
      <c r="F29">
        <f>COUNTIFS(L2:L7,"&lt;&gt;-1",L2:L7,"&lt;&gt;0",L2:L7,"&lt;2")</f>
        <v>0</v>
      </c>
      <c r="H29" s="4" t="s">
        <v>27</v>
      </c>
      <c r="K29">
        <f>COUNTIFS(L2:L7,"&lt;&gt;-1",L2:L7,"&lt;&gt;0",L2:L7,"&lt;2",U2:U7,"&lt;&gt;TRUE")</f>
        <v>0</v>
      </c>
    </row>
    <row r="30" spans="1:11" x14ac:dyDescent="0.25">
      <c r="A30" s="4" t="s">
        <v>28</v>
      </c>
      <c r="F30">
        <f>COUNTIFS(K2:K7,"=-1")+COUNTIFS(K2:K7,"=-3")</f>
        <v>0</v>
      </c>
      <c r="H30" s="4" t="s">
        <v>28</v>
      </c>
      <c r="K30">
        <f>COUNTIFS(K2:K7,"=-1",T2:T7,"&lt;&gt;TRUE")+COUNTIFS(K2:K7,"=-3",T2:T7,"&lt;&gt;TRUE")</f>
        <v>0</v>
      </c>
    </row>
    <row r="31" spans="1:11" x14ac:dyDescent="0.25">
      <c r="A31" s="4" t="s">
        <v>29</v>
      </c>
      <c r="F31">
        <f>COUNTIFS(L2:L7,"=-1")+COUNTIFS(L2:L7,"=-3")</f>
        <v>2</v>
      </c>
      <c r="H31" s="4" t="s">
        <v>29</v>
      </c>
      <c r="K31">
        <f>COUNTIFS(L2:L7,"=-1",U2:U7,"&lt;&gt;TRUE")+COUNTIFS(L2:L7,"=-3",U2:U7,"&lt;&gt;TRUE")</f>
        <v>2</v>
      </c>
    </row>
    <row r="32" spans="1:11" x14ac:dyDescent="0.25">
      <c r="A32" s="4" t="s">
        <v>30</v>
      </c>
      <c r="F32" s="8">
        <f>F26/F25</f>
        <v>1</v>
      </c>
      <c r="H32" s="4" t="s">
        <v>30</v>
      </c>
      <c r="K32" s="8">
        <f>K26/K25</f>
        <v>1</v>
      </c>
    </row>
    <row r="33" spans="1:11" x14ac:dyDescent="0.25">
      <c r="A33" s="4" t="s">
        <v>31</v>
      </c>
      <c r="F33" s="8">
        <f>F27/F25</f>
        <v>0.66666666666666663</v>
      </c>
      <c r="H33" s="4" t="s">
        <v>32</v>
      </c>
      <c r="K33" s="8">
        <f>K27/K25</f>
        <v>0.66666666666666663</v>
      </c>
    </row>
    <row r="34" spans="1:11" x14ac:dyDescent="0.25">
      <c r="A34" s="4" t="s">
        <v>33</v>
      </c>
      <c r="F34" s="8">
        <f>F26/(F26+F28)</f>
        <v>1</v>
      </c>
      <c r="H34" s="4" t="s">
        <v>33</v>
      </c>
      <c r="K34" s="8">
        <f>K26/(K26+K28)</f>
        <v>1</v>
      </c>
    </row>
    <row r="35" spans="1:11" x14ac:dyDescent="0.25">
      <c r="A35" s="4" t="s">
        <v>34</v>
      </c>
      <c r="F35" s="8">
        <f>F27/(F27+F29)</f>
        <v>1</v>
      </c>
      <c r="H35" s="4" t="s">
        <v>34</v>
      </c>
      <c r="K35" s="8">
        <f>K27/(K27+K29)</f>
        <v>1</v>
      </c>
    </row>
    <row r="38" spans="1:11" ht="15.75" x14ac:dyDescent="0.25">
      <c r="A38" s="3" t="s">
        <v>37</v>
      </c>
    </row>
    <row r="39" spans="1:11" x14ac:dyDescent="0.25">
      <c r="A39" s="1" t="s">
        <v>38</v>
      </c>
    </row>
    <row r="40" spans="1:11" x14ac:dyDescent="0.25">
      <c r="A40" s="5" t="s">
        <v>39</v>
      </c>
    </row>
    <row r="42" spans="1:11" x14ac:dyDescent="0.25">
      <c r="A42" s="1" t="s">
        <v>40</v>
      </c>
    </row>
    <row r="43" spans="1:11" x14ac:dyDescent="0.25">
      <c r="A43" s="6" t="s">
        <v>41</v>
      </c>
    </row>
    <row r="44" spans="1:11" x14ac:dyDescent="0.25">
      <c r="A44" s="7" t="s">
        <v>42</v>
      </c>
    </row>
    <row r="45" spans="1:11" x14ac:dyDescent="0.25">
      <c r="A45" s="5" t="s">
        <v>43</v>
      </c>
    </row>
    <row r="47" spans="1:11" x14ac:dyDescent="0.25">
      <c r="A47" s="4" t="s">
        <v>44</v>
      </c>
    </row>
    <row r="48" spans="1:11" x14ac:dyDescent="0.25">
      <c r="A48" t="s">
        <v>45</v>
      </c>
    </row>
    <row r="49" spans="1:1" x14ac:dyDescent="0.25">
      <c r="A49" t="s">
        <v>46</v>
      </c>
    </row>
    <row r="50" spans="1:1" x14ac:dyDescent="0.25">
      <c r="A50" t="s">
        <v>47</v>
      </c>
    </row>
    <row r="51" spans="1:1" x14ac:dyDescent="0.25">
      <c r="A51" t="s">
        <v>48</v>
      </c>
    </row>
    <row r="52" spans="1:1" x14ac:dyDescent="0.25">
      <c r="A52" t="s">
        <v>49</v>
      </c>
    </row>
    <row r="53" spans="1:1" x14ac:dyDescent="0.25">
      <c r="A53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514</v>
      </c>
      <c r="B2" s="1" t="s">
        <v>77</v>
      </c>
      <c r="C2" t="s">
        <v>54</v>
      </c>
      <c r="D2" s="1" t="s">
        <v>77</v>
      </c>
      <c r="E2" s="1" t="s">
        <v>77</v>
      </c>
      <c r="F2" s="1">
        <v>2</v>
      </c>
      <c r="G2" s="1">
        <v>2</v>
      </c>
      <c r="H2" t="s">
        <v>78</v>
      </c>
      <c r="I2" t="s">
        <v>516</v>
      </c>
      <c r="J2" t="s">
        <v>1655</v>
      </c>
      <c r="K2">
        <v>99</v>
      </c>
      <c r="L2" t="s">
        <v>1585</v>
      </c>
    </row>
    <row r="3" spans="1:14" x14ac:dyDescent="0.25">
      <c r="A3" t="s">
        <v>514</v>
      </c>
      <c r="B3" s="1" t="s">
        <v>77</v>
      </c>
      <c r="C3" t="s">
        <v>18</v>
      </c>
      <c r="D3" s="1" t="s">
        <v>77</v>
      </c>
      <c r="E3" s="15" t="s">
        <v>19</v>
      </c>
      <c r="F3" s="14">
        <v>2</v>
      </c>
      <c r="G3" s="15">
        <v>-1</v>
      </c>
      <c r="H3" t="s">
        <v>78</v>
      </c>
      <c r="I3" t="s">
        <v>516</v>
      </c>
      <c r="M3" t="b">
        <v>1</v>
      </c>
      <c r="N3" t="b">
        <v>1</v>
      </c>
    </row>
    <row r="4" spans="1:14" x14ac:dyDescent="0.25">
      <c r="A4" t="s">
        <v>514</v>
      </c>
      <c r="B4" s="1" t="s">
        <v>517</v>
      </c>
      <c r="C4" t="s">
        <v>54</v>
      </c>
      <c r="D4" s="1" t="s">
        <v>517</v>
      </c>
      <c r="E4" s="15" t="s">
        <v>19</v>
      </c>
      <c r="F4" s="14">
        <v>2</v>
      </c>
      <c r="G4" s="15">
        <v>-1</v>
      </c>
      <c r="H4" t="s">
        <v>518</v>
      </c>
      <c r="I4" t="s">
        <v>519</v>
      </c>
    </row>
    <row r="5" spans="1:14" x14ac:dyDescent="0.25">
      <c r="A5" t="s">
        <v>514</v>
      </c>
      <c r="B5" s="1" t="s">
        <v>520</v>
      </c>
      <c r="C5" t="s">
        <v>54</v>
      </c>
      <c r="D5" s="1" t="s">
        <v>520</v>
      </c>
      <c r="E5" s="1" t="s">
        <v>520</v>
      </c>
      <c r="F5" s="1">
        <v>2</v>
      </c>
      <c r="G5" s="1">
        <v>2</v>
      </c>
      <c r="H5" t="s">
        <v>521</v>
      </c>
      <c r="I5" t="s">
        <v>522</v>
      </c>
      <c r="J5" t="s">
        <v>1656</v>
      </c>
      <c r="K5">
        <v>99</v>
      </c>
    </row>
    <row r="6" spans="1:14" x14ac:dyDescent="0.25">
      <c r="A6" t="s">
        <v>514</v>
      </c>
      <c r="B6" s="1" t="s">
        <v>80</v>
      </c>
      <c r="C6" t="s">
        <v>54</v>
      </c>
      <c r="D6" s="1" t="s">
        <v>80</v>
      </c>
      <c r="E6" s="1" t="s">
        <v>80</v>
      </c>
      <c r="F6" s="1">
        <v>2</v>
      </c>
      <c r="G6" s="1">
        <v>2</v>
      </c>
      <c r="H6" t="s">
        <v>523</v>
      </c>
      <c r="I6" t="s">
        <v>524</v>
      </c>
      <c r="J6" t="s">
        <v>1657</v>
      </c>
      <c r="K6">
        <v>99</v>
      </c>
      <c r="L6" t="s">
        <v>1585</v>
      </c>
    </row>
    <row r="7" spans="1:14" x14ac:dyDescent="0.25">
      <c r="A7" t="s">
        <v>514</v>
      </c>
      <c r="B7" s="1" t="s">
        <v>80</v>
      </c>
      <c r="C7" t="s">
        <v>18</v>
      </c>
      <c r="D7" s="1" t="s">
        <v>80</v>
      </c>
      <c r="E7" s="15" t="s">
        <v>19</v>
      </c>
      <c r="F7" s="14">
        <v>2</v>
      </c>
      <c r="G7" s="15">
        <v>-1</v>
      </c>
      <c r="H7" t="s">
        <v>523</v>
      </c>
      <c r="I7" t="s">
        <v>524</v>
      </c>
      <c r="M7" t="b">
        <v>1</v>
      </c>
      <c r="N7" t="b">
        <v>1</v>
      </c>
    </row>
    <row r="8" spans="1:14" x14ac:dyDescent="0.25">
      <c r="A8" t="s">
        <v>514</v>
      </c>
      <c r="B8" s="1" t="s">
        <v>83</v>
      </c>
      <c r="C8" t="s">
        <v>54</v>
      </c>
      <c r="D8" s="1" t="s">
        <v>83</v>
      </c>
      <c r="E8" s="14" t="s">
        <v>83</v>
      </c>
      <c r="F8" s="14">
        <v>2</v>
      </c>
      <c r="G8" s="14">
        <v>2</v>
      </c>
      <c r="H8" t="s">
        <v>84</v>
      </c>
      <c r="I8" t="s">
        <v>525</v>
      </c>
      <c r="J8" t="s">
        <v>1658</v>
      </c>
      <c r="K8">
        <v>11.1</v>
      </c>
      <c r="L8" t="s">
        <v>1586</v>
      </c>
    </row>
    <row r="9" spans="1:14" x14ac:dyDescent="0.25">
      <c r="A9" t="s">
        <v>514</v>
      </c>
      <c r="B9" s="1" t="s">
        <v>526</v>
      </c>
      <c r="C9" t="s">
        <v>54</v>
      </c>
      <c r="D9" s="1" t="s">
        <v>526</v>
      </c>
      <c r="E9" s="15" t="s">
        <v>19</v>
      </c>
      <c r="F9" s="14">
        <v>2</v>
      </c>
      <c r="G9" s="15">
        <v>-1</v>
      </c>
      <c r="H9" t="s">
        <v>527</v>
      </c>
      <c r="I9" t="s">
        <v>528</v>
      </c>
      <c r="L9" t="s">
        <v>1587</v>
      </c>
    </row>
    <row r="10" spans="1:14" x14ac:dyDescent="0.25">
      <c r="A10" t="s">
        <v>514</v>
      </c>
      <c r="B10" s="1" t="s">
        <v>529</v>
      </c>
      <c r="C10" t="s">
        <v>18</v>
      </c>
      <c r="D10" t="s">
        <v>526</v>
      </c>
      <c r="E10" t="s">
        <v>19</v>
      </c>
      <c r="F10">
        <v>0</v>
      </c>
      <c r="G10">
        <v>0</v>
      </c>
      <c r="H10" t="s">
        <v>527</v>
      </c>
      <c r="I10" t="s">
        <v>528</v>
      </c>
      <c r="L10" t="s">
        <v>257</v>
      </c>
      <c r="M10" t="b">
        <v>1</v>
      </c>
      <c r="N10" t="b">
        <v>1</v>
      </c>
    </row>
    <row r="11" spans="1:14" x14ac:dyDescent="0.25">
      <c r="A11" t="s">
        <v>514</v>
      </c>
      <c r="B11" s="1" t="s">
        <v>530</v>
      </c>
      <c r="C11" t="s">
        <v>54</v>
      </c>
      <c r="D11" s="1" t="s">
        <v>530</v>
      </c>
      <c r="E11" s="15" t="s">
        <v>19</v>
      </c>
      <c r="F11" s="14">
        <v>2</v>
      </c>
      <c r="G11" s="15">
        <v>-1</v>
      </c>
      <c r="H11" t="s">
        <v>531</v>
      </c>
      <c r="I11" t="s">
        <v>532</v>
      </c>
    </row>
    <row r="12" spans="1:14" x14ac:dyDescent="0.25">
      <c r="A12" t="s">
        <v>514</v>
      </c>
      <c r="B12" s="1" t="s">
        <v>87</v>
      </c>
      <c r="C12" t="s">
        <v>54</v>
      </c>
      <c r="D12" s="1" t="s">
        <v>87</v>
      </c>
      <c r="E12" s="15" t="s">
        <v>19</v>
      </c>
      <c r="F12" s="14">
        <v>2</v>
      </c>
      <c r="G12" s="15">
        <v>-1</v>
      </c>
      <c r="H12" t="s">
        <v>88</v>
      </c>
      <c r="I12" t="s">
        <v>533</v>
      </c>
      <c r="L12" t="s">
        <v>1585</v>
      </c>
    </row>
    <row r="13" spans="1:14" x14ac:dyDescent="0.25">
      <c r="A13" t="s">
        <v>514</v>
      </c>
      <c r="B13" s="1" t="s">
        <v>534</v>
      </c>
      <c r="C13" t="s">
        <v>18</v>
      </c>
      <c r="D13" t="s">
        <v>87</v>
      </c>
      <c r="E13" t="s">
        <v>19</v>
      </c>
      <c r="F13">
        <v>0</v>
      </c>
      <c r="G13">
        <v>0</v>
      </c>
      <c r="H13" t="s">
        <v>88</v>
      </c>
      <c r="I13" t="s">
        <v>535</v>
      </c>
      <c r="L13" t="s">
        <v>257</v>
      </c>
      <c r="M13" t="b">
        <v>1</v>
      </c>
      <c r="N13" t="b">
        <v>1</v>
      </c>
    </row>
    <row r="14" spans="1:14" x14ac:dyDescent="0.25">
      <c r="A14" t="s">
        <v>514</v>
      </c>
      <c r="B14" s="1" t="s">
        <v>91</v>
      </c>
      <c r="C14" t="s">
        <v>54</v>
      </c>
      <c r="D14" s="1" t="s">
        <v>91</v>
      </c>
      <c r="E14" s="15" t="s">
        <v>19</v>
      </c>
      <c r="F14" s="14">
        <v>2</v>
      </c>
      <c r="G14" s="15">
        <v>-1</v>
      </c>
      <c r="H14" t="s">
        <v>92</v>
      </c>
      <c r="I14" t="s">
        <v>528</v>
      </c>
      <c r="L14" t="s">
        <v>1585</v>
      </c>
    </row>
    <row r="17" spans="1:11" ht="15.75" x14ac:dyDescent="0.25">
      <c r="A17" s="3" t="s">
        <v>21</v>
      </c>
      <c r="H17" s="3" t="s">
        <v>22</v>
      </c>
    </row>
    <row r="18" spans="1:11" x14ac:dyDescent="0.25">
      <c r="A18" s="4" t="s">
        <v>23</v>
      </c>
      <c r="F18">
        <f>COUNTIFS(B2:B14,"&lt;&gt;*_*",B2:B14,"&lt;&gt;")</f>
        <v>11</v>
      </c>
      <c r="H18" s="4" t="s">
        <v>23</v>
      </c>
      <c r="K18">
        <f>COUNTIFS(B2:B14,"&lt;&gt;*_*",B2:B14,"&lt;&gt;",M2:M14,"&lt;&gt;TRUE")</f>
        <v>9</v>
      </c>
    </row>
    <row r="19" spans="1:11" x14ac:dyDescent="0.25">
      <c r="A19" s="4" t="s">
        <v>24</v>
      </c>
      <c r="F19">
        <f>COUNTIFS(F2:F14,"&gt;0")</f>
        <v>11</v>
      </c>
      <c r="H19" s="4" t="s">
        <v>24</v>
      </c>
      <c r="K19">
        <f>COUNTIFS(F2:F14,"&gt;0",M2:M14,"&lt;&gt;TRUE")</f>
        <v>9</v>
      </c>
    </row>
    <row r="20" spans="1:11" x14ac:dyDescent="0.25">
      <c r="A20" s="4" t="s">
        <v>25</v>
      </c>
      <c r="F20">
        <f>COUNTIFS(G2:G14,"&gt;0")</f>
        <v>4</v>
      </c>
      <c r="H20" s="4" t="s">
        <v>25</v>
      </c>
      <c r="K20">
        <f>COUNTIFS(G2:G14,"&gt;0",N2:N14,"&lt;&gt;TRUE")</f>
        <v>4</v>
      </c>
    </row>
    <row r="21" spans="1:11" x14ac:dyDescent="0.25">
      <c r="A21" s="4" t="s">
        <v>26</v>
      </c>
      <c r="F21">
        <f>COUNTIFS(F2:F14,"&lt;&gt;-1",F2:F14,"&lt;&gt;0",F2:F14,"&lt;2")</f>
        <v>0</v>
      </c>
      <c r="H21" s="4" t="s">
        <v>26</v>
      </c>
      <c r="K21">
        <f>COUNTIFS(F2:F14,"&lt;&gt;-1",F2:F14,"&lt;&gt;0",F2:F14,"&lt;2",M2:M14,"&lt;&gt;TRUE")</f>
        <v>0</v>
      </c>
    </row>
    <row r="22" spans="1:11" x14ac:dyDescent="0.25">
      <c r="A22" s="4" t="s">
        <v>27</v>
      </c>
      <c r="F22">
        <f>COUNTIFS(G2:G14,"&lt;&gt;-1",G2:G14,"&lt;&gt;0",G2:G14,"&lt;2")</f>
        <v>0</v>
      </c>
      <c r="H22" s="4" t="s">
        <v>27</v>
      </c>
      <c r="K22">
        <f>COUNTIFS(G2:G14,"&lt;&gt;-1",G2:G14,"&lt;&gt;0",G2:G14,"&lt;2",N2:N14,"&lt;&gt;TRUE")</f>
        <v>0</v>
      </c>
    </row>
    <row r="23" spans="1:11" x14ac:dyDescent="0.25">
      <c r="A23" s="4" t="s">
        <v>28</v>
      </c>
      <c r="F23">
        <f>COUNTIFS(F2:F14,"=-1")+COUNTIFS(F2:F14,"=-3")</f>
        <v>0</v>
      </c>
      <c r="H23" s="4" t="s">
        <v>28</v>
      </c>
      <c r="K23">
        <f>COUNTIFS(F2:F14,"=-1",M2:M14,"&lt;&gt;TRUE")+COUNTIFS(F2:F14,"=-3",M2:M14,"&lt;&gt;TRUE")</f>
        <v>0</v>
      </c>
    </row>
    <row r="24" spans="1:11" x14ac:dyDescent="0.25">
      <c r="A24" s="4" t="s">
        <v>29</v>
      </c>
      <c r="F24">
        <f>COUNTIFS(G2:G14,"=-1")+COUNTIFS(G2:G14,"=-3")</f>
        <v>7</v>
      </c>
      <c r="H24" s="4" t="s">
        <v>29</v>
      </c>
      <c r="K24">
        <f>COUNTIFS(G2:G14,"=-1",N2:N14,"&lt;&gt;TRUE")+COUNTIFS(G2:G14,"=-3",N2:N14,"&lt;&gt;TRUE")</f>
        <v>5</v>
      </c>
    </row>
    <row r="25" spans="1:11" x14ac:dyDescent="0.25">
      <c r="A25" s="4" t="s">
        <v>30</v>
      </c>
      <c r="F25" s="8">
        <f>F19/F18</f>
        <v>1</v>
      </c>
      <c r="H25" s="4" t="s">
        <v>30</v>
      </c>
      <c r="K25" s="8">
        <f>K19/K18</f>
        <v>1</v>
      </c>
    </row>
    <row r="26" spans="1:11" x14ac:dyDescent="0.25">
      <c r="A26" s="4" t="s">
        <v>31</v>
      </c>
      <c r="F26" s="8">
        <f>F20/F18</f>
        <v>0.36363636363636365</v>
      </c>
      <c r="H26" s="4" t="s">
        <v>32</v>
      </c>
      <c r="K26" s="8">
        <f>K20/K18</f>
        <v>0.44444444444444442</v>
      </c>
    </row>
    <row r="27" spans="1:11" x14ac:dyDescent="0.25">
      <c r="A27" s="4" t="s">
        <v>33</v>
      </c>
      <c r="F27" s="8">
        <f>F19/(F19+F21)</f>
        <v>1</v>
      </c>
      <c r="H27" s="4" t="s">
        <v>33</v>
      </c>
      <c r="K27" s="8">
        <f>K19/(K19+K21)</f>
        <v>1</v>
      </c>
    </row>
    <row r="28" spans="1:11" x14ac:dyDescent="0.25">
      <c r="A28" s="4" t="s">
        <v>34</v>
      </c>
      <c r="F28" s="8">
        <f>F20/(F20+F22)</f>
        <v>1</v>
      </c>
      <c r="H28" s="4" t="s">
        <v>34</v>
      </c>
      <c r="K28" s="8">
        <f>K20/(K20+K22)</f>
        <v>1</v>
      </c>
    </row>
    <row r="31" spans="1:11" ht="15.75" x14ac:dyDescent="0.25">
      <c r="A31" s="3" t="s">
        <v>37</v>
      </c>
    </row>
    <row r="32" spans="1:11" x14ac:dyDescent="0.25">
      <c r="A32" s="1" t="s">
        <v>38</v>
      </c>
    </row>
    <row r="33" spans="1:1" x14ac:dyDescent="0.25">
      <c r="A33" s="5" t="s">
        <v>39</v>
      </c>
    </row>
    <row r="35" spans="1:1" x14ac:dyDescent="0.25">
      <c r="A35" s="1" t="s">
        <v>40</v>
      </c>
    </row>
    <row r="36" spans="1:1" x14ac:dyDescent="0.25">
      <c r="A36" s="6" t="s">
        <v>41</v>
      </c>
    </row>
    <row r="37" spans="1:1" x14ac:dyDescent="0.25">
      <c r="A37" s="7" t="s">
        <v>42</v>
      </c>
    </row>
    <row r="38" spans="1:1" x14ac:dyDescent="0.25">
      <c r="A38" s="5" t="s">
        <v>43</v>
      </c>
    </row>
    <row r="40" spans="1:1" x14ac:dyDescent="0.25">
      <c r="A40" s="4" t="s">
        <v>44</v>
      </c>
    </row>
    <row r="41" spans="1:1" x14ac:dyDescent="0.25">
      <c r="A41" t="s">
        <v>45</v>
      </c>
    </row>
    <row r="42" spans="1:1" x14ac:dyDescent="0.25">
      <c r="A42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76</v>
      </c>
      <c r="B2" s="1" t="s">
        <v>77</v>
      </c>
      <c r="C2" t="s">
        <v>54</v>
      </c>
      <c r="D2" s="1" t="s">
        <v>77</v>
      </c>
      <c r="E2" s="15" t="s">
        <v>19</v>
      </c>
      <c r="F2" s="1">
        <v>2</v>
      </c>
      <c r="G2" s="15">
        <v>-1</v>
      </c>
      <c r="H2" t="s">
        <v>78</v>
      </c>
      <c r="I2" t="s">
        <v>79</v>
      </c>
    </row>
    <row r="3" spans="1:14" x14ac:dyDescent="0.25">
      <c r="A3" t="s">
        <v>76</v>
      </c>
      <c r="B3" s="1" t="s">
        <v>80</v>
      </c>
      <c r="C3" t="s">
        <v>54</v>
      </c>
      <c r="D3" s="1" t="s">
        <v>80</v>
      </c>
      <c r="E3" s="15" t="s">
        <v>19</v>
      </c>
      <c r="F3" s="1">
        <v>2</v>
      </c>
      <c r="G3" s="15">
        <v>-1</v>
      </c>
      <c r="H3" t="s">
        <v>81</v>
      </c>
      <c r="I3" t="s">
        <v>82</v>
      </c>
    </row>
    <row r="4" spans="1:14" x14ac:dyDescent="0.25">
      <c r="A4" t="s">
        <v>76</v>
      </c>
      <c r="B4" s="1" t="s">
        <v>83</v>
      </c>
      <c r="C4" t="s">
        <v>54</v>
      </c>
      <c r="D4" s="1" t="s">
        <v>83</v>
      </c>
      <c r="E4" s="15" t="s">
        <v>19</v>
      </c>
      <c r="F4" s="1">
        <v>2</v>
      </c>
      <c r="G4" s="15">
        <v>-1</v>
      </c>
      <c r="H4" t="s">
        <v>84</v>
      </c>
      <c r="I4" t="s">
        <v>85</v>
      </c>
    </row>
    <row r="5" spans="1:14" x14ac:dyDescent="0.25">
      <c r="A5" t="s">
        <v>76</v>
      </c>
      <c r="B5" s="1" t="s">
        <v>87</v>
      </c>
      <c r="C5" t="s">
        <v>54</v>
      </c>
      <c r="D5" s="1" t="s">
        <v>87</v>
      </c>
      <c r="E5" s="15" t="s">
        <v>19</v>
      </c>
      <c r="F5" s="1">
        <v>2</v>
      </c>
      <c r="G5" s="15">
        <v>-1</v>
      </c>
      <c r="H5" t="s">
        <v>88</v>
      </c>
      <c r="I5" t="s">
        <v>89</v>
      </c>
    </row>
    <row r="6" spans="1:14" x14ac:dyDescent="0.25">
      <c r="A6" t="s">
        <v>76</v>
      </c>
      <c r="B6" s="1" t="s">
        <v>91</v>
      </c>
      <c r="C6" t="s">
        <v>54</v>
      </c>
      <c r="D6" s="1" t="s">
        <v>91</v>
      </c>
      <c r="E6" s="15" t="s">
        <v>19</v>
      </c>
      <c r="F6" s="1">
        <v>2</v>
      </c>
      <c r="G6" s="15">
        <v>-1</v>
      </c>
      <c r="H6" t="s">
        <v>92</v>
      </c>
      <c r="I6" t="s">
        <v>93</v>
      </c>
    </row>
    <row r="9" spans="1:14" ht="15.75" x14ac:dyDescent="0.25">
      <c r="A9" s="3" t="s">
        <v>21</v>
      </c>
      <c r="H9" s="3" t="s">
        <v>22</v>
      </c>
    </row>
    <row r="10" spans="1:14" x14ac:dyDescent="0.25">
      <c r="A10" s="4" t="s">
        <v>23</v>
      </c>
      <c r="F10">
        <f>COUNTIFS(B2:B6,"&lt;&gt;*_*",B2:B6,"&lt;&gt;")</f>
        <v>5</v>
      </c>
      <c r="H10" s="4" t="s">
        <v>23</v>
      </c>
      <c r="K10">
        <f>COUNTIFS(B2:B6,"&lt;&gt;*_*",B2:B6,"&lt;&gt;",M2:M6,"&lt;&gt;TRUE")</f>
        <v>5</v>
      </c>
    </row>
    <row r="11" spans="1:14" x14ac:dyDescent="0.25">
      <c r="A11" s="4" t="s">
        <v>24</v>
      </c>
      <c r="F11">
        <f>COUNTIFS(F2:F6,"&gt;0")</f>
        <v>5</v>
      </c>
      <c r="H11" s="4" t="s">
        <v>24</v>
      </c>
      <c r="K11">
        <f>COUNTIFS(F2:F6,"&gt;0",M2:M6,"&lt;&gt;TRUE")</f>
        <v>5</v>
      </c>
    </row>
    <row r="12" spans="1:14" x14ac:dyDescent="0.25">
      <c r="A12" s="4" t="s">
        <v>25</v>
      </c>
      <c r="F12">
        <f>COUNTIFS(G2:G6,"&gt;0")</f>
        <v>0</v>
      </c>
      <c r="H12" s="4" t="s">
        <v>25</v>
      </c>
      <c r="K12">
        <f>COUNTIFS(G2:G6,"&gt;0",N2:N6,"&lt;&gt;TRUE")</f>
        <v>0</v>
      </c>
    </row>
    <row r="13" spans="1:14" x14ac:dyDescent="0.25">
      <c r="A13" s="4" t="s">
        <v>26</v>
      </c>
      <c r="F13">
        <f>COUNTIFS(F2:F6,"&lt;&gt;-1",F2:F6,"&lt;&gt;0",F2:F6,"&lt;2")</f>
        <v>0</v>
      </c>
      <c r="H13" s="4" t="s">
        <v>26</v>
      </c>
      <c r="K13">
        <f>COUNTIFS(F2:F6,"&lt;&gt;-1",F2:F6,"&lt;&gt;0",F2:F6,"&lt;2",M2:M6,"&lt;&gt;TRUE")</f>
        <v>0</v>
      </c>
    </row>
    <row r="14" spans="1:14" x14ac:dyDescent="0.25">
      <c r="A14" s="4" t="s">
        <v>27</v>
      </c>
      <c r="F14">
        <f>COUNTIFS(G2:G6,"&lt;&gt;-1",G2:G6,"&lt;&gt;0",G2:G6,"&lt;2")</f>
        <v>0</v>
      </c>
      <c r="H14" s="4" t="s">
        <v>27</v>
      </c>
      <c r="K14">
        <f>COUNTIFS(G2:G6,"&lt;&gt;-1",G2:G6,"&lt;&gt;0",G2:G6,"&lt;2",N2:N6,"&lt;&gt;TRUE")</f>
        <v>0</v>
      </c>
    </row>
    <row r="15" spans="1:14" x14ac:dyDescent="0.25">
      <c r="A15" s="4" t="s">
        <v>28</v>
      </c>
      <c r="F15">
        <f>COUNTIFS(F2:F6,"=-1")+COUNTIFS(F2:F6,"=-3")</f>
        <v>0</v>
      </c>
      <c r="H15" s="4" t="s">
        <v>28</v>
      </c>
      <c r="K15">
        <f>COUNTIFS(F2:F6,"=-1",M2:M6,"&lt;&gt;TRUE")+COUNTIFS(F2:F6,"=-3",M2:M6,"&lt;&gt;TRUE")</f>
        <v>0</v>
      </c>
    </row>
    <row r="16" spans="1:14" x14ac:dyDescent="0.25">
      <c r="A16" s="4" t="s">
        <v>29</v>
      </c>
      <c r="F16">
        <f>COUNTIFS(G2:G6,"=-1")+COUNTIFS(G2:G6,"=-3")</f>
        <v>5</v>
      </c>
      <c r="H16" s="4" t="s">
        <v>29</v>
      </c>
      <c r="K16">
        <f>COUNTIFS(G2:G6,"=-1",N2:N6,"&lt;&gt;TRUE")+COUNTIFS(G2:G6,"=-3",N2:N6,"&lt;&gt;TRUE")</f>
        <v>5</v>
      </c>
    </row>
    <row r="17" spans="1:11" x14ac:dyDescent="0.25">
      <c r="A17" s="4" t="s">
        <v>30</v>
      </c>
      <c r="F17" s="8">
        <f>F11/F10</f>
        <v>1</v>
      </c>
      <c r="H17" s="4" t="s">
        <v>30</v>
      </c>
      <c r="K17" s="8">
        <f>K11/K10</f>
        <v>1</v>
      </c>
    </row>
    <row r="18" spans="1:11" x14ac:dyDescent="0.25">
      <c r="A18" s="4" t="s">
        <v>31</v>
      </c>
      <c r="F18" s="8">
        <f>F12/F10</f>
        <v>0</v>
      </c>
      <c r="H18" s="4" t="s">
        <v>32</v>
      </c>
      <c r="K18" s="8">
        <f>K12/K10</f>
        <v>0</v>
      </c>
    </row>
    <row r="19" spans="1:11" x14ac:dyDescent="0.25">
      <c r="A19" s="4" t="s">
        <v>33</v>
      </c>
      <c r="F19" s="8">
        <f>F11/(F11+F13)</f>
        <v>1</v>
      </c>
      <c r="H19" s="4" t="s">
        <v>33</v>
      </c>
      <c r="K19" s="8">
        <f>K11/(K11+K13)</f>
        <v>1</v>
      </c>
    </row>
    <row r="20" spans="1:11" x14ac:dyDescent="0.25">
      <c r="A20" s="4" t="s">
        <v>34</v>
      </c>
      <c r="F20" s="9" t="s">
        <v>1590</v>
      </c>
      <c r="H20" s="4" t="s">
        <v>34</v>
      </c>
      <c r="K20" s="9" t="s">
        <v>1590</v>
      </c>
    </row>
    <row r="23" spans="1:11" ht="15.75" x14ac:dyDescent="0.25">
      <c r="A23" s="3" t="s">
        <v>37</v>
      </c>
    </row>
    <row r="24" spans="1:11" x14ac:dyDescent="0.25">
      <c r="A24" s="1" t="s">
        <v>38</v>
      </c>
    </row>
    <row r="25" spans="1:11" x14ac:dyDescent="0.25">
      <c r="A25" s="5" t="s">
        <v>39</v>
      </c>
    </row>
    <row r="27" spans="1:11" x14ac:dyDescent="0.25">
      <c r="A27" s="1" t="s">
        <v>40</v>
      </c>
    </row>
    <row r="28" spans="1:11" x14ac:dyDescent="0.25">
      <c r="A28" s="6" t="s">
        <v>41</v>
      </c>
    </row>
    <row r="29" spans="1:11" x14ac:dyDescent="0.25">
      <c r="A29" s="7" t="s">
        <v>42</v>
      </c>
    </row>
    <row r="30" spans="1:11" x14ac:dyDescent="0.25">
      <c r="A30" s="5" t="s">
        <v>43</v>
      </c>
    </row>
    <row r="32" spans="1:11" x14ac:dyDescent="0.25">
      <c r="A32" s="4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  <row r="35" spans="1:1" x14ac:dyDescent="0.25">
      <c r="A35" t="s">
        <v>47</v>
      </c>
    </row>
    <row r="36" spans="1:1" x14ac:dyDescent="0.25">
      <c r="A36" t="s">
        <v>48</v>
      </c>
    </row>
    <row r="37" spans="1:1" x14ac:dyDescent="0.25">
      <c r="A37" t="s">
        <v>49</v>
      </c>
    </row>
    <row r="38" spans="1:1" x14ac:dyDescent="0.25">
      <c r="A38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94</v>
      </c>
      <c r="B2" s="1" t="s">
        <v>58</v>
      </c>
      <c r="C2" t="s">
        <v>54</v>
      </c>
      <c r="D2" s="1" t="s">
        <v>58</v>
      </c>
      <c r="E2" s="15" t="s">
        <v>19</v>
      </c>
      <c r="F2" s="1">
        <v>2</v>
      </c>
      <c r="G2" s="15">
        <v>-1</v>
      </c>
      <c r="H2" s="1" t="s">
        <v>95</v>
      </c>
      <c r="I2" s="1" t="s">
        <v>95</v>
      </c>
      <c r="J2" s="5" t="s">
        <v>19</v>
      </c>
      <c r="K2" s="1">
        <v>2</v>
      </c>
      <c r="L2" s="5">
        <v>-1</v>
      </c>
      <c r="M2" t="s">
        <v>68</v>
      </c>
      <c r="N2" t="s">
        <v>96</v>
      </c>
    </row>
    <row r="3" spans="1:21" x14ac:dyDescent="0.25">
      <c r="H3" s="1" t="s">
        <v>1650</v>
      </c>
      <c r="I3" s="5" t="s">
        <v>19</v>
      </c>
      <c r="J3" s="5" t="s">
        <v>19</v>
      </c>
      <c r="K3" s="5">
        <v>-1</v>
      </c>
      <c r="L3" s="5">
        <v>-1</v>
      </c>
      <c r="M3" t="s">
        <v>17</v>
      </c>
      <c r="N3" t="s">
        <v>17</v>
      </c>
      <c r="Q3" t="s">
        <v>1652</v>
      </c>
    </row>
    <row r="4" spans="1:21" x14ac:dyDescent="0.25">
      <c r="A4" t="s">
        <v>94</v>
      </c>
      <c r="B4" s="1" t="s">
        <v>98</v>
      </c>
      <c r="C4" t="s">
        <v>54</v>
      </c>
      <c r="D4" s="1" t="s">
        <v>98</v>
      </c>
      <c r="E4" s="15" t="s">
        <v>19</v>
      </c>
      <c r="F4" s="1">
        <v>2</v>
      </c>
      <c r="G4" s="15">
        <v>-1</v>
      </c>
      <c r="H4" s="1" t="s">
        <v>99</v>
      </c>
      <c r="I4" s="5" t="s">
        <v>19</v>
      </c>
      <c r="J4" s="5" t="s">
        <v>19</v>
      </c>
      <c r="K4" s="5">
        <v>-1</v>
      </c>
      <c r="L4" s="5">
        <v>-1</v>
      </c>
      <c r="M4" t="s">
        <v>101</v>
      </c>
      <c r="N4" t="s">
        <v>17</v>
      </c>
      <c r="Q4" t="s">
        <v>1651</v>
      </c>
    </row>
    <row r="7" spans="1:21" ht="15.75" x14ac:dyDescent="0.25">
      <c r="A7" s="3" t="s">
        <v>21</v>
      </c>
      <c r="H7" s="3" t="s">
        <v>22</v>
      </c>
    </row>
    <row r="8" spans="1:21" x14ac:dyDescent="0.25">
      <c r="A8" s="4" t="s">
        <v>23</v>
      </c>
      <c r="F8">
        <f>COUNTIFS(B2:B4,"&lt;&gt;*_*",B2:B4,"&lt;&gt;")</f>
        <v>2</v>
      </c>
      <c r="H8" s="4" t="s">
        <v>23</v>
      </c>
      <c r="K8">
        <f>COUNTIFS(B2:B4,"&lt;&gt;*_*",B2:B4,"&lt;&gt;",R2:R4,"&lt;&gt;TRUE")</f>
        <v>2</v>
      </c>
    </row>
    <row r="9" spans="1:21" x14ac:dyDescent="0.25">
      <c r="A9" s="4" t="s">
        <v>24</v>
      </c>
      <c r="F9">
        <f>COUNTIFS(F2:F4,"&gt;0")</f>
        <v>2</v>
      </c>
      <c r="H9" s="4" t="s">
        <v>24</v>
      </c>
      <c r="K9">
        <f>COUNTIFS(F2:F4,"&gt;0",R2:R4,"&lt;&gt;TRUE")</f>
        <v>2</v>
      </c>
    </row>
    <row r="10" spans="1:21" x14ac:dyDescent="0.25">
      <c r="A10" s="4" t="s">
        <v>25</v>
      </c>
      <c r="F10">
        <f>COUNTIFS(G2:G4,"&gt;0")</f>
        <v>0</v>
      </c>
      <c r="H10" s="4" t="s">
        <v>25</v>
      </c>
      <c r="K10">
        <f>COUNTIFS(G2:G4,"&gt;0",S2:S4,"&lt;&gt;TRUE")</f>
        <v>0</v>
      </c>
    </row>
    <row r="11" spans="1:21" x14ac:dyDescent="0.25">
      <c r="A11" s="4" t="s">
        <v>26</v>
      </c>
      <c r="F11">
        <f>COUNTIFS(F2:F4,"&lt;&gt;-1",F2:F4,"&lt;&gt;0",F2:F4,"&lt;2")</f>
        <v>0</v>
      </c>
      <c r="H11" s="4" t="s">
        <v>26</v>
      </c>
      <c r="K11">
        <f>COUNTIFS(F2:F4,"&lt;&gt;-1",F2:F4,"&lt;&gt;0",F2:F4,"&lt;2",R2:R4,"&lt;&gt;TRUE")</f>
        <v>0</v>
      </c>
    </row>
    <row r="12" spans="1:21" x14ac:dyDescent="0.25">
      <c r="A12" s="4" t="s">
        <v>27</v>
      </c>
      <c r="F12">
        <f>COUNTIFS(G2:G4,"&lt;&gt;-1",G2:G4,"&lt;&gt;0",G2:G4,"&lt;2")</f>
        <v>0</v>
      </c>
      <c r="H12" s="4" t="s">
        <v>27</v>
      </c>
      <c r="K12">
        <f>COUNTIFS(G2:G4,"&lt;&gt;-1",G2:G4,"&lt;&gt;0",G2:G4,"&lt;2",S2:S4,"&lt;&gt;TRUE")</f>
        <v>0</v>
      </c>
    </row>
    <row r="13" spans="1:21" x14ac:dyDescent="0.25">
      <c r="A13" s="4" t="s">
        <v>28</v>
      </c>
      <c r="F13">
        <f>COUNTIFS(F2:F4,"=-1")+COUNTIFS(F2:F4,"=-3")</f>
        <v>0</v>
      </c>
      <c r="H13" s="4" t="s">
        <v>28</v>
      </c>
      <c r="K13">
        <f>COUNTIFS(F2:F4,"=-1",R2:R4,"&lt;&gt;TRUE")+COUNTIFS(F2:F4,"=-3",R2:R4,"&lt;&gt;TRUE")</f>
        <v>0</v>
      </c>
    </row>
    <row r="14" spans="1:21" x14ac:dyDescent="0.25">
      <c r="A14" s="4" t="s">
        <v>29</v>
      </c>
      <c r="F14">
        <f>COUNTIFS(G2:G4,"=-1")+COUNTIFS(G2:G4,"=-3")</f>
        <v>2</v>
      </c>
      <c r="H14" s="4" t="s">
        <v>29</v>
      </c>
      <c r="K14">
        <f>COUNTIFS(G2:G4,"=-1",S2:S4,"&lt;&gt;TRUE")+COUNTIFS(G2:G4,"=-3",S2:S4,"&lt;&gt;TRUE")</f>
        <v>2</v>
      </c>
    </row>
    <row r="15" spans="1:21" x14ac:dyDescent="0.25">
      <c r="A15" s="4" t="s">
        <v>30</v>
      </c>
      <c r="F15" s="8">
        <f>F9/F8</f>
        <v>1</v>
      </c>
      <c r="H15" s="4" t="s">
        <v>30</v>
      </c>
      <c r="K15" s="8">
        <f>K9/K8</f>
        <v>1</v>
      </c>
    </row>
    <row r="16" spans="1:21" x14ac:dyDescent="0.25">
      <c r="A16" s="4" t="s">
        <v>31</v>
      </c>
      <c r="F16" s="8">
        <f>F10/F8</f>
        <v>0</v>
      </c>
      <c r="H16" s="4" t="s">
        <v>32</v>
      </c>
      <c r="K16" s="8">
        <f>K10/K8</f>
        <v>0</v>
      </c>
    </row>
    <row r="17" spans="1:11" x14ac:dyDescent="0.25">
      <c r="A17" s="4" t="s">
        <v>33</v>
      </c>
      <c r="F17" s="8">
        <f>F9/(F9+F11)</f>
        <v>1</v>
      </c>
      <c r="H17" s="4" t="s">
        <v>33</v>
      </c>
      <c r="K17" s="8">
        <f>K9/(K9+K11)</f>
        <v>1</v>
      </c>
    </row>
    <row r="18" spans="1:11" x14ac:dyDescent="0.25">
      <c r="A18" s="4" t="s">
        <v>34</v>
      </c>
      <c r="F18" s="9" t="s">
        <v>1590</v>
      </c>
      <c r="H18" s="4" t="s">
        <v>34</v>
      </c>
      <c r="K18" s="9" t="s">
        <v>1590</v>
      </c>
    </row>
    <row r="21" spans="1:11" ht="15.75" x14ac:dyDescent="0.25">
      <c r="A21" s="3" t="s">
        <v>35</v>
      </c>
      <c r="H21" s="3" t="s">
        <v>36</v>
      </c>
    </row>
    <row r="22" spans="1:11" x14ac:dyDescent="0.25">
      <c r="A22" s="4" t="s">
        <v>23</v>
      </c>
      <c r="F22">
        <f>COUNTIFS(H2:H4,"&lt;&gt;*_FP",H2:H4,"&lt;&gt;",H2:H4,"&lt;&gt;no structure")</f>
        <v>3</v>
      </c>
      <c r="H22" s="4" t="s">
        <v>23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24</v>
      </c>
      <c r="F23">
        <f>COUNTIFS(K2:K4,"&gt;0")</f>
        <v>1</v>
      </c>
      <c r="H23" s="4" t="s">
        <v>24</v>
      </c>
      <c r="K23">
        <f>COUNTIFS(K2:K4,"&gt;0",T2:T4,"&lt;&gt;TRUE")</f>
        <v>1</v>
      </c>
    </row>
    <row r="24" spans="1:11" x14ac:dyDescent="0.25">
      <c r="A24" s="4" t="s">
        <v>25</v>
      </c>
      <c r="F24">
        <f>COUNTIFS(L2:L4,"&gt;0")</f>
        <v>0</v>
      </c>
      <c r="H24" s="4" t="s">
        <v>25</v>
      </c>
      <c r="K24">
        <f>COUNTIFS(L2:L4,"&gt;0",U2:U4,"&lt;&gt;TRUE")</f>
        <v>0</v>
      </c>
    </row>
    <row r="25" spans="1:11" x14ac:dyDescent="0.25">
      <c r="A25" s="4" t="s">
        <v>26</v>
      </c>
      <c r="F25">
        <f>COUNTIFS(K2:K4,"&lt;&gt;-1",K2:K4,"&lt;&gt;0",K2:K4,"&lt;2")</f>
        <v>0</v>
      </c>
      <c r="H25" s="4" t="s">
        <v>26</v>
      </c>
      <c r="K25">
        <f>COUNTIFS(K2:K4,"&lt;&gt;-1",K2:K4,"&lt;&gt;0",K2:K4,"&lt;2",T2:T4,"&lt;&gt;TRUE")</f>
        <v>0</v>
      </c>
    </row>
    <row r="26" spans="1:11" x14ac:dyDescent="0.25">
      <c r="A26" s="4" t="s">
        <v>27</v>
      </c>
      <c r="F26">
        <f>COUNTIFS(L2:L4,"&lt;&gt;-1",L2:L4,"&lt;&gt;0",L2:L4,"&lt;2")</f>
        <v>0</v>
      </c>
      <c r="H26" s="4" t="s">
        <v>27</v>
      </c>
      <c r="K26">
        <f>COUNTIFS(L2:L4,"&lt;&gt;-1",L2:L4,"&lt;&gt;0",L2:L4,"&lt;2",U2:U4,"&lt;&gt;TRUE")</f>
        <v>0</v>
      </c>
    </row>
    <row r="27" spans="1:11" x14ac:dyDescent="0.25">
      <c r="A27" s="4" t="s">
        <v>28</v>
      </c>
      <c r="F27">
        <f>COUNTIFS(K2:K4,"=-1")+COUNTIFS(K2:K4,"=-3")</f>
        <v>2</v>
      </c>
      <c r="H27" s="4" t="s">
        <v>28</v>
      </c>
      <c r="K27">
        <f>COUNTIFS(K2:K4,"=-1",T2:T4,"&lt;&gt;TRUE")+COUNTIFS(K2:K4,"=-3",T2:T4,"&lt;&gt;TRUE")</f>
        <v>2</v>
      </c>
    </row>
    <row r="28" spans="1:11" x14ac:dyDescent="0.25">
      <c r="A28" s="4" t="s">
        <v>29</v>
      </c>
      <c r="F28">
        <f>COUNTIFS(L2:L4,"=-1")+COUNTIFS(L2:L4,"=-3")</f>
        <v>3</v>
      </c>
      <c r="H28" s="4" t="s">
        <v>29</v>
      </c>
      <c r="K28">
        <f>COUNTIFS(L2:L4,"=-1",U2:U4,"&lt;&gt;TRUE")+COUNTIFS(L2:L4,"=-3",U2:U4,"&lt;&gt;TRUE")</f>
        <v>3</v>
      </c>
    </row>
    <row r="29" spans="1:11" x14ac:dyDescent="0.25">
      <c r="A29" s="4" t="s">
        <v>30</v>
      </c>
      <c r="F29" s="8">
        <f>F23/F22</f>
        <v>0.33333333333333331</v>
      </c>
      <c r="H29" s="4" t="s">
        <v>30</v>
      </c>
      <c r="K29" s="8">
        <f>K23/K22</f>
        <v>0.33333333333333331</v>
      </c>
    </row>
    <row r="30" spans="1:11" x14ac:dyDescent="0.25">
      <c r="A30" s="4" t="s">
        <v>31</v>
      </c>
      <c r="F30" s="8">
        <f>F24/F22</f>
        <v>0</v>
      </c>
      <c r="H30" s="4" t="s">
        <v>32</v>
      </c>
      <c r="K30" s="8">
        <f>K24/K22</f>
        <v>0</v>
      </c>
    </row>
    <row r="31" spans="1:11" x14ac:dyDescent="0.25">
      <c r="A31" s="4" t="s">
        <v>33</v>
      </c>
      <c r="F31" s="8">
        <f>F23/(F23+F25)</f>
        <v>1</v>
      </c>
      <c r="H31" s="4" t="s">
        <v>33</v>
      </c>
      <c r="K31" s="8">
        <f>K23/(K23+K25)</f>
        <v>1</v>
      </c>
    </row>
    <row r="32" spans="1:11" x14ac:dyDescent="0.25">
      <c r="A32" s="4" t="s">
        <v>34</v>
      </c>
      <c r="F32" s="9" t="s">
        <v>1590</v>
      </c>
      <c r="H32" s="4" t="s">
        <v>34</v>
      </c>
      <c r="K32" s="9" t="s">
        <v>1590</v>
      </c>
    </row>
    <row r="35" spans="1:1" ht="15.75" x14ac:dyDescent="0.25">
      <c r="A35" s="3" t="s">
        <v>37</v>
      </c>
    </row>
    <row r="36" spans="1:1" x14ac:dyDescent="0.25">
      <c r="A36" s="1" t="s">
        <v>38</v>
      </c>
    </row>
    <row r="37" spans="1:1" x14ac:dyDescent="0.25">
      <c r="A37" s="5" t="s">
        <v>39</v>
      </c>
    </row>
    <row r="39" spans="1:1" x14ac:dyDescent="0.25">
      <c r="A39" s="1" t="s">
        <v>40</v>
      </c>
    </row>
    <row r="40" spans="1:1" x14ac:dyDescent="0.25">
      <c r="A40" s="6" t="s">
        <v>41</v>
      </c>
    </row>
    <row r="41" spans="1:1" x14ac:dyDescent="0.25">
      <c r="A41" s="7" t="s">
        <v>42</v>
      </c>
    </row>
    <row r="42" spans="1:1" x14ac:dyDescent="0.25">
      <c r="A42" s="5" t="s">
        <v>43</v>
      </c>
    </row>
    <row r="44" spans="1:1" x14ac:dyDescent="0.25">
      <c r="A44" s="4" t="s">
        <v>44</v>
      </c>
    </row>
    <row r="45" spans="1:1" x14ac:dyDescent="0.25">
      <c r="A45" t="s">
        <v>45</v>
      </c>
    </row>
    <row r="46" spans="1:1" x14ac:dyDescent="0.25">
      <c r="A46" t="s">
        <v>46</v>
      </c>
    </row>
    <row r="47" spans="1:1" x14ac:dyDescent="0.25">
      <c r="A47" t="s">
        <v>47</v>
      </c>
    </row>
    <row r="48" spans="1:1" x14ac:dyDescent="0.25">
      <c r="A48" t="s">
        <v>48</v>
      </c>
    </row>
    <row r="49" spans="1:1" x14ac:dyDescent="0.25">
      <c r="A49" t="s">
        <v>49</v>
      </c>
    </row>
    <row r="50" spans="1:1" x14ac:dyDescent="0.25">
      <c r="A50" t="s">
        <v>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workbookViewId="0"/>
  </sheetViews>
  <sheetFormatPr defaultColWidth="8.85546875" defaultRowHeight="15" x14ac:dyDescent="0.25"/>
  <cols>
    <col min="2" max="2" width="11" customWidth="1"/>
    <col min="4" max="5" width="13" customWidth="1"/>
    <col min="6" max="6" width="7.7109375" customWidth="1"/>
    <col min="7" max="7" width="10.7109375" customWidth="1"/>
    <col min="8" max="8" width="23" customWidth="1"/>
    <col min="9" max="9" width="13" customWidth="1"/>
    <col min="10" max="10" width="23" customWidth="1"/>
    <col min="11" max="11" width="8.5703125" customWidth="1"/>
    <col min="12" max="12" width="9.5703125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2" spans="1:21" x14ac:dyDescent="0.25">
      <c r="A2" t="s">
        <v>102</v>
      </c>
      <c r="B2" s="14" t="s">
        <v>103</v>
      </c>
      <c r="C2" t="s">
        <v>54</v>
      </c>
      <c r="D2" s="14" t="s">
        <v>103</v>
      </c>
      <c r="E2" s="15" t="s">
        <v>19</v>
      </c>
      <c r="F2" s="14">
        <v>2</v>
      </c>
      <c r="G2" s="15">
        <v>-1</v>
      </c>
      <c r="H2" s="14" t="s">
        <v>104</v>
      </c>
      <c r="I2" s="14" t="s">
        <v>104</v>
      </c>
      <c r="J2" s="15" t="s">
        <v>19</v>
      </c>
      <c r="K2" s="14">
        <v>2</v>
      </c>
      <c r="L2" s="15">
        <v>-1</v>
      </c>
      <c r="M2" t="s">
        <v>105</v>
      </c>
      <c r="N2" t="s">
        <v>106</v>
      </c>
      <c r="O2" t="s">
        <v>17</v>
      </c>
    </row>
    <row r="3" spans="1:21" x14ac:dyDescent="0.25">
      <c r="A3" t="s">
        <v>102</v>
      </c>
      <c r="B3" s="14" t="s">
        <v>107</v>
      </c>
      <c r="C3" t="s">
        <v>54</v>
      </c>
      <c r="D3" s="14" t="s">
        <v>107</v>
      </c>
      <c r="E3" s="15" t="s">
        <v>19</v>
      </c>
      <c r="F3" s="14">
        <v>2</v>
      </c>
      <c r="G3" s="15">
        <v>-1</v>
      </c>
      <c r="H3" s="14" t="s">
        <v>108</v>
      </c>
      <c r="I3" s="14" t="s">
        <v>108</v>
      </c>
      <c r="J3" s="15" t="s">
        <v>19</v>
      </c>
      <c r="K3" s="14">
        <v>2</v>
      </c>
      <c r="L3" s="15">
        <v>-1</v>
      </c>
      <c r="M3" t="s">
        <v>109</v>
      </c>
      <c r="N3" t="s">
        <v>110</v>
      </c>
      <c r="O3" t="s">
        <v>17</v>
      </c>
    </row>
    <row r="4" spans="1:21" x14ac:dyDescent="0.25">
      <c r="A4" t="s">
        <v>102</v>
      </c>
      <c r="B4" s="14" t="s">
        <v>111</v>
      </c>
      <c r="C4" t="s">
        <v>54</v>
      </c>
      <c r="D4" s="14" t="s">
        <v>111</v>
      </c>
      <c r="E4" s="15" t="s">
        <v>19</v>
      </c>
      <c r="F4" s="14">
        <v>2</v>
      </c>
      <c r="G4" s="15">
        <v>-1</v>
      </c>
      <c r="H4" s="14" t="s">
        <v>112</v>
      </c>
      <c r="I4" s="14" t="s">
        <v>112</v>
      </c>
      <c r="J4" s="15" t="s">
        <v>19</v>
      </c>
      <c r="K4" s="14">
        <v>2</v>
      </c>
      <c r="L4" s="15">
        <v>-1</v>
      </c>
      <c r="M4" t="s">
        <v>113</v>
      </c>
      <c r="N4" t="s">
        <v>114</v>
      </c>
      <c r="O4" t="s">
        <v>17</v>
      </c>
      <c r="S4" t="b">
        <v>1</v>
      </c>
      <c r="U4" t="b">
        <v>1</v>
      </c>
    </row>
    <row r="5" spans="1:21" x14ac:dyDescent="0.25">
      <c r="A5" t="s">
        <v>102</v>
      </c>
      <c r="B5" s="14" t="s">
        <v>111</v>
      </c>
      <c r="C5" t="s">
        <v>18</v>
      </c>
      <c r="D5" s="14" t="s">
        <v>111</v>
      </c>
      <c r="E5" s="14" t="s">
        <v>111</v>
      </c>
      <c r="F5" s="14">
        <v>2</v>
      </c>
      <c r="G5" s="14">
        <v>2</v>
      </c>
      <c r="H5" s="14" t="s">
        <v>112</v>
      </c>
      <c r="I5" s="14" t="s">
        <v>112</v>
      </c>
      <c r="J5" s="14" t="s">
        <v>112</v>
      </c>
      <c r="K5" s="14">
        <v>2</v>
      </c>
      <c r="L5" s="14">
        <v>2</v>
      </c>
      <c r="M5" t="s">
        <v>113</v>
      </c>
      <c r="N5" t="s">
        <v>115</v>
      </c>
      <c r="O5" t="s">
        <v>1659</v>
      </c>
      <c r="P5">
        <v>92.5</v>
      </c>
      <c r="R5" t="b">
        <v>1</v>
      </c>
      <c r="T5" t="b">
        <v>1</v>
      </c>
    </row>
    <row r="6" spans="1:21" x14ac:dyDescent="0.25">
      <c r="A6" t="s">
        <v>102</v>
      </c>
      <c r="B6" s="14" t="s">
        <v>116</v>
      </c>
      <c r="C6" t="s">
        <v>54</v>
      </c>
      <c r="D6" s="14" t="s">
        <v>116</v>
      </c>
      <c r="E6" s="15" t="s">
        <v>19</v>
      </c>
      <c r="F6" s="14">
        <v>2</v>
      </c>
      <c r="G6" s="15">
        <v>-1</v>
      </c>
      <c r="H6" s="14" t="s">
        <v>117</v>
      </c>
      <c r="I6" s="14" t="s">
        <v>117</v>
      </c>
      <c r="J6" s="15" t="s">
        <v>19</v>
      </c>
      <c r="K6" s="14">
        <v>2</v>
      </c>
      <c r="L6" s="15">
        <v>-1</v>
      </c>
      <c r="M6" t="s">
        <v>118</v>
      </c>
      <c r="N6" t="s">
        <v>119</v>
      </c>
      <c r="O6" t="s">
        <v>17</v>
      </c>
      <c r="S6" t="b">
        <v>1</v>
      </c>
      <c r="U6" t="b">
        <v>1</v>
      </c>
    </row>
    <row r="7" spans="1:21" x14ac:dyDescent="0.25">
      <c r="H7" s="14" t="s">
        <v>120</v>
      </c>
      <c r="I7" s="14" t="s">
        <v>121</v>
      </c>
      <c r="J7" s="15" t="s">
        <v>19</v>
      </c>
      <c r="K7" s="14">
        <v>2</v>
      </c>
      <c r="L7" s="15">
        <v>-1</v>
      </c>
      <c r="M7" t="s">
        <v>122</v>
      </c>
      <c r="N7" t="s">
        <v>119</v>
      </c>
      <c r="O7" t="s">
        <v>17</v>
      </c>
    </row>
    <row r="8" spans="1:21" x14ac:dyDescent="0.25">
      <c r="A8" t="s">
        <v>102</v>
      </c>
      <c r="B8" s="14" t="s">
        <v>116</v>
      </c>
      <c r="C8" t="s">
        <v>18</v>
      </c>
      <c r="D8" s="14" t="s">
        <v>116</v>
      </c>
      <c r="E8" s="14" t="s">
        <v>116</v>
      </c>
      <c r="F8" s="14">
        <v>2</v>
      </c>
      <c r="G8" s="14">
        <v>2</v>
      </c>
      <c r="H8" s="14" t="s">
        <v>117</v>
      </c>
      <c r="I8" s="14" t="s">
        <v>123</v>
      </c>
      <c r="J8" s="14" t="s">
        <v>124</v>
      </c>
      <c r="K8" s="14">
        <v>2</v>
      </c>
      <c r="L8" s="14">
        <v>2</v>
      </c>
      <c r="M8" t="s">
        <v>118</v>
      </c>
      <c r="N8" t="s">
        <v>125</v>
      </c>
      <c r="O8" t="s">
        <v>126</v>
      </c>
      <c r="P8">
        <v>20.7</v>
      </c>
      <c r="R8" t="b">
        <v>1</v>
      </c>
      <c r="T8" t="b">
        <v>1</v>
      </c>
    </row>
    <row r="9" spans="1:21" x14ac:dyDescent="0.25">
      <c r="A9" t="s">
        <v>102</v>
      </c>
      <c r="B9" s="14" t="s">
        <v>127</v>
      </c>
      <c r="C9" t="s">
        <v>54</v>
      </c>
      <c r="D9" s="14" t="s">
        <v>127</v>
      </c>
      <c r="E9" s="15" t="s">
        <v>19</v>
      </c>
      <c r="F9" s="14">
        <v>2</v>
      </c>
      <c r="G9" s="15">
        <v>-1</v>
      </c>
      <c r="H9" s="14" t="s">
        <v>128</v>
      </c>
      <c r="I9" s="14" t="s">
        <v>128</v>
      </c>
      <c r="J9" s="15" t="s">
        <v>19</v>
      </c>
      <c r="K9" s="14">
        <v>2</v>
      </c>
      <c r="L9" s="15">
        <v>-1</v>
      </c>
      <c r="M9" t="s">
        <v>129</v>
      </c>
      <c r="N9" t="s">
        <v>130</v>
      </c>
      <c r="O9" t="s">
        <v>17</v>
      </c>
    </row>
    <row r="10" spans="1:21" x14ac:dyDescent="0.25">
      <c r="H10" s="14" t="s">
        <v>131</v>
      </c>
      <c r="I10" s="14" t="s">
        <v>131</v>
      </c>
      <c r="J10" s="15" t="s">
        <v>19</v>
      </c>
      <c r="K10" s="14">
        <v>2</v>
      </c>
      <c r="L10" s="15">
        <v>-1</v>
      </c>
      <c r="M10" t="s">
        <v>132</v>
      </c>
      <c r="N10" t="s">
        <v>130</v>
      </c>
      <c r="O10" t="s">
        <v>17</v>
      </c>
    </row>
    <row r="11" spans="1:21" x14ac:dyDescent="0.25">
      <c r="A11" t="s">
        <v>102</v>
      </c>
      <c r="B11" s="14" t="s">
        <v>133</v>
      </c>
      <c r="C11" t="s">
        <v>54</v>
      </c>
      <c r="D11" s="14" t="s">
        <v>133</v>
      </c>
      <c r="E11" s="15" t="s">
        <v>19</v>
      </c>
      <c r="F11" s="14">
        <v>2</v>
      </c>
      <c r="G11" s="15">
        <v>-1</v>
      </c>
      <c r="H11" s="14" t="s">
        <v>134</v>
      </c>
      <c r="I11" s="14" t="s">
        <v>134</v>
      </c>
      <c r="J11" s="15" t="s">
        <v>19</v>
      </c>
      <c r="K11" s="14">
        <v>2</v>
      </c>
      <c r="L11" s="15">
        <v>-1</v>
      </c>
      <c r="M11" t="s">
        <v>68</v>
      </c>
      <c r="N11" t="s">
        <v>135</v>
      </c>
      <c r="O11" t="s">
        <v>17</v>
      </c>
    </row>
    <row r="12" spans="1:21" x14ac:dyDescent="0.25">
      <c r="A12" t="s">
        <v>102</v>
      </c>
      <c r="B12" s="14" t="s">
        <v>136</v>
      </c>
      <c r="C12" t="s">
        <v>54</v>
      </c>
      <c r="D12" s="14" t="s">
        <v>136</v>
      </c>
      <c r="E12" s="15" t="s">
        <v>19</v>
      </c>
      <c r="F12" s="14">
        <v>2</v>
      </c>
      <c r="G12" s="15">
        <v>-1</v>
      </c>
      <c r="H12" s="14" t="s">
        <v>137</v>
      </c>
      <c r="I12" s="14" t="s">
        <v>137</v>
      </c>
      <c r="J12" s="15" t="s">
        <v>19</v>
      </c>
      <c r="K12" s="14">
        <v>2</v>
      </c>
      <c r="L12" s="15">
        <v>-1</v>
      </c>
      <c r="M12" t="s">
        <v>138</v>
      </c>
      <c r="N12" t="s">
        <v>139</v>
      </c>
      <c r="O12" t="s">
        <v>17</v>
      </c>
    </row>
    <row r="13" spans="1:21" x14ac:dyDescent="0.25">
      <c r="H13" s="14" t="s">
        <v>140</v>
      </c>
      <c r="I13" s="14" t="s">
        <v>140</v>
      </c>
      <c r="J13" s="15" t="s">
        <v>19</v>
      </c>
      <c r="K13" s="14">
        <v>2</v>
      </c>
      <c r="L13" s="15">
        <v>-1</v>
      </c>
      <c r="M13" t="s">
        <v>141</v>
      </c>
      <c r="N13" t="s">
        <v>139</v>
      </c>
      <c r="O13" t="s">
        <v>17</v>
      </c>
    </row>
    <row r="14" spans="1:21" x14ac:dyDescent="0.25">
      <c r="H14" s="14" t="s">
        <v>142</v>
      </c>
      <c r="I14" s="14" t="s">
        <v>143</v>
      </c>
      <c r="J14" s="15" t="s">
        <v>19</v>
      </c>
      <c r="K14" s="14">
        <v>2</v>
      </c>
      <c r="L14" s="15">
        <v>-1</v>
      </c>
      <c r="M14" t="s">
        <v>138</v>
      </c>
      <c r="N14" t="s">
        <v>139</v>
      </c>
      <c r="O14" t="s">
        <v>17</v>
      </c>
    </row>
    <row r="15" spans="1:21" x14ac:dyDescent="0.25">
      <c r="A15" t="s">
        <v>102</v>
      </c>
      <c r="B15" s="14" t="s">
        <v>144</v>
      </c>
      <c r="C15" t="s">
        <v>54</v>
      </c>
      <c r="D15" s="14" t="s">
        <v>144</v>
      </c>
      <c r="E15" s="15" t="s">
        <v>19</v>
      </c>
      <c r="F15" s="14">
        <v>2</v>
      </c>
      <c r="G15" s="15">
        <v>-1</v>
      </c>
      <c r="H15" s="14" t="s">
        <v>145</v>
      </c>
      <c r="I15" s="14" t="s">
        <v>145</v>
      </c>
      <c r="J15" s="15" t="s">
        <v>19</v>
      </c>
      <c r="K15" s="14">
        <v>2</v>
      </c>
      <c r="L15" s="15">
        <v>-1</v>
      </c>
      <c r="M15" t="s">
        <v>122</v>
      </c>
      <c r="N15" t="s">
        <v>146</v>
      </c>
      <c r="O15" t="s">
        <v>17</v>
      </c>
    </row>
    <row r="16" spans="1:21" x14ac:dyDescent="0.25">
      <c r="H16" s="15" t="s">
        <v>147</v>
      </c>
      <c r="I16" s="15" t="s">
        <v>148</v>
      </c>
      <c r="J16" t="s">
        <v>17</v>
      </c>
      <c r="K16" s="15">
        <v>-2</v>
      </c>
      <c r="L16">
        <v>0</v>
      </c>
      <c r="M16" t="s">
        <v>17</v>
      </c>
      <c r="N16" t="s">
        <v>146</v>
      </c>
      <c r="O16" t="s">
        <v>17</v>
      </c>
      <c r="Q16" t="s">
        <v>1593</v>
      </c>
    </row>
    <row r="17" spans="1:21" x14ac:dyDescent="0.25">
      <c r="A17" t="s">
        <v>102</v>
      </c>
      <c r="B17" s="14" t="s">
        <v>149</v>
      </c>
      <c r="C17" t="s">
        <v>54</v>
      </c>
      <c r="D17" s="14" t="s">
        <v>149</v>
      </c>
      <c r="E17" s="15" t="s">
        <v>19</v>
      </c>
      <c r="F17" s="14">
        <v>2</v>
      </c>
      <c r="G17" s="15">
        <v>-1</v>
      </c>
      <c r="H17" s="14" t="s">
        <v>150</v>
      </c>
      <c r="I17" s="14" t="s">
        <v>150</v>
      </c>
      <c r="J17" s="15" t="s">
        <v>19</v>
      </c>
      <c r="K17" s="14">
        <v>2</v>
      </c>
      <c r="L17" s="15">
        <v>-1</v>
      </c>
      <c r="M17" t="s">
        <v>151</v>
      </c>
      <c r="N17" t="s">
        <v>152</v>
      </c>
      <c r="O17" t="s">
        <v>17</v>
      </c>
    </row>
    <row r="18" spans="1:21" x14ac:dyDescent="0.25">
      <c r="A18" t="s">
        <v>102</v>
      </c>
      <c r="B18" s="1" t="s">
        <v>149</v>
      </c>
      <c r="C18" t="s">
        <v>18</v>
      </c>
      <c r="D18" s="5" t="s">
        <v>19</v>
      </c>
      <c r="E18" s="15" t="s">
        <v>19</v>
      </c>
      <c r="F18" s="5">
        <v>-1</v>
      </c>
      <c r="G18" s="15">
        <v>-1</v>
      </c>
      <c r="H18" s="1" t="s">
        <v>150</v>
      </c>
      <c r="I18" s="5" t="s">
        <v>19</v>
      </c>
      <c r="J18" s="15" t="s">
        <v>19</v>
      </c>
      <c r="K18" s="5">
        <v>-1</v>
      </c>
      <c r="L18" s="5">
        <v>-1</v>
      </c>
      <c r="M18" t="s">
        <v>151</v>
      </c>
      <c r="N18" t="s">
        <v>17</v>
      </c>
      <c r="O18" t="s">
        <v>153</v>
      </c>
      <c r="P18">
        <v>24</v>
      </c>
      <c r="Q18" t="s">
        <v>1686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102</v>
      </c>
      <c r="B19" s="14" t="s">
        <v>154</v>
      </c>
      <c r="C19" t="s">
        <v>54</v>
      </c>
      <c r="D19" s="14" t="s">
        <v>154</v>
      </c>
      <c r="E19" s="15" t="s">
        <v>19</v>
      </c>
      <c r="F19" s="14">
        <v>2</v>
      </c>
      <c r="G19" s="15">
        <v>-1</v>
      </c>
      <c r="H19" s="14" t="s">
        <v>155</v>
      </c>
      <c r="I19" s="14" t="s">
        <v>155</v>
      </c>
      <c r="J19" s="15" t="s">
        <v>19</v>
      </c>
      <c r="K19" s="14">
        <v>2</v>
      </c>
      <c r="L19" s="15">
        <v>-1</v>
      </c>
      <c r="M19" t="s">
        <v>56</v>
      </c>
      <c r="N19" t="s">
        <v>156</v>
      </c>
      <c r="O19" t="s">
        <v>17</v>
      </c>
      <c r="S19" t="b">
        <v>1</v>
      </c>
      <c r="U19" t="b">
        <v>1</v>
      </c>
    </row>
    <row r="20" spans="1:21" x14ac:dyDescent="0.25">
      <c r="A20" t="s">
        <v>102</v>
      </c>
      <c r="B20" s="14" t="s">
        <v>154</v>
      </c>
      <c r="C20" t="s">
        <v>18</v>
      </c>
      <c r="D20" s="14" t="s">
        <v>154</v>
      </c>
      <c r="E20" s="14" t="s">
        <v>154</v>
      </c>
      <c r="F20" s="14">
        <v>2</v>
      </c>
      <c r="G20" s="14">
        <v>2</v>
      </c>
      <c r="H20" s="14" t="s">
        <v>155</v>
      </c>
      <c r="I20" s="14" t="s">
        <v>155</v>
      </c>
      <c r="J20" s="14" t="s">
        <v>155</v>
      </c>
      <c r="K20" s="14">
        <v>2</v>
      </c>
      <c r="L20" s="14">
        <v>2</v>
      </c>
      <c r="M20" t="s">
        <v>56</v>
      </c>
      <c r="N20" t="s">
        <v>156</v>
      </c>
      <c r="O20" t="s">
        <v>1660</v>
      </c>
      <c r="P20">
        <v>5.4</v>
      </c>
      <c r="R20" t="b">
        <v>1</v>
      </c>
      <c r="T20" t="b">
        <v>1</v>
      </c>
    </row>
    <row r="21" spans="1:21" x14ac:dyDescent="0.25">
      <c r="A21" t="s">
        <v>102</v>
      </c>
      <c r="B21" s="14" t="s">
        <v>157</v>
      </c>
      <c r="C21" t="s">
        <v>54</v>
      </c>
      <c r="D21" s="14" t="s">
        <v>157</v>
      </c>
      <c r="E21" s="15" t="s">
        <v>19</v>
      </c>
      <c r="F21" s="14">
        <v>2</v>
      </c>
      <c r="G21" s="15">
        <v>-1</v>
      </c>
      <c r="H21" s="14" t="s">
        <v>158</v>
      </c>
      <c r="I21" s="14" t="s">
        <v>158</v>
      </c>
      <c r="J21" s="15" t="s">
        <v>19</v>
      </c>
      <c r="K21" s="14">
        <v>2</v>
      </c>
      <c r="L21" s="15">
        <v>-1</v>
      </c>
      <c r="M21" t="s">
        <v>159</v>
      </c>
      <c r="N21" t="s">
        <v>160</v>
      </c>
      <c r="O21" t="s">
        <v>17</v>
      </c>
      <c r="S21" t="b">
        <v>1</v>
      </c>
      <c r="U21" t="b">
        <v>1</v>
      </c>
    </row>
    <row r="22" spans="1:21" x14ac:dyDescent="0.25">
      <c r="A22" t="s">
        <v>102</v>
      </c>
      <c r="B22" s="14" t="s">
        <v>157</v>
      </c>
      <c r="C22" t="s">
        <v>18</v>
      </c>
      <c r="D22" s="14" t="s">
        <v>157</v>
      </c>
      <c r="E22" s="16" t="s">
        <v>157</v>
      </c>
      <c r="F22" s="14">
        <v>2</v>
      </c>
      <c r="G22" s="16">
        <v>1</v>
      </c>
      <c r="H22" s="14" t="s">
        <v>158</v>
      </c>
      <c r="I22" s="14" t="s">
        <v>158</v>
      </c>
      <c r="J22" s="14" t="s">
        <v>158</v>
      </c>
      <c r="K22" s="14">
        <v>2</v>
      </c>
      <c r="L22" s="14">
        <v>2</v>
      </c>
      <c r="M22" t="s">
        <v>159</v>
      </c>
      <c r="N22" t="s">
        <v>161</v>
      </c>
      <c r="O22" t="s">
        <v>1661</v>
      </c>
      <c r="P22">
        <v>8.1999999999999993</v>
      </c>
      <c r="R22" t="b">
        <v>1</v>
      </c>
      <c r="T22" t="b">
        <v>1</v>
      </c>
    </row>
    <row r="23" spans="1:21" x14ac:dyDescent="0.25">
      <c r="A23" t="s">
        <v>102</v>
      </c>
      <c r="B23" s="14" t="s">
        <v>162</v>
      </c>
      <c r="C23" t="s">
        <v>54</v>
      </c>
      <c r="D23" s="14" t="s">
        <v>162</v>
      </c>
      <c r="E23" s="15" t="s">
        <v>19</v>
      </c>
      <c r="F23" s="14">
        <v>2</v>
      </c>
      <c r="G23" s="15">
        <v>-1</v>
      </c>
      <c r="H23" s="14" t="s">
        <v>163</v>
      </c>
      <c r="I23" s="14" t="s">
        <v>163</v>
      </c>
      <c r="J23" s="15" t="s">
        <v>19</v>
      </c>
      <c r="K23" s="14">
        <v>2</v>
      </c>
      <c r="L23" s="15">
        <v>-1</v>
      </c>
      <c r="M23" t="s">
        <v>164</v>
      </c>
      <c r="N23" t="s">
        <v>165</v>
      </c>
      <c r="O23" t="s">
        <v>17</v>
      </c>
      <c r="S23" t="b">
        <v>1</v>
      </c>
      <c r="U23" t="b">
        <v>1</v>
      </c>
    </row>
    <row r="24" spans="1:21" x14ac:dyDescent="0.25">
      <c r="H24" s="14" t="s">
        <v>166</v>
      </c>
      <c r="I24" s="14" t="s">
        <v>166</v>
      </c>
      <c r="J24" s="15" t="s">
        <v>19</v>
      </c>
      <c r="K24" s="14">
        <v>2</v>
      </c>
      <c r="L24" s="15">
        <v>-1</v>
      </c>
      <c r="M24" t="s">
        <v>122</v>
      </c>
      <c r="N24" t="s">
        <v>167</v>
      </c>
      <c r="O24" t="s">
        <v>17</v>
      </c>
      <c r="U24" t="b">
        <v>1</v>
      </c>
    </row>
    <row r="25" spans="1:21" x14ac:dyDescent="0.25">
      <c r="A25" t="s">
        <v>102</v>
      </c>
      <c r="B25" s="14" t="s">
        <v>162</v>
      </c>
      <c r="C25" t="s">
        <v>18</v>
      </c>
      <c r="D25" s="14" t="s">
        <v>162</v>
      </c>
      <c r="E25" s="14" t="s">
        <v>162</v>
      </c>
      <c r="F25" s="14">
        <v>2</v>
      </c>
      <c r="G25" s="14">
        <v>2</v>
      </c>
      <c r="H25" s="14" t="s">
        <v>163</v>
      </c>
      <c r="I25" s="14" t="s">
        <v>163</v>
      </c>
      <c r="J25" s="14" t="s">
        <v>163</v>
      </c>
      <c r="K25" s="14">
        <v>2</v>
      </c>
      <c r="L25" s="14">
        <v>2</v>
      </c>
      <c r="M25" t="s">
        <v>164</v>
      </c>
      <c r="N25" t="s">
        <v>168</v>
      </c>
      <c r="O25" t="s">
        <v>169</v>
      </c>
      <c r="P25">
        <v>4.2</v>
      </c>
      <c r="R25" t="b">
        <v>1</v>
      </c>
      <c r="T25" t="b">
        <v>1</v>
      </c>
    </row>
    <row r="26" spans="1:21" x14ac:dyDescent="0.25">
      <c r="H26" s="14" t="s">
        <v>166</v>
      </c>
      <c r="I26" s="15" t="s">
        <v>19</v>
      </c>
      <c r="J26" s="14" t="s">
        <v>170</v>
      </c>
      <c r="K26" s="15">
        <v>-1</v>
      </c>
      <c r="L26" s="14">
        <v>2</v>
      </c>
      <c r="M26" t="s">
        <v>122</v>
      </c>
      <c r="N26" t="s">
        <v>17</v>
      </c>
      <c r="O26" t="s">
        <v>171</v>
      </c>
      <c r="P26">
        <v>4.4000000000000004</v>
      </c>
      <c r="Q26" t="s">
        <v>1629</v>
      </c>
      <c r="T26" t="b">
        <v>1</v>
      </c>
    </row>
    <row r="27" spans="1:21" x14ac:dyDescent="0.25">
      <c r="A27" t="s">
        <v>102</v>
      </c>
      <c r="B27" s="14" t="s">
        <v>172</v>
      </c>
      <c r="C27" t="s">
        <v>54</v>
      </c>
      <c r="D27" s="14" t="s">
        <v>172</v>
      </c>
      <c r="E27" s="15" t="s">
        <v>19</v>
      </c>
      <c r="F27" s="14">
        <v>2</v>
      </c>
      <c r="G27" s="15">
        <v>-1</v>
      </c>
      <c r="H27" s="14" t="s">
        <v>173</v>
      </c>
      <c r="I27" s="14" t="s">
        <v>173</v>
      </c>
      <c r="J27" s="15" t="s">
        <v>19</v>
      </c>
      <c r="K27" s="14">
        <v>2</v>
      </c>
      <c r="L27" s="15">
        <v>-1</v>
      </c>
      <c r="M27" t="s">
        <v>129</v>
      </c>
      <c r="N27" t="s">
        <v>174</v>
      </c>
      <c r="O27" t="s">
        <v>17</v>
      </c>
    </row>
    <row r="28" spans="1:21" x14ac:dyDescent="0.25">
      <c r="H28" s="14" t="s">
        <v>175</v>
      </c>
      <c r="I28" s="14" t="s">
        <v>176</v>
      </c>
      <c r="J28" s="15" t="s">
        <v>19</v>
      </c>
      <c r="K28" s="14">
        <v>2</v>
      </c>
      <c r="L28" s="15">
        <v>-1</v>
      </c>
      <c r="M28" t="s">
        <v>177</v>
      </c>
      <c r="N28" t="s">
        <v>178</v>
      </c>
      <c r="O28" t="s">
        <v>17</v>
      </c>
      <c r="Q28" t="s">
        <v>1630</v>
      </c>
    </row>
    <row r="29" spans="1:21" x14ac:dyDescent="0.25">
      <c r="H29" s="15" t="s">
        <v>179</v>
      </c>
      <c r="I29" s="15" t="s">
        <v>180</v>
      </c>
      <c r="J29" t="s">
        <v>17</v>
      </c>
      <c r="K29" s="15">
        <v>-2</v>
      </c>
      <c r="L29">
        <v>0</v>
      </c>
      <c r="M29" t="s">
        <v>17</v>
      </c>
      <c r="N29" t="s">
        <v>174</v>
      </c>
      <c r="O29" t="s">
        <v>17</v>
      </c>
      <c r="Q29" t="s">
        <v>1631</v>
      </c>
    </row>
    <row r="30" spans="1:21" x14ac:dyDescent="0.25">
      <c r="H30" s="15" t="s">
        <v>181</v>
      </c>
      <c r="I30" s="15" t="s">
        <v>182</v>
      </c>
      <c r="J30" t="s">
        <v>17</v>
      </c>
      <c r="K30" s="15">
        <v>-2</v>
      </c>
      <c r="L30">
        <v>0</v>
      </c>
      <c r="M30" t="s">
        <v>17</v>
      </c>
      <c r="N30" t="s">
        <v>183</v>
      </c>
      <c r="O30" t="s">
        <v>17</v>
      </c>
      <c r="Q30" t="s">
        <v>1631</v>
      </c>
    </row>
    <row r="31" spans="1:21" x14ac:dyDescent="0.25">
      <c r="H31" s="15" t="s">
        <v>184</v>
      </c>
      <c r="I31" s="15" t="s">
        <v>185</v>
      </c>
      <c r="J31" t="s">
        <v>17</v>
      </c>
      <c r="K31" s="15">
        <v>-2</v>
      </c>
      <c r="L31">
        <v>0</v>
      </c>
      <c r="M31" t="s">
        <v>17</v>
      </c>
      <c r="N31" t="s">
        <v>183</v>
      </c>
      <c r="O31" t="s">
        <v>17</v>
      </c>
      <c r="Q31" t="s">
        <v>1631</v>
      </c>
    </row>
    <row r="32" spans="1:21" x14ac:dyDescent="0.25">
      <c r="A32" t="s">
        <v>102</v>
      </c>
      <c r="B32" s="14" t="s">
        <v>186</v>
      </c>
      <c r="C32" t="s">
        <v>54</v>
      </c>
      <c r="D32" s="14" t="s">
        <v>186</v>
      </c>
      <c r="E32" s="15" t="s">
        <v>19</v>
      </c>
      <c r="F32" s="14">
        <v>2</v>
      </c>
      <c r="G32" s="15">
        <v>-1</v>
      </c>
      <c r="H32" s="14" t="s">
        <v>187</v>
      </c>
      <c r="I32" s="14" t="s">
        <v>187</v>
      </c>
      <c r="J32" s="15" t="s">
        <v>19</v>
      </c>
      <c r="K32" s="14">
        <v>2</v>
      </c>
      <c r="L32" s="15">
        <v>-1</v>
      </c>
      <c r="M32" t="s">
        <v>188</v>
      </c>
      <c r="N32" t="s">
        <v>189</v>
      </c>
      <c r="O32" t="s">
        <v>17</v>
      </c>
    </row>
    <row r="33" spans="1:21" x14ac:dyDescent="0.25">
      <c r="H33" s="14" t="s">
        <v>190</v>
      </c>
      <c r="I33" s="14" t="s">
        <v>190</v>
      </c>
      <c r="J33" s="15" t="s">
        <v>19</v>
      </c>
      <c r="K33" s="14">
        <v>2</v>
      </c>
      <c r="L33" s="15">
        <v>-1</v>
      </c>
      <c r="M33" t="s">
        <v>63</v>
      </c>
      <c r="N33" t="s">
        <v>189</v>
      </c>
      <c r="O33" t="s">
        <v>17</v>
      </c>
    </row>
    <row r="34" spans="1:21" x14ac:dyDescent="0.25">
      <c r="A34" t="s">
        <v>102</v>
      </c>
      <c r="B34" s="14" t="s">
        <v>191</v>
      </c>
      <c r="C34" t="s">
        <v>54</v>
      </c>
      <c r="D34" s="14" t="s">
        <v>191</v>
      </c>
      <c r="E34" s="15" t="s">
        <v>19</v>
      </c>
      <c r="F34" s="14">
        <v>2</v>
      </c>
      <c r="G34" s="15">
        <v>-1</v>
      </c>
      <c r="H34" s="14" t="s">
        <v>192</v>
      </c>
      <c r="I34" s="14" t="s">
        <v>192</v>
      </c>
      <c r="J34" s="15" t="s">
        <v>19</v>
      </c>
      <c r="K34" s="14">
        <v>2</v>
      </c>
      <c r="L34" s="15">
        <v>-1</v>
      </c>
      <c r="M34" t="s">
        <v>113</v>
      </c>
      <c r="N34" t="s">
        <v>193</v>
      </c>
      <c r="O34" t="s">
        <v>17</v>
      </c>
      <c r="S34" t="b">
        <v>1</v>
      </c>
      <c r="U34" t="b">
        <v>1</v>
      </c>
    </row>
    <row r="35" spans="1:21" x14ac:dyDescent="0.25">
      <c r="H35" s="14" t="s">
        <v>194</v>
      </c>
      <c r="I35" s="14" t="s">
        <v>195</v>
      </c>
      <c r="J35" s="15" t="s">
        <v>19</v>
      </c>
      <c r="K35" s="14">
        <v>2</v>
      </c>
      <c r="L35" s="15">
        <v>-1</v>
      </c>
      <c r="M35" t="s">
        <v>73</v>
      </c>
      <c r="N35" t="s">
        <v>193</v>
      </c>
      <c r="O35" t="s">
        <v>17</v>
      </c>
    </row>
    <row r="36" spans="1:21" x14ac:dyDescent="0.25">
      <c r="A36" t="s">
        <v>102</v>
      </c>
      <c r="B36" s="14" t="s">
        <v>191</v>
      </c>
      <c r="C36" t="s">
        <v>18</v>
      </c>
      <c r="D36" s="14" t="s">
        <v>191</v>
      </c>
      <c r="E36" s="14" t="s">
        <v>191</v>
      </c>
      <c r="F36" s="14">
        <v>2</v>
      </c>
      <c r="G36" s="14">
        <v>2</v>
      </c>
      <c r="H36" s="14" t="s">
        <v>192</v>
      </c>
      <c r="I36" s="14" t="s">
        <v>192</v>
      </c>
      <c r="J36" s="14" t="s">
        <v>192</v>
      </c>
      <c r="K36" s="14">
        <v>2</v>
      </c>
      <c r="L36" s="14">
        <v>2</v>
      </c>
      <c r="M36" t="s">
        <v>113</v>
      </c>
      <c r="N36" t="s">
        <v>196</v>
      </c>
      <c r="O36" t="s">
        <v>1662</v>
      </c>
      <c r="P36">
        <v>5.6</v>
      </c>
      <c r="R36" t="b">
        <v>1</v>
      </c>
      <c r="T36" t="b">
        <v>1</v>
      </c>
    </row>
    <row r="37" spans="1:21" x14ac:dyDescent="0.25">
      <c r="A37" t="s">
        <v>102</v>
      </c>
      <c r="B37" s="14" t="s">
        <v>197</v>
      </c>
      <c r="C37" t="s">
        <v>54</v>
      </c>
      <c r="D37" s="14" t="s">
        <v>197</v>
      </c>
      <c r="E37" s="15" t="s">
        <v>19</v>
      </c>
      <c r="F37" s="14">
        <v>2</v>
      </c>
      <c r="G37" s="15">
        <v>-1</v>
      </c>
      <c r="H37" s="14" t="s">
        <v>198</v>
      </c>
      <c r="I37" s="14" t="s">
        <v>198</v>
      </c>
      <c r="J37" s="15" t="s">
        <v>19</v>
      </c>
      <c r="K37" s="14">
        <v>2</v>
      </c>
      <c r="L37" s="15">
        <v>-1</v>
      </c>
      <c r="M37" t="s">
        <v>122</v>
      </c>
      <c r="N37" t="s">
        <v>199</v>
      </c>
      <c r="O37" t="s">
        <v>17</v>
      </c>
    </row>
    <row r="38" spans="1:21" x14ac:dyDescent="0.25">
      <c r="A38" t="s">
        <v>102</v>
      </c>
      <c r="B38" s="14" t="s">
        <v>200</v>
      </c>
      <c r="C38" t="s">
        <v>54</v>
      </c>
      <c r="D38" s="14" t="s">
        <v>200</v>
      </c>
      <c r="E38" s="15" t="s">
        <v>19</v>
      </c>
      <c r="F38" s="14">
        <v>2</v>
      </c>
      <c r="G38" s="15">
        <v>-1</v>
      </c>
      <c r="H38" s="14" t="s">
        <v>201</v>
      </c>
      <c r="I38" s="14" t="s">
        <v>201</v>
      </c>
      <c r="J38" s="15" t="s">
        <v>19</v>
      </c>
      <c r="K38" s="14">
        <v>2</v>
      </c>
      <c r="L38" s="15">
        <v>-1</v>
      </c>
      <c r="M38" t="s">
        <v>202</v>
      </c>
      <c r="N38" t="s">
        <v>203</v>
      </c>
      <c r="O38" t="s">
        <v>17</v>
      </c>
    </row>
    <row r="39" spans="1:21" x14ac:dyDescent="0.25">
      <c r="A39" t="s">
        <v>102</v>
      </c>
      <c r="B39" s="14" t="s">
        <v>20</v>
      </c>
      <c r="C39" t="s">
        <v>54</v>
      </c>
      <c r="D39" s="14" t="s">
        <v>20</v>
      </c>
      <c r="E39" s="15" t="s">
        <v>19</v>
      </c>
      <c r="F39" s="14">
        <v>2</v>
      </c>
      <c r="G39" s="15">
        <v>-1</v>
      </c>
      <c r="H39" s="14" t="s">
        <v>205</v>
      </c>
      <c r="I39" s="14" t="s">
        <v>205</v>
      </c>
      <c r="J39" s="15" t="s">
        <v>19</v>
      </c>
      <c r="K39" s="14">
        <v>2</v>
      </c>
      <c r="L39" s="15">
        <v>-1</v>
      </c>
      <c r="M39" t="s">
        <v>206</v>
      </c>
      <c r="N39" t="s">
        <v>207</v>
      </c>
      <c r="O39" t="s">
        <v>17</v>
      </c>
      <c r="S39" t="b">
        <v>1</v>
      </c>
      <c r="U39" t="b">
        <v>1</v>
      </c>
    </row>
    <row r="40" spans="1:21" x14ac:dyDescent="0.25">
      <c r="A40" t="s">
        <v>102</v>
      </c>
      <c r="B40" s="14" t="s">
        <v>20</v>
      </c>
      <c r="C40" t="s">
        <v>18</v>
      </c>
      <c r="D40" s="15" t="s">
        <v>19</v>
      </c>
      <c r="E40" s="14" t="s">
        <v>20</v>
      </c>
      <c r="F40" s="15">
        <v>-1</v>
      </c>
      <c r="G40" s="14">
        <v>2</v>
      </c>
      <c r="H40" s="14" t="s">
        <v>205</v>
      </c>
      <c r="I40" s="15" t="s">
        <v>19</v>
      </c>
      <c r="J40" s="14" t="s">
        <v>205</v>
      </c>
      <c r="K40" s="15">
        <v>-1</v>
      </c>
      <c r="L40" s="14">
        <v>2</v>
      </c>
      <c r="M40" t="s">
        <v>206</v>
      </c>
      <c r="N40" t="s">
        <v>17</v>
      </c>
      <c r="O40" t="s">
        <v>1663</v>
      </c>
      <c r="P40">
        <v>4.9000000000000004</v>
      </c>
      <c r="Q40" t="s">
        <v>1687</v>
      </c>
      <c r="R40" t="b">
        <v>1</v>
      </c>
      <c r="T40" t="b">
        <v>1</v>
      </c>
    </row>
    <row r="41" spans="1:21" x14ac:dyDescent="0.25">
      <c r="A41" t="s">
        <v>102</v>
      </c>
      <c r="B41" s="14" t="s">
        <v>52</v>
      </c>
      <c r="C41" t="s">
        <v>54</v>
      </c>
      <c r="D41" s="14" t="s">
        <v>52</v>
      </c>
      <c r="E41" s="15" t="s">
        <v>19</v>
      </c>
      <c r="F41" s="14">
        <v>2</v>
      </c>
      <c r="G41" s="15">
        <v>-1</v>
      </c>
      <c r="H41" s="14" t="s">
        <v>209</v>
      </c>
      <c r="I41" s="14" t="s">
        <v>209</v>
      </c>
      <c r="J41" s="15" t="s">
        <v>19</v>
      </c>
      <c r="K41" s="14">
        <v>2</v>
      </c>
      <c r="L41" s="15">
        <v>-1</v>
      </c>
      <c r="M41" t="s">
        <v>210</v>
      </c>
      <c r="N41" t="s">
        <v>211</v>
      </c>
      <c r="O41" t="s">
        <v>17</v>
      </c>
      <c r="S41" t="b">
        <v>1</v>
      </c>
      <c r="U41" t="b">
        <v>1</v>
      </c>
    </row>
    <row r="42" spans="1:21" x14ac:dyDescent="0.25">
      <c r="H42" s="1" t="s">
        <v>212</v>
      </c>
      <c r="I42" s="5" t="s">
        <v>19</v>
      </c>
      <c r="J42" s="5" t="s">
        <v>19</v>
      </c>
      <c r="K42" s="5">
        <v>-1</v>
      </c>
      <c r="L42" s="5">
        <v>-1</v>
      </c>
      <c r="M42" t="s">
        <v>213</v>
      </c>
      <c r="N42" t="s">
        <v>17</v>
      </c>
      <c r="O42" t="s">
        <v>214</v>
      </c>
      <c r="P42">
        <v>1.2</v>
      </c>
      <c r="Q42" t="s">
        <v>1595</v>
      </c>
      <c r="U42" t="b">
        <v>1</v>
      </c>
    </row>
    <row r="43" spans="1:21" x14ac:dyDescent="0.25">
      <c r="A43" t="s">
        <v>102</v>
      </c>
      <c r="B43" s="14" t="s">
        <v>52</v>
      </c>
      <c r="C43" t="s">
        <v>18</v>
      </c>
      <c r="D43" s="14" t="s">
        <v>52</v>
      </c>
      <c r="E43" s="14" t="s">
        <v>52</v>
      </c>
      <c r="F43" s="14">
        <v>2</v>
      </c>
      <c r="G43" s="14">
        <v>2</v>
      </c>
      <c r="H43" s="14" t="s">
        <v>209</v>
      </c>
      <c r="I43" s="14" t="s">
        <v>209</v>
      </c>
      <c r="J43" s="14" t="s">
        <v>209</v>
      </c>
      <c r="K43" s="14">
        <v>2</v>
      </c>
      <c r="L43" s="14">
        <v>2</v>
      </c>
      <c r="M43" t="s">
        <v>210</v>
      </c>
      <c r="N43" t="s">
        <v>215</v>
      </c>
      <c r="O43" t="s">
        <v>1664</v>
      </c>
      <c r="P43">
        <v>1.9</v>
      </c>
      <c r="R43" t="b">
        <v>1</v>
      </c>
      <c r="T43" t="b">
        <v>1</v>
      </c>
    </row>
    <row r="44" spans="1:21" x14ac:dyDescent="0.25">
      <c r="H44" s="14" t="s">
        <v>212</v>
      </c>
      <c r="I44" s="15" t="s">
        <v>19</v>
      </c>
      <c r="J44" s="14" t="s">
        <v>212</v>
      </c>
      <c r="K44" s="15">
        <v>-1</v>
      </c>
      <c r="L44" s="14">
        <v>2</v>
      </c>
      <c r="M44" t="s">
        <v>213</v>
      </c>
      <c r="N44" t="s">
        <v>17</v>
      </c>
      <c r="O44" t="s">
        <v>1665</v>
      </c>
      <c r="P44">
        <v>1.2</v>
      </c>
      <c r="Q44" t="s">
        <v>1619</v>
      </c>
      <c r="T44" t="b">
        <v>1</v>
      </c>
    </row>
    <row r="45" spans="1:21" x14ac:dyDescent="0.25">
      <c r="A45" t="s">
        <v>102</v>
      </c>
      <c r="B45" s="14" t="s">
        <v>216</v>
      </c>
      <c r="C45" t="s">
        <v>54</v>
      </c>
      <c r="D45" s="14" t="s">
        <v>216</v>
      </c>
      <c r="E45" s="15" t="s">
        <v>19</v>
      </c>
      <c r="F45" s="14">
        <v>2</v>
      </c>
      <c r="G45" s="15">
        <v>-1</v>
      </c>
      <c r="H45" s="14" t="s">
        <v>217</v>
      </c>
      <c r="I45" s="14" t="s">
        <v>217</v>
      </c>
      <c r="J45" s="15" t="s">
        <v>19</v>
      </c>
      <c r="K45" s="14">
        <v>2</v>
      </c>
      <c r="L45" s="15">
        <v>-1</v>
      </c>
      <c r="M45" t="s">
        <v>219</v>
      </c>
      <c r="N45" t="s">
        <v>220</v>
      </c>
      <c r="O45" t="s">
        <v>17</v>
      </c>
      <c r="S45" t="b">
        <v>1</v>
      </c>
      <c r="U45" t="b">
        <v>1</v>
      </c>
    </row>
    <row r="46" spans="1:21" x14ac:dyDescent="0.25">
      <c r="H46" s="14" t="s">
        <v>221</v>
      </c>
      <c r="I46" s="14" t="s">
        <v>221</v>
      </c>
      <c r="J46" s="15" t="s">
        <v>19</v>
      </c>
      <c r="K46" s="14">
        <v>2</v>
      </c>
      <c r="L46" s="15">
        <v>-1</v>
      </c>
      <c r="M46" t="s">
        <v>138</v>
      </c>
      <c r="N46" t="s">
        <v>220</v>
      </c>
      <c r="O46" t="s">
        <v>17</v>
      </c>
      <c r="U46" t="b">
        <v>1</v>
      </c>
    </row>
    <row r="47" spans="1:21" x14ac:dyDescent="0.25">
      <c r="A47" t="s">
        <v>102</v>
      </c>
      <c r="B47" s="14" t="s">
        <v>216</v>
      </c>
      <c r="C47" t="s">
        <v>18</v>
      </c>
      <c r="D47" s="14" t="s">
        <v>216</v>
      </c>
      <c r="E47" s="14" t="s">
        <v>216</v>
      </c>
      <c r="F47" s="14">
        <v>2</v>
      </c>
      <c r="G47" s="14">
        <v>2</v>
      </c>
      <c r="H47" s="14" t="s">
        <v>217</v>
      </c>
      <c r="I47" s="14" t="s">
        <v>217</v>
      </c>
      <c r="J47" s="14" t="s">
        <v>218</v>
      </c>
      <c r="K47" s="14">
        <v>2</v>
      </c>
      <c r="L47" s="14">
        <v>2</v>
      </c>
      <c r="M47" t="s">
        <v>219</v>
      </c>
      <c r="N47" t="s">
        <v>139</v>
      </c>
      <c r="O47" t="s">
        <v>1666</v>
      </c>
      <c r="P47">
        <v>4.3</v>
      </c>
      <c r="R47" t="b">
        <v>1</v>
      </c>
      <c r="T47" t="b">
        <v>1</v>
      </c>
    </row>
    <row r="48" spans="1:21" x14ac:dyDescent="0.25">
      <c r="H48" s="14" t="s">
        <v>221</v>
      </c>
      <c r="I48" s="15" t="s">
        <v>19</v>
      </c>
      <c r="J48" s="14" t="s">
        <v>221</v>
      </c>
      <c r="K48" s="15">
        <v>-1</v>
      </c>
      <c r="L48" s="14">
        <v>2</v>
      </c>
      <c r="M48" t="s">
        <v>138</v>
      </c>
      <c r="N48" t="s">
        <v>17</v>
      </c>
      <c r="O48" t="s">
        <v>1667</v>
      </c>
      <c r="P48">
        <v>1</v>
      </c>
      <c r="Q48" t="s">
        <v>1632</v>
      </c>
      <c r="T48" t="b">
        <v>1</v>
      </c>
    </row>
    <row r="49" spans="1:21" x14ac:dyDescent="0.25">
      <c r="A49" t="s">
        <v>102</v>
      </c>
      <c r="B49" s="14" t="s">
        <v>53</v>
      </c>
      <c r="C49" t="s">
        <v>54</v>
      </c>
      <c r="D49" s="14" t="s">
        <v>53</v>
      </c>
      <c r="E49" s="15" t="s">
        <v>19</v>
      </c>
      <c r="F49" s="14">
        <v>2</v>
      </c>
      <c r="G49" s="15">
        <v>-1</v>
      </c>
      <c r="H49" s="14" t="s">
        <v>222</v>
      </c>
      <c r="I49" s="14" t="s">
        <v>223</v>
      </c>
      <c r="J49" s="15" t="s">
        <v>19</v>
      </c>
      <c r="K49" s="14">
        <v>2</v>
      </c>
      <c r="L49" s="15">
        <v>-1</v>
      </c>
      <c r="M49" t="s">
        <v>159</v>
      </c>
      <c r="N49" t="s">
        <v>224</v>
      </c>
      <c r="O49" t="s">
        <v>17</v>
      </c>
      <c r="Q49" t="s">
        <v>1630</v>
      </c>
      <c r="S49" t="b">
        <v>1</v>
      </c>
      <c r="U49" t="b">
        <v>1</v>
      </c>
    </row>
    <row r="50" spans="1:21" x14ac:dyDescent="0.25">
      <c r="H50" s="14" t="s">
        <v>225</v>
      </c>
      <c r="I50" s="14" t="s">
        <v>225</v>
      </c>
      <c r="J50" s="15" t="s">
        <v>19</v>
      </c>
      <c r="K50" s="14">
        <v>2</v>
      </c>
      <c r="L50" s="15">
        <v>-1</v>
      </c>
      <c r="M50" t="s">
        <v>122</v>
      </c>
      <c r="N50" t="s">
        <v>146</v>
      </c>
      <c r="O50" t="s">
        <v>17</v>
      </c>
      <c r="U50" t="b">
        <v>1</v>
      </c>
    </row>
    <row r="51" spans="1:21" x14ac:dyDescent="0.25">
      <c r="A51" t="s">
        <v>102</v>
      </c>
      <c r="B51" s="14" t="s">
        <v>53</v>
      </c>
      <c r="C51" t="s">
        <v>18</v>
      </c>
      <c r="D51" s="14" t="s">
        <v>53</v>
      </c>
      <c r="E51" s="14" t="s">
        <v>53</v>
      </c>
      <c r="F51" s="14">
        <v>2</v>
      </c>
      <c r="G51" s="14">
        <v>2</v>
      </c>
      <c r="H51" s="14" t="s">
        <v>222</v>
      </c>
      <c r="I51" s="14" t="s">
        <v>222</v>
      </c>
      <c r="J51" s="14" t="s">
        <v>222</v>
      </c>
      <c r="K51" s="14">
        <v>2</v>
      </c>
      <c r="L51" s="14">
        <v>2</v>
      </c>
      <c r="M51" t="s">
        <v>159</v>
      </c>
      <c r="N51" t="s">
        <v>226</v>
      </c>
      <c r="O51" t="s">
        <v>1668</v>
      </c>
      <c r="P51">
        <v>16.3</v>
      </c>
      <c r="R51" t="b">
        <v>1</v>
      </c>
      <c r="T51" t="b">
        <v>1</v>
      </c>
    </row>
    <row r="52" spans="1:21" x14ac:dyDescent="0.25">
      <c r="H52" s="14" t="s">
        <v>225</v>
      </c>
      <c r="I52" s="15" t="s">
        <v>19</v>
      </c>
      <c r="J52" s="14" t="s">
        <v>225</v>
      </c>
      <c r="K52" s="15">
        <v>-1</v>
      </c>
      <c r="L52" s="14">
        <v>2</v>
      </c>
      <c r="M52" t="s">
        <v>122</v>
      </c>
      <c r="N52" t="s">
        <v>17</v>
      </c>
      <c r="O52" t="s">
        <v>1669</v>
      </c>
      <c r="P52">
        <v>2.8</v>
      </c>
      <c r="Q52" t="s">
        <v>1619</v>
      </c>
      <c r="T52" t="b">
        <v>1</v>
      </c>
    </row>
    <row r="53" spans="1:21" x14ac:dyDescent="0.25">
      <c r="H53" s="1" t="s">
        <v>227</v>
      </c>
      <c r="I53" s="5" t="s">
        <v>19</v>
      </c>
      <c r="J53" s="5" t="s">
        <v>19</v>
      </c>
      <c r="K53" s="5">
        <v>-1</v>
      </c>
      <c r="L53" s="5">
        <v>-1</v>
      </c>
      <c r="M53" t="s">
        <v>228</v>
      </c>
      <c r="N53" t="s">
        <v>17</v>
      </c>
      <c r="O53" t="s">
        <v>229</v>
      </c>
      <c r="P53">
        <v>2.1</v>
      </c>
      <c r="Q53" t="s">
        <v>1688</v>
      </c>
    </row>
    <row r="54" spans="1:21" x14ac:dyDescent="0.25">
      <c r="A54" t="s">
        <v>102</v>
      </c>
      <c r="B54" s="14" t="s">
        <v>230</v>
      </c>
      <c r="C54" t="s">
        <v>54</v>
      </c>
      <c r="D54" s="14" t="s">
        <v>230</v>
      </c>
      <c r="E54" s="15" t="s">
        <v>19</v>
      </c>
      <c r="F54" s="14">
        <v>2</v>
      </c>
      <c r="G54" s="15">
        <v>-1</v>
      </c>
      <c r="H54" s="14" t="s">
        <v>231</v>
      </c>
      <c r="I54" s="14" t="s">
        <v>231</v>
      </c>
      <c r="J54" s="15" t="s">
        <v>19</v>
      </c>
      <c r="K54" s="14">
        <v>2</v>
      </c>
      <c r="L54" s="15">
        <v>-1</v>
      </c>
      <c r="M54" t="s">
        <v>233</v>
      </c>
      <c r="N54" t="s">
        <v>234</v>
      </c>
      <c r="O54" t="s">
        <v>17</v>
      </c>
      <c r="S54" t="b">
        <v>1</v>
      </c>
      <c r="U54" t="b">
        <v>1</v>
      </c>
    </row>
    <row r="55" spans="1:21" x14ac:dyDescent="0.25">
      <c r="H55" s="14" t="s">
        <v>235</v>
      </c>
      <c r="I55" s="14" t="s">
        <v>235</v>
      </c>
      <c r="J55" s="15" t="s">
        <v>19</v>
      </c>
      <c r="K55" s="14">
        <v>2</v>
      </c>
      <c r="L55" s="15">
        <v>-1</v>
      </c>
      <c r="M55" t="s">
        <v>236</v>
      </c>
      <c r="N55" t="s">
        <v>234</v>
      </c>
      <c r="O55" t="s">
        <v>17</v>
      </c>
    </row>
    <row r="56" spans="1:21" x14ac:dyDescent="0.25">
      <c r="H56" s="14" t="s">
        <v>237</v>
      </c>
      <c r="I56" s="14" t="s">
        <v>237</v>
      </c>
      <c r="J56" s="15" t="s">
        <v>19</v>
      </c>
      <c r="K56" s="14">
        <v>2</v>
      </c>
      <c r="L56" s="15">
        <v>-1</v>
      </c>
      <c r="M56" t="s">
        <v>238</v>
      </c>
      <c r="N56" t="s">
        <v>239</v>
      </c>
      <c r="O56" t="s">
        <v>17</v>
      </c>
    </row>
    <row r="57" spans="1:21" x14ac:dyDescent="0.25">
      <c r="H57" s="15" t="s">
        <v>240</v>
      </c>
      <c r="I57" s="15" t="s">
        <v>241</v>
      </c>
      <c r="J57" t="s">
        <v>17</v>
      </c>
      <c r="K57" s="15">
        <v>-2</v>
      </c>
      <c r="L57">
        <v>0</v>
      </c>
      <c r="M57" t="s">
        <v>17</v>
      </c>
      <c r="N57" t="s">
        <v>234</v>
      </c>
      <c r="O57" t="s">
        <v>17</v>
      </c>
      <c r="Q57" t="s">
        <v>1631</v>
      </c>
    </row>
    <row r="58" spans="1:21" x14ac:dyDescent="0.25">
      <c r="A58" t="s">
        <v>102</v>
      </c>
      <c r="B58" s="14" t="s">
        <v>230</v>
      </c>
      <c r="C58" t="s">
        <v>18</v>
      </c>
      <c r="D58" s="14" t="s">
        <v>230</v>
      </c>
      <c r="E58" s="14" t="s">
        <v>230</v>
      </c>
      <c r="F58" s="14">
        <v>2</v>
      </c>
      <c r="G58" s="14">
        <v>2</v>
      </c>
      <c r="H58" s="14" t="s">
        <v>231</v>
      </c>
      <c r="I58" s="14" t="s">
        <v>231</v>
      </c>
      <c r="J58" s="14" t="s">
        <v>232</v>
      </c>
      <c r="K58" s="14">
        <v>2</v>
      </c>
      <c r="L58" s="14">
        <v>2</v>
      </c>
      <c r="M58" t="s">
        <v>233</v>
      </c>
      <c r="N58" t="s">
        <v>234</v>
      </c>
      <c r="O58" t="s">
        <v>1670</v>
      </c>
      <c r="P58">
        <v>2.1</v>
      </c>
      <c r="R58" t="b">
        <v>1</v>
      </c>
      <c r="T58" t="b">
        <v>1</v>
      </c>
    </row>
    <row r="59" spans="1:21" x14ac:dyDescent="0.25">
      <c r="B59" s="14"/>
      <c r="D59" s="14"/>
      <c r="E59" s="14"/>
      <c r="F59" s="14"/>
      <c r="G59" s="14"/>
      <c r="H59" s="1" t="s">
        <v>235</v>
      </c>
      <c r="I59" s="5" t="s">
        <v>19</v>
      </c>
      <c r="J59" s="5" t="s">
        <v>19</v>
      </c>
      <c r="K59" s="5">
        <v>-1</v>
      </c>
      <c r="L59" s="5">
        <v>-1</v>
      </c>
      <c r="M59" t="s">
        <v>236</v>
      </c>
      <c r="N59" t="s">
        <v>17</v>
      </c>
      <c r="Q59" t="s">
        <v>1632</v>
      </c>
      <c r="T59" t="b">
        <v>1</v>
      </c>
      <c r="U59" t="b">
        <v>1</v>
      </c>
    </row>
    <row r="60" spans="1:21" x14ac:dyDescent="0.25">
      <c r="A60" t="s">
        <v>102</v>
      </c>
      <c r="B60" s="14" t="s">
        <v>242</v>
      </c>
      <c r="C60" t="s">
        <v>54</v>
      </c>
      <c r="D60" s="14" t="s">
        <v>242</v>
      </c>
      <c r="E60" s="15" t="s">
        <v>19</v>
      </c>
      <c r="F60" s="14">
        <v>2</v>
      </c>
      <c r="G60" s="15">
        <v>-1</v>
      </c>
      <c r="H60" s="14" t="s">
        <v>243</v>
      </c>
      <c r="I60" s="14" t="s">
        <v>244</v>
      </c>
      <c r="J60" s="15" t="s">
        <v>19</v>
      </c>
      <c r="K60" s="14">
        <v>2</v>
      </c>
      <c r="L60" s="15">
        <v>-1</v>
      </c>
      <c r="M60" t="s">
        <v>245</v>
      </c>
      <c r="N60" t="s">
        <v>246</v>
      </c>
      <c r="O60" t="s">
        <v>17</v>
      </c>
    </row>
    <row r="61" spans="1:21" x14ac:dyDescent="0.25">
      <c r="H61" s="14" t="s">
        <v>247</v>
      </c>
      <c r="I61" s="14" t="s">
        <v>248</v>
      </c>
      <c r="J61" s="15" t="s">
        <v>19</v>
      </c>
      <c r="K61" s="14">
        <v>2</v>
      </c>
      <c r="L61" s="15">
        <v>-1</v>
      </c>
      <c r="M61" t="s">
        <v>177</v>
      </c>
      <c r="N61" t="s">
        <v>246</v>
      </c>
      <c r="O61" t="s">
        <v>17</v>
      </c>
    </row>
    <row r="62" spans="1:21" x14ac:dyDescent="0.25">
      <c r="H62" s="15" t="s">
        <v>249</v>
      </c>
      <c r="I62" s="15" t="s">
        <v>250</v>
      </c>
      <c r="J62" t="s">
        <v>17</v>
      </c>
      <c r="K62" s="15">
        <v>-2</v>
      </c>
      <c r="L62">
        <v>0</v>
      </c>
      <c r="M62" t="s">
        <v>17</v>
      </c>
      <c r="N62" t="s">
        <v>246</v>
      </c>
      <c r="O62" t="s">
        <v>17</v>
      </c>
      <c r="Q62" t="s">
        <v>1631</v>
      </c>
    </row>
    <row r="63" spans="1:21" x14ac:dyDescent="0.25">
      <c r="H63" s="15" t="s">
        <v>251</v>
      </c>
      <c r="I63" s="15" t="s">
        <v>252</v>
      </c>
      <c r="J63" t="s">
        <v>17</v>
      </c>
      <c r="K63" s="15">
        <v>-2</v>
      </c>
      <c r="L63">
        <v>0</v>
      </c>
      <c r="M63" t="s">
        <v>17</v>
      </c>
      <c r="N63" t="s">
        <v>246</v>
      </c>
      <c r="O63" t="s">
        <v>17</v>
      </c>
      <c r="Q63" t="s">
        <v>1631</v>
      </c>
    </row>
    <row r="64" spans="1:21" x14ac:dyDescent="0.25">
      <c r="A64" t="s">
        <v>102</v>
      </c>
      <c r="B64" s="14" t="s">
        <v>253</v>
      </c>
      <c r="C64" t="s">
        <v>54</v>
      </c>
      <c r="D64" t="s">
        <v>254</v>
      </c>
      <c r="E64" t="s">
        <v>19</v>
      </c>
      <c r="F64">
        <v>0</v>
      </c>
      <c r="G64">
        <v>0</v>
      </c>
      <c r="M64" t="s">
        <v>255</v>
      </c>
      <c r="N64" t="s">
        <v>256</v>
      </c>
      <c r="O64" t="s">
        <v>17</v>
      </c>
      <c r="Q64" t="s">
        <v>257</v>
      </c>
    </row>
    <row r="65" spans="1:21" x14ac:dyDescent="0.25">
      <c r="A65" t="s">
        <v>102</v>
      </c>
      <c r="B65" s="14" t="s">
        <v>258</v>
      </c>
      <c r="C65" t="s">
        <v>54</v>
      </c>
      <c r="D65" s="14" t="s">
        <v>258</v>
      </c>
      <c r="E65" s="15" t="s">
        <v>19</v>
      </c>
      <c r="F65" s="14">
        <v>2</v>
      </c>
      <c r="G65" s="15">
        <v>-1</v>
      </c>
      <c r="H65" s="14" t="s">
        <v>259</v>
      </c>
      <c r="I65" s="14" t="s">
        <v>259</v>
      </c>
      <c r="J65" s="15" t="s">
        <v>19</v>
      </c>
      <c r="K65" s="14">
        <v>2</v>
      </c>
      <c r="L65" s="15">
        <v>-1</v>
      </c>
      <c r="M65" t="s">
        <v>260</v>
      </c>
      <c r="N65" t="s">
        <v>261</v>
      </c>
      <c r="O65" t="s">
        <v>17</v>
      </c>
    </row>
    <row r="66" spans="1:21" x14ac:dyDescent="0.25">
      <c r="A66" t="s">
        <v>102</v>
      </c>
      <c r="B66" s="14" t="s">
        <v>262</v>
      </c>
      <c r="C66" t="s">
        <v>18</v>
      </c>
      <c r="D66" t="s">
        <v>258</v>
      </c>
      <c r="E66" t="s">
        <v>19</v>
      </c>
      <c r="F66">
        <v>0</v>
      </c>
      <c r="G66">
        <v>0</v>
      </c>
      <c r="M66" t="s">
        <v>260</v>
      </c>
      <c r="N66" t="s">
        <v>338</v>
      </c>
      <c r="O66" t="s">
        <v>17</v>
      </c>
      <c r="Q66" t="s">
        <v>257</v>
      </c>
      <c r="R66" t="b">
        <v>1</v>
      </c>
      <c r="S66" t="b">
        <v>1</v>
      </c>
    </row>
    <row r="67" spans="1:21" x14ac:dyDescent="0.25">
      <c r="A67" t="s">
        <v>102</v>
      </c>
      <c r="B67" s="14" t="s">
        <v>263</v>
      </c>
      <c r="C67" t="s">
        <v>54</v>
      </c>
      <c r="D67" s="14" t="s">
        <v>263</v>
      </c>
      <c r="E67" s="15" t="s">
        <v>19</v>
      </c>
      <c r="F67" s="14">
        <v>2</v>
      </c>
      <c r="G67" s="15">
        <v>-1</v>
      </c>
      <c r="H67" s="1" t="s">
        <v>264</v>
      </c>
      <c r="I67" s="5" t="s">
        <v>19</v>
      </c>
      <c r="J67" s="5" t="s">
        <v>19</v>
      </c>
      <c r="K67" s="5">
        <v>-1</v>
      </c>
      <c r="L67" s="5">
        <v>-1</v>
      </c>
      <c r="M67" t="s">
        <v>265</v>
      </c>
      <c r="N67" t="s">
        <v>17</v>
      </c>
      <c r="Q67" t="s">
        <v>1689</v>
      </c>
    </row>
    <row r="68" spans="1:21" x14ac:dyDescent="0.25">
      <c r="A68" t="s">
        <v>102</v>
      </c>
      <c r="B68" s="1" t="s">
        <v>263</v>
      </c>
      <c r="C68" t="s">
        <v>18</v>
      </c>
      <c r="D68" s="5" t="s">
        <v>19</v>
      </c>
      <c r="E68" s="5" t="s">
        <v>19</v>
      </c>
      <c r="F68" s="5">
        <v>-1</v>
      </c>
      <c r="G68" s="5">
        <v>-1</v>
      </c>
      <c r="H68" s="1" t="s">
        <v>264</v>
      </c>
      <c r="I68" s="5" t="s">
        <v>19</v>
      </c>
      <c r="J68" s="5" t="s">
        <v>19</v>
      </c>
      <c r="K68" s="5">
        <v>-1</v>
      </c>
      <c r="L68" s="5">
        <v>-1</v>
      </c>
      <c r="M68" t="s">
        <v>265</v>
      </c>
      <c r="N68" t="s">
        <v>17</v>
      </c>
      <c r="O68" t="s">
        <v>266</v>
      </c>
      <c r="P68">
        <v>6.9</v>
      </c>
      <c r="Q68" t="s">
        <v>1690</v>
      </c>
      <c r="R68" t="b">
        <v>1</v>
      </c>
      <c r="S68" t="b">
        <v>1</v>
      </c>
      <c r="T68" t="b">
        <v>1</v>
      </c>
      <c r="U68" t="b">
        <v>1</v>
      </c>
    </row>
    <row r="69" spans="1:21" x14ac:dyDescent="0.25">
      <c r="A69" t="s">
        <v>102</v>
      </c>
      <c r="B69" s="14" t="s">
        <v>267</v>
      </c>
      <c r="C69" t="s">
        <v>54</v>
      </c>
      <c r="D69" s="14" t="s">
        <v>267</v>
      </c>
      <c r="E69" s="15" t="s">
        <v>19</v>
      </c>
      <c r="F69" s="14">
        <v>2</v>
      </c>
      <c r="G69" s="15">
        <v>-1</v>
      </c>
      <c r="H69" s="14" t="s">
        <v>268</v>
      </c>
      <c r="I69" s="14" t="s">
        <v>268</v>
      </c>
      <c r="J69" s="15" t="s">
        <v>19</v>
      </c>
      <c r="K69" s="14">
        <v>2</v>
      </c>
      <c r="L69" s="15">
        <v>-1</v>
      </c>
      <c r="M69" t="s">
        <v>113</v>
      </c>
      <c r="N69" t="s">
        <v>269</v>
      </c>
      <c r="O69" t="s">
        <v>17</v>
      </c>
      <c r="S69" t="b">
        <v>1</v>
      </c>
      <c r="U69" t="b">
        <v>1</v>
      </c>
    </row>
    <row r="70" spans="1:21" x14ac:dyDescent="0.25">
      <c r="A70" t="s">
        <v>102</v>
      </c>
      <c r="B70" s="14" t="s">
        <v>267</v>
      </c>
      <c r="C70" t="s">
        <v>18</v>
      </c>
      <c r="D70" s="14" t="s">
        <v>267</v>
      </c>
      <c r="E70" s="14" t="s">
        <v>267</v>
      </c>
      <c r="F70" s="14">
        <v>2</v>
      </c>
      <c r="G70" s="14">
        <v>2</v>
      </c>
      <c r="H70" s="14" t="s">
        <v>268</v>
      </c>
      <c r="I70" s="15" t="s">
        <v>19</v>
      </c>
      <c r="J70" s="14" t="s">
        <v>268</v>
      </c>
      <c r="K70" s="15">
        <v>-1</v>
      </c>
      <c r="L70" s="14">
        <v>2</v>
      </c>
      <c r="M70" t="s">
        <v>113</v>
      </c>
      <c r="N70" t="s">
        <v>17</v>
      </c>
      <c r="O70" t="s">
        <v>270</v>
      </c>
      <c r="P70">
        <v>11.8</v>
      </c>
      <c r="Q70" t="s">
        <v>1632</v>
      </c>
      <c r="R70" t="b">
        <v>1</v>
      </c>
      <c r="T70" t="b">
        <v>1</v>
      </c>
    </row>
    <row r="71" spans="1:21" x14ac:dyDescent="0.25">
      <c r="A71" t="s">
        <v>102</v>
      </c>
      <c r="B71" s="14" t="s">
        <v>271</v>
      </c>
      <c r="C71" t="s">
        <v>54</v>
      </c>
      <c r="D71" s="14" t="s">
        <v>271</v>
      </c>
      <c r="E71" s="15" t="s">
        <v>19</v>
      </c>
      <c r="F71" s="14">
        <v>2</v>
      </c>
      <c r="G71" s="15">
        <v>-1</v>
      </c>
      <c r="H71" s="14" t="s">
        <v>272</v>
      </c>
      <c r="I71" s="14" t="s">
        <v>272</v>
      </c>
      <c r="J71" s="15" t="s">
        <v>19</v>
      </c>
      <c r="K71" s="14">
        <v>2</v>
      </c>
      <c r="L71" s="15">
        <v>-1</v>
      </c>
      <c r="M71" t="s">
        <v>118</v>
      </c>
      <c r="N71" t="s">
        <v>119</v>
      </c>
      <c r="O71" t="s">
        <v>17</v>
      </c>
    </row>
    <row r="72" spans="1:21" x14ac:dyDescent="0.25">
      <c r="H72" s="15" t="s">
        <v>273</v>
      </c>
      <c r="I72" s="15" t="s">
        <v>274</v>
      </c>
      <c r="J72" t="s">
        <v>17</v>
      </c>
      <c r="K72" s="15">
        <v>-2</v>
      </c>
      <c r="L72">
        <v>0</v>
      </c>
      <c r="M72" t="s">
        <v>17</v>
      </c>
      <c r="N72" t="s">
        <v>119</v>
      </c>
      <c r="O72" t="s">
        <v>17</v>
      </c>
      <c r="Q72" t="s">
        <v>1631</v>
      </c>
    </row>
    <row r="73" spans="1:21" x14ac:dyDescent="0.25">
      <c r="A73" t="s">
        <v>102</v>
      </c>
      <c r="B73" s="14" t="s">
        <v>275</v>
      </c>
      <c r="C73" t="s">
        <v>18</v>
      </c>
      <c r="D73" t="s">
        <v>271</v>
      </c>
      <c r="E73" t="s">
        <v>19</v>
      </c>
      <c r="F73">
        <v>0</v>
      </c>
      <c r="G73">
        <v>0</v>
      </c>
      <c r="M73" t="s">
        <v>118</v>
      </c>
      <c r="N73" t="s">
        <v>276</v>
      </c>
      <c r="O73" t="s">
        <v>17</v>
      </c>
      <c r="Q73" t="s">
        <v>257</v>
      </c>
      <c r="R73" t="b">
        <v>1</v>
      </c>
      <c r="S73" t="b">
        <v>1</v>
      </c>
    </row>
    <row r="74" spans="1:21" x14ac:dyDescent="0.25">
      <c r="A74" t="s">
        <v>102</v>
      </c>
      <c r="B74" s="14" t="s">
        <v>277</v>
      </c>
      <c r="C74" t="s">
        <v>54</v>
      </c>
      <c r="D74" s="14" t="s">
        <v>277</v>
      </c>
      <c r="E74" s="15" t="s">
        <v>19</v>
      </c>
      <c r="F74" s="14">
        <v>2</v>
      </c>
      <c r="G74" s="15">
        <v>-1</v>
      </c>
      <c r="H74" s="14" t="s">
        <v>278</v>
      </c>
      <c r="I74" s="14" t="s">
        <v>278</v>
      </c>
      <c r="J74" s="15" t="s">
        <v>19</v>
      </c>
      <c r="K74" s="14">
        <v>2</v>
      </c>
      <c r="L74" s="15">
        <v>-1</v>
      </c>
      <c r="M74" t="s">
        <v>164</v>
      </c>
      <c r="N74" t="s">
        <v>279</v>
      </c>
      <c r="O74" t="s">
        <v>17</v>
      </c>
    </row>
    <row r="75" spans="1:21" x14ac:dyDescent="0.25">
      <c r="H75" s="15" t="s">
        <v>280</v>
      </c>
      <c r="I75" s="15" t="s">
        <v>281</v>
      </c>
      <c r="J75" t="s">
        <v>17</v>
      </c>
      <c r="K75" s="15">
        <v>-2</v>
      </c>
      <c r="L75">
        <v>0</v>
      </c>
      <c r="M75" t="s">
        <v>17</v>
      </c>
      <c r="N75" t="s">
        <v>279</v>
      </c>
      <c r="O75" t="s">
        <v>17</v>
      </c>
      <c r="Q75" t="s">
        <v>1631</v>
      </c>
    </row>
    <row r="76" spans="1:21" x14ac:dyDescent="0.25">
      <c r="A76" t="s">
        <v>102</v>
      </c>
      <c r="B76" s="14" t="s">
        <v>282</v>
      </c>
      <c r="C76" t="s">
        <v>54</v>
      </c>
      <c r="D76" s="14" t="s">
        <v>282</v>
      </c>
      <c r="E76" s="15" t="s">
        <v>19</v>
      </c>
      <c r="F76" s="14">
        <v>2</v>
      </c>
      <c r="G76" s="15">
        <v>-1</v>
      </c>
      <c r="H76" s="1" t="s">
        <v>283</v>
      </c>
      <c r="I76" s="5" t="s">
        <v>19</v>
      </c>
      <c r="J76" s="5" t="s">
        <v>19</v>
      </c>
      <c r="K76" s="5">
        <v>-1</v>
      </c>
      <c r="L76" s="5">
        <v>-1</v>
      </c>
      <c r="M76" t="s">
        <v>284</v>
      </c>
      <c r="N76" t="s">
        <v>17</v>
      </c>
      <c r="Q76" t="s">
        <v>1632</v>
      </c>
    </row>
    <row r="77" spans="1:21" x14ac:dyDescent="0.25">
      <c r="A77" t="s">
        <v>102</v>
      </c>
      <c r="B77" s="14" t="s">
        <v>286</v>
      </c>
      <c r="C77" t="s">
        <v>54</v>
      </c>
      <c r="D77" s="14" t="s">
        <v>286</v>
      </c>
      <c r="E77" s="15" t="s">
        <v>19</v>
      </c>
      <c r="F77" s="14">
        <v>2</v>
      </c>
      <c r="G77" s="15">
        <v>-1</v>
      </c>
      <c r="H77" s="14" t="s">
        <v>287</v>
      </c>
      <c r="I77" s="14" t="s">
        <v>287</v>
      </c>
      <c r="J77" s="15" t="s">
        <v>19</v>
      </c>
      <c r="K77" s="14">
        <v>2</v>
      </c>
      <c r="L77" s="15">
        <v>-1</v>
      </c>
      <c r="M77" t="s">
        <v>288</v>
      </c>
      <c r="N77" t="s">
        <v>289</v>
      </c>
      <c r="O77" t="s">
        <v>17</v>
      </c>
    </row>
    <row r="78" spans="1:21" x14ac:dyDescent="0.25">
      <c r="H78" s="14" t="s">
        <v>290</v>
      </c>
      <c r="I78" s="14" t="s">
        <v>290</v>
      </c>
      <c r="J78" s="15" t="s">
        <v>19</v>
      </c>
      <c r="K78" s="14">
        <v>2</v>
      </c>
      <c r="L78" s="15">
        <v>-1</v>
      </c>
      <c r="M78" t="s">
        <v>291</v>
      </c>
      <c r="N78" t="s">
        <v>289</v>
      </c>
      <c r="O78" t="s">
        <v>17</v>
      </c>
    </row>
    <row r="79" spans="1:21" x14ac:dyDescent="0.25">
      <c r="A79" t="s">
        <v>102</v>
      </c>
      <c r="B79" s="5" t="s">
        <v>583</v>
      </c>
      <c r="C79" t="s">
        <v>18</v>
      </c>
      <c r="D79" s="15" t="s">
        <v>286</v>
      </c>
      <c r="E79" t="s">
        <v>19</v>
      </c>
      <c r="F79" s="15">
        <v>-2</v>
      </c>
      <c r="G79">
        <v>0</v>
      </c>
      <c r="M79" t="s">
        <v>288</v>
      </c>
      <c r="N79" t="s">
        <v>1671</v>
      </c>
      <c r="O79" t="s">
        <v>17</v>
      </c>
      <c r="R79" t="b">
        <v>1</v>
      </c>
      <c r="S79" t="b">
        <v>1</v>
      </c>
    </row>
    <row r="80" spans="1:21" x14ac:dyDescent="0.25">
      <c r="A80" t="s">
        <v>102</v>
      </c>
      <c r="B80" s="14" t="s">
        <v>293</v>
      </c>
      <c r="C80" t="s">
        <v>54</v>
      </c>
      <c r="D80" s="14" t="s">
        <v>293</v>
      </c>
      <c r="E80" s="15" t="s">
        <v>19</v>
      </c>
      <c r="F80" s="14">
        <v>2</v>
      </c>
      <c r="G80" s="15">
        <v>-1</v>
      </c>
      <c r="H80" s="14" t="s">
        <v>294</v>
      </c>
      <c r="I80" s="14" t="s">
        <v>294</v>
      </c>
      <c r="J80" s="15" t="s">
        <v>19</v>
      </c>
      <c r="K80" s="14">
        <v>2</v>
      </c>
      <c r="L80" s="15">
        <v>-1</v>
      </c>
      <c r="M80" t="s">
        <v>63</v>
      </c>
      <c r="N80" t="s">
        <v>296</v>
      </c>
      <c r="O80" t="s">
        <v>17</v>
      </c>
      <c r="S80" t="b">
        <v>1</v>
      </c>
      <c r="U80" t="b">
        <v>1</v>
      </c>
    </row>
    <row r="81" spans="1:21" x14ac:dyDescent="0.25">
      <c r="A81" t="s">
        <v>102</v>
      </c>
      <c r="B81" s="14" t="s">
        <v>293</v>
      </c>
      <c r="C81" t="s">
        <v>18</v>
      </c>
      <c r="D81" s="14" t="s">
        <v>293</v>
      </c>
      <c r="E81" s="16" t="s">
        <v>293</v>
      </c>
      <c r="F81" s="14">
        <v>2</v>
      </c>
      <c r="G81" s="16">
        <v>1</v>
      </c>
      <c r="H81" s="14" t="s">
        <v>294</v>
      </c>
      <c r="I81" s="14" t="s">
        <v>294</v>
      </c>
      <c r="J81" s="16" t="s">
        <v>295</v>
      </c>
      <c r="K81" s="14">
        <v>2</v>
      </c>
      <c r="L81" s="16">
        <v>1</v>
      </c>
      <c r="M81" t="s">
        <v>63</v>
      </c>
      <c r="N81" t="s">
        <v>297</v>
      </c>
      <c r="O81" t="s">
        <v>1672</v>
      </c>
      <c r="P81">
        <v>8.1999999999999993</v>
      </c>
      <c r="Q81" t="s">
        <v>1691</v>
      </c>
      <c r="R81" t="b">
        <v>1</v>
      </c>
      <c r="T81" t="b">
        <v>1</v>
      </c>
    </row>
    <row r="82" spans="1:21" x14ac:dyDescent="0.25">
      <c r="A82" t="s">
        <v>102</v>
      </c>
      <c r="B82" s="14" t="s">
        <v>58</v>
      </c>
      <c r="C82" t="s">
        <v>54</v>
      </c>
      <c r="D82" s="14" t="s">
        <v>58</v>
      </c>
      <c r="E82" s="15" t="s">
        <v>19</v>
      </c>
      <c r="F82" s="14">
        <v>2</v>
      </c>
      <c r="G82" s="15">
        <v>-1</v>
      </c>
      <c r="H82" s="14" t="s">
        <v>95</v>
      </c>
      <c r="I82" s="14" t="s">
        <v>298</v>
      </c>
      <c r="J82" s="15" t="s">
        <v>19</v>
      </c>
      <c r="K82" s="14">
        <v>2</v>
      </c>
      <c r="L82" s="15">
        <v>-1</v>
      </c>
      <c r="M82" t="s">
        <v>210</v>
      </c>
      <c r="N82" t="s">
        <v>299</v>
      </c>
      <c r="O82" t="s">
        <v>17</v>
      </c>
      <c r="Q82" t="s">
        <v>1630</v>
      </c>
      <c r="S82" t="b">
        <v>1</v>
      </c>
      <c r="U82" t="b">
        <v>1</v>
      </c>
    </row>
    <row r="83" spans="1:21" x14ac:dyDescent="0.25">
      <c r="H83" s="14" t="s">
        <v>97</v>
      </c>
      <c r="I83" s="14" t="s">
        <v>97</v>
      </c>
      <c r="J83" s="15" t="s">
        <v>19</v>
      </c>
      <c r="K83" s="14">
        <v>2</v>
      </c>
      <c r="L83" s="15">
        <v>-1</v>
      </c>
      <c r="M83" t="s">
        <v>300</v>
      </c>
      <c r="N83" t="s">
        <v>301</v>
      </c>
      <c r="O83" t="s">
        <v>17</v>
      </c>
      <c r="U83" t="b">
        <v>1</v>
      </c>
    </row>
    <row r="84" spans="1:21" x14ac:dyDescent="0.25">
      <c r="H84" s="1" t="s">
        <v>302</v>
      </c>
      <c r="I84" s="5" t="s">
        <v>19</v>
      </c>
      <c r="J84" s="5" t="s">
        <v>19</v>
      </c>
      <c r="K84" s="5">
        <v>-1</v>
      </c>
      <c r="L84" s="5">
        <v>-1</v>
      </c>
      <c r="M84" t="s">
        <v>300</v>
      </c>
      <c r="N84" t="s">
        <v>17</v>
      </c>
      <c r="Q84" t="s">
        <v>1595</v>
      </c>
    </row>
    <row r="85" spans="1:21" x14ac:dyDescent="0.25">
      <c r="A85" t="s">
        <v>102</v>
      </c>
      <c r="B85" s="14" t="s">
        <v>58</v>
      </c>
      <c r="C85" t="s">
        <v>18</v>
      </c>
      <c r="D85" s="14" t="s">
        <v>58</v>
      </c>
      <c r="E85" s="16" t="s">
        <v>58</v>
      </c>
      <c r="F85" s="14">
        <v>2</v>
      </c>
      <c r="G85" s="16">
        <v>1</v>
      </c>
      <c r="H85" s="14" t="s">
        <v>95</v>
      </c>
      <c r="I85" s="14" t="s">
        <v>95</v>
      </c>
      <c r="J85" s="14" t="s">
        <v>95</v>
      </c>
      <c r="K85" s="14">
        <v>2</v>
      </c>
      <c r="L85" s="14">
        <v>2</v>
      </c>
      <c r="M85" t="s">
        <v>210</v>
      </c>
      <c r="N85" t="s">
        <v>303</v>
      </c>
      <c r="O85" t="s">
        <v>1673</v>
      </c>
      <c r="P85">
        <v>11.4</v>
      </c>
      <c r="R85" t="b">
        <v>1</v>
      </c>
      <c r="T85" t="b">
        <v>1</v>
      </c>
    </row>
    <row r="86" spans="1:21" x14ac:dyDescent="0.25">
      <c r="H86" s="14" t="s">
        <v>97</v>
      </c>
      <c r="I86" s="15" t="s">
        <v>19</v>
      </c>
      <c r="J86" s="16" t="s">
        <v>97</v>
      </c>
      <c r="K86" s="15">
        <v>-1</v>
      </c>
      <c r="L86" s="14">
        <v>2</v>
      </c>
      <c r="M86" t="s">
        <v>300</v>
      </c>
      <c r="N86" t="s">
        <v>17</v>
      </c>
      <c r="O86" t="s">
        <v>1674</v>
      </c>
      <c r="P86">
        <v>2</v>
      </c>
      <c r="Q86" t="s">
        <v>1633</v>
      </c>
      <c r="T86" t="b">
        <v>1</v>
      </c>
    </row>
    <row r="87" spans="1:21" x14ac:dyDescent="0.25">
      <c r="A87" t="s">
        <v>102</v>
      </c>
      <c r="B87" s="14" t="s">
        <v>66</v>
      </c>
      <c r="C87" t="s">
        <v>54</v>
      </c>
      <c r="D87" s="14" t="s">
        <v>66</v>
      </c>
      <c r="E87" s="15" t="s">
        <v>19</v>
      </c>
      <c r="F87" s="14">
        <v>2</v>
      </c>
      <c r="G87" s="15">
        <v>-1</v>
      </c>
      <c r="H87" s="14" t="s">
        <v>304</v>
      </c>
      <c r="I87" s="14" t="s">
        <v>304</v>
      </c>
      <c r="J87" s="15" t="s">
        <v>19</v>
      </c>
      <c r="K87" s="14">
        <v>2</v>
      </c>
      <c r="L87" s="15">
        <v>-1</v>
      </c>
      <c r="M87" t="s">
        <v>141</v>
      </c>
      <c r="N87" t="s">
        <v>139</v>
      </c>
      <c r="O87" t="s">
        <v>17</v>
      </c>
      <c r="S87" t="b">
        <v>1</v>
      </c>
      <c r="U87" t="b">
        <v>1</v>
      </c>
    </row>
    <row r="88" spans="1:21" x14ac:dyDescent="0.25">
      <c r="H88" s="14" t="s">
        <v>305</v>
      </c>
      <c r="I88" s="14" t="s">
        <v>305</v>
      </c>
      <c r="J88" s="15" t="s">
        <v>19</v>
      </c>
      <c r="K88" s="14">
        <v>2</v>
      </c>
      <c r="L88" s="15">
        <v>-1</v>
      </c>
      <c r="M88" t="s">
        <v>307</v>
      </c>
      <c r="N88" t="s">
        <v>139</v>
      </c>
      <c r="O88" t="s">
        <v>17</v>
      </c>
      <c r="U88" t="b">
        <v>1</v>
      </c>
    </row>
    <row r="89" spans="1:21" x14ac:dyDescent="0.25">
      <c r="H89" s="14" t="s">
        <v>308</v>
      </c>
      <c r="I89" s="14" t="s">
        <v>308</v>
      </c>
      <c r="J89" s="15" t="s">
        <v>19</v>
      </c>
      <c r="K89" s="14">
        <v>2</v>
      </c>
      <c r="L89" s="15">
        <v>-1</v>
      </c>
      <c r="M89" t="s">
        <v>73</v>
      </c>
      <c r="N89" t="s">
        <v>139</v>
      </c>
      <c r="O89" t="s">
        <v>17</v>
      </c>
    </row>
    <row r="90" spans="1:21" x14ac:dyDescent="0.25">
      <c r="H90" s="15" t="s">
        <v>309</v>
      </c>
      <c r="I90" s="15" t="s">
        <v>310</v>
      </c>
      <c r="J90" t="s">
        <v>17</v>
      </c>
      <c r="K90" s="15">
        <v>-2</v>
      </c>
      <c r="L90">
        <v>0</v>
      </c>
      <c r="M90" t="s">
        <v>17</v>
      </c>
      <c r="N90" t="s">
        <v>139</v>
      </c>
      <c r="O90" t="s">
        <v>17</v>
      </c>
      <c r="Q90" t="s">
        <v>1631</v>
      </c>
    </row>
    <row r="91" spans="1:21" x14ac:dyDescent="0.25">
      <c r="A91" t="s">
        <v>102</v>
      </c>
      <c r="B91" s="14" t="s">
        <v>66</v>
      </c>
      <c r="C91" t="s">
        <v>18</v>
      </c>
      <c r="D91" s="14" t="s">
        <v>66</v>
      </c>
      <c r="E91" s="14" t="s">
        <v>66</v>
      </c>
      <c r="F91" s="14">
        <v>2</v>
      </c>
      <c r="G91" s="14">
        <v>2</v>
      </c>
      <c r="H91" s="14" t="s">
        <v>304</v>
      </c>
      <c r="I91" s="14" t="s">
        <v>304</v>
      </c>
      <c r="J91" s="14" t="s">
        <v>304</v>
      </c>
      <c r="K91" s="14">
        <v>2</v>
      </c>
      <c r="L91" s="14">
        <v>2</v>
      </c>
      <c r="M91" t="s">
        <v>141</v>
      </c>
      <c r="N91" t="s">
        <v>311</v>
      </c>
      <c r="O91" t="s">
        <v>1675</v>
      </c>
      <c r="P91">
        <v>1.9</v>
      </c>
      <c r="R91" t="b">
        <v>1</v>
      </c>
      <c r="T91" t="b">
        <v>1</v>
      </c>
    </row>
    <row r="92" spans="1:21" x14ac:dyDescent="0.25">
      <c r="H92" s="14" t="s">
        <v>305</v>
      </c>
      <c r="I92" s="15" t="s">
        <v>19</v>
      </c>
      <c r="J92" s="14" t="s">
        <v>306</v>
      </c>
      <c r="K92" s="15">
        <v>-1</v>
      </c>
      <c r="L92" s="14">
        <v>2</v>
      </c>
      <c r="M92" t="s">
        <v>307</v>
      </c>
      <c r="N92" t="s">
        <v>17</v>
      </c>
      <c r="O92" t="s">
        <v>1676</v>
      </c>
      <c r="P92">
        <v>2.1</v>
      </c>
      <c r="Q92" t="s">
        <v>1632</v>
      </c>
      <c r="T92" t="b">
        <v>1</v>
      </c>
    </row>
    <row r="93" spans="1:21" x14ac:dyDescent="0.25">
      <c r="A93" t="s">
        <v>102</v>
      </c>
      <c r="B93" s="14" t="s">
        <v>71</v>
      </c>
      <c r="C93" t="s">
        <v>54</v>
      </c>
      <c r="D93" s="14" t="s">
        <v>71</v>
      </c>
      <c r="E93" s="15" t="s">
        <v>19</v>
      </c>
      <c r="F93" s="14">
        <v>2</v>
      </c>
      <c r="G93" s="15">
        <v>-1</v>
      </c>
      <c r="H93" s="14" t="s">
        <v>312</v>
      </c>
      <c r="I93" s="14" t="s">
        <v>312</v>
      </c>
      <c r="J93" s="15" t="s">
        <v>19</v>
      </c>
      <c r="K93" s="14">
        <v>2</v>
      </c>
      <c r="L93" s="15">
        <v>-1</v>
      </c>
      <c r="M93" t="s">
        <v>314</v>
      </c>
      <c r="N93" t="s">
        <v>315</v>
      </c>
      <c r="O93" t="s">
        <v>17</v>
      </c>
      <c r="S93" t="b">
        <v>1</v>
      </c>
      <c r="U93" t="b">
        <v>1</v>
      </c>
    </row>
    <row r="94" spans="1:21" x14ac:dyDescent="0.25">
      <c r="H94" s="14" t="s">
        <v>316</v>
      </c>
      <c r="I94" s="14" t="s">
        <v>316</v>
      </c>
      <c r="J94" s="15" t="s">
        <v>19</v>
      </c>
      <c r="K94" s="14">
        <v>2</v>
      </c>
      <c r="L94" s="15">
        <v>-1</v>
      </c>
      <c r="M94" t="s">
        <v>122</v>
      </c>
      <c r="N94" t="s">
        <v>315</v>
      </c>
      <c r="O94" t="s">
        <v>17</v>
      </c>
      <c r="Q94" t="s">
        <v>1634</v>
      </c>
      <c r="U94" t="b">
        <v>1</v>
      </c>
    </row>
    <row r="95" spans="1:21" x14ac:dyDescent="0.25">
      <c r="H95" s="1" t="s">
        <v>317</v>
      </c>
      <c r="I95" s="5" t="s">
        <v>19</v>
      </c>
      <c r="J95" s="5" t="s">
        <v>19</v>
      </c>
      <c r="K95" s="5">
        <v>-1</v>
      </c>
      <c r="L95" s="5">
        <v>-1</v>
      </c>
      <c r="M95" t="s">
        <v>122</v>
      </c>
      <c r="N95" t="s">
        <v>17</v>
      </c>
      <c r="O95" t="s">
        <v>318</v>
      </c>
      <c r="P95">
        <v>4</v>
      </c>
      <c r="Q95" t="s">
        <v>1632</v>
      </c>
    </row>
    <row r="96" spans="1:21" x14ac:dyDescent="0.25">
      <c r="A96" t="s">
        <v>102</v>
      </c>
      <c r="B96" s="14" t="s">
        <v>71</v>
      </c>
      <c r="C96" t="s">
        <v>18</v>
      </c>
      <c r="D96" s="14" t="s">
        <v>71</v>
      </c>
      <c r="E96" s="14" t="s">
        <v>71</v>
      </c>
      <c r="F96" s="14">
        <v>2</v>
      </c>
      <c r="G96" s="14">
        <v>2</v>
      </c>
      <c r="H96" s="14" t="s">
        <v>312</v>
      </c>
      <c r="I96" s="14" t="s">
        <v>312</v>
      </c>
      <c r="J96" s="14" t="s">
        <v>313</v>
      </c>
      <c r="K96" s="14">
        <v>2</v>
      </c>
      <c r="L96" s="14">
        <v>2</v>
      </c>
      <c r="M96" t="s">
        <v>314</v>
      </c>
      <c r="N96" t="s">
        <v>315</v>
      </c>
      <c r="O96" t="s">
        <v>1677</v>
      </c>
      <c r="P96">
        <v>49</v>
      </c>
      <c r="R96" t="b">
        <v>1</v>
      </c>
      <c r="T96" t="b">
        <v>1</v>
      </c>
    </row>
    <row r="97" spans="1:21" x14ac:dyDescent="0.25">
      <c r="H97" s="14" t="s">
        <v>316</v>
      </c>
      <c r="I97" s="15" t="s">
        <v>19</v>
      </c>
      <c r="J97" s="14" t="s">
        <v>316</v>
      </c>
      <c r="K97" s="15">
        <v>-1</v>
      </c>
      <c r="L97" s="14">
        <v>2</v>
      </c>
      <c r="M97" t="s">
        <v>122</v>
      </c>
      <c r="N97" t="s">
        <v>17</v>
      </c>
      <c r="O97" t="s">
        <v>319</v>
      </c>
      <c r="P97">
        <v>2.8</v>
      </c>
      <c r="Q97" t="s">
        <v>1619</v>
      </c>
      <c r="T97" t="b">
        <v>1</v>
      </c>
    </row>
    <row r="98" spans="1:21" x14ac:dyDescent="0.25">
      <c r="H98" s="1" t="s">
        <v>317</v>
      </c>
      <c r="I98" s="5" t="s">
        <v>19</v>
      </c>
      <c r="J98" s="5" t="s">
        <v>19</v>
      </c>
      <c r="K98" s="5">
        <v>-1</v>
      </c>
      <c r="L98" s="5">
        <v>-1</v>
      </c>
      <c r="M98" t="s">
        <v>122</v>
      </c>
      <c r="N98" t="s">
        <v>17</v>
      </c>
      <c r="O98" t="s">
        <v>320</v>
      </c>
      <c r="P98">
        <v>2.2000000000000002</v>
      </c>
      <c r="Q98" t="s">
        <v>1595</v>
      </c>
      <c r="T98" t="b">
        <v>1</v>
      </c>
      <c r="U98" t="b">
        <v>1</v>
      </c>
    </row>
    <row r="99" spans="1:21" x14ac:dyDescent="0.25">
      <c r="A99" t="s">
        <v>102</v>
      </c>
      <c r="B99" s="1" t="s">
        <v>321</v>
      </c>
      <c r="C99" t="s">
        <v>54</v>
      </c>
      <c r="D99" s="5" t="s">
        <v>19</v>
      </c>
      <c r="E99" s="1" t="s">
        <v>321</v>
      </c>
      <c r="F99" s="5">
        <v>-1</v>
      </c>
      <c r="G99" s="1">
        <v>2</v>
      </c>
      <c r="H99" s="1" t="s">
        <v>322</v>
      </c>
      <c r="I99" s="5" t="s">
        <v>19</v>
      </c>
      <c r="J99" s="1" t="s">
        <v>323</v>
      </c>
      <c r="K99" s="5">
        <v>-1</v>
      </c>
      <c r="L99" s="1">
        <v>2</v>
      </c>
      <c r="M99" t="s">
        <v>324</v>
      </c>
      <c r="N99" t="s">
        <v>17</v>
      </c>
      <c r="O99" t="s">
        <v>325</v>
      </c>
      <c r="P99">
        <v>25</v>
      </c>
      <c r="Q99" t="s">
        <v>1638</v>
      </c>
    </row>
    <row r="100" spans="1:21" x14ac:dyDescent="0.25">
      <c r="H100" s="1" t="s">
        <v>326</v>
      </c>
      <c r="I100" s="5" t="s">
        <v>19</v>
      </c>
      <c r="J100" s="1" t="s">
        <v>326</v>
      </c>
      <c r="K100" s="5">
        <v>-1</v>
      </c>
      <c r="L100" s="1">
        <v>2</v>
      </c>
      <c r="M100" t="s">
        <v>238</v>
      </c>
      <c r="N100" t="s">
        <v>17</v>
      </c>
      <c r="O100" t="s">
        <v>327</v>
      </c>
      <c r="P100">
        <v>7</v>
      </c>
      <c r="Q100" t="s">
        <v>1638</v>
      </c>
    </row>
    <row r="101" spans="1:21" x14ac:dyDescent="0.25">
      <c r="H101" s="1" t="s">
        <v>328</v>
      </c>
      <c r="I101" s="5" t="s">
        <v>19</v>
      </c>
      <c r="J101" s="1" t="s">
        <v>328</v>
      </c>
      <c r="K101" s="5">
        <v>-1</v>
      </c>
      <c r="L101" s="1">
        <v>2</v>
      </c>
      <c r="M101" t="s">
        <v>238</v>
      </c>
      <c r="N101" t="s">
        <v>17</v>
      </c>
      <c r="O101" t="s">
        <v>329</v>
      </c>
      <c r="P101">
        <v>5.0999999999999996</v>
      </c>
      <c r="Q101" t="s">
        <v>1638</v>
      </c>
    </row>
    <row r="102" spans="1:21" x14ac:dyDescent="0.25">
      <c r="A102" t="s">
        <v>102</v>
      </c>
      <c r="B102" s="14" t="s">
        <v>330</v>
      </c>
      <c r="C102" t="s">
        <v>18</v>
      </c>
      <c r="D102" t="s">
        <v>321</v>
      </c>
      <c r="E102" t="s">
        <v>19</v>
      </c>
      <c r="F102">
        <v>0</v>
      </c>
      <c r="G102">
        <v>0</v>
      </c>
      <c r="M102" t="s">
        <v>324</v>
      </c>
      <c r="N102" t="s">
        <v>331</v>
      </c>
      <c r="O102" t="s">
        <v>17</v>
      </c>
      <c r="Q102" t="s">
        <v>257</v>
      </c>
      <c r="R102" t="b">
        <v>1</v>
      </c>
      <c r="S102" t="b">
        <v>1</v>
      </c>
    </row>
    <row r="103" spans="1:21" x14ac:dyDescent="0.25">
      <c r="A103" t="s">
        <v>102</v>
      </c>
      <c r="B103" s="14" t="s">
        <v>332</v>
      </c>
      <c r="C103" t="s">
        <v>54</v>
      </c>
      <c r="D103" t="s">
        <v>333</v>
      </c>
      <c r="E103" t="s">
        <v>19</v>
      </c>
      <c r="F103">
        <v>0</v>
      </c>
      <c r="G103">
        <v>0</v>
      </c>
      <c r="M103" t="s">
        <v>288</v>
      </c>
      <c r="N103" t="s">
        <v>334</v>
      </c>
      <c r="O103" t="s">
        <v>17</v>
      </c>
      <c r="Q103" t="s">
        <v>257</v>
      </c>
    </row>
    <row r="104" spans="1:21" x14ac:dyDescent="0.25">
      <c r="A104" t="s">
        <v>102</v>
      </c>
      <c r="B104" s="14" t="s">
        <v>335</v>
      </c>
      <c r="C104" t="s">
        <v>54</v>
      </c>
      <c r="D104" s="15" t="s">
        <v>19</v>
      </c>
      <c r="E104" s="14" t="s">
        <v>335</v>
      </c>
      <c r="F104" s="15">
        <v>-1</v>
      </c>
      <c r="G104" s="14">
        <v>2</v>
      </c>
      <c r="H104" s="14" t="s">
        <v>336</v>
      </c>
      <c r="I104" s="15" t="s">
        <v>19</v>
      </c>
      <c r="J104" s="14" t="s">
        <v>336</v>
      </c>
      <c r="K104" s="15">
        <v>-1</v>
      </c>
      <c r="L104" s="14">
        <v>2</v>
      </c>
      <c r="M104" t="s">
        <v>260</v>
      </c>
      <c r="N104" t="s">
        <v>17</v>
      </c>
      <c r="O104" t="s">
        <v>1678</v>
      </c>
      <c r="P104">
        <v>8.4</v>
      </c>
    </row>
    <row r="105" spans="1:21" x14ac:dyDescent="0.25">
      <c r="A105" t="s">
        <v>102</v>
      </c>
      <c r="B105" s="14" t="s">
        <v>337</v>
      </c>
      <c r="C105" t="s">
        <v>18</v>
      </c>
      <c r="D105" t="s">
        <v>335</v>
      </c>
      <c r="E105" t="s">
        <v>19</v>
      </c>
      <c r="F105">
        <v>0</v>
      </c>
      <c r="G105">
        <v>0</v>
      </c>
      <c r="M105" t="s">
        <v>260</v>
      </c>
      <c r="N105" t="s">
        <v>338</v>
      </c>
      <c r="O105" t="s">
        <v>17</v>
      </c>
      <c r="Q105" t="s">
        <v>257</v>
      </c>
      <c r="R105" t="b">
        <v>1</v>
      </c>
      <c r="S105" t="b">
        <v>1</v>
      </c>
    </row>
    <row r="106" spans="1:21" x14ac:dyDescent="0.25">
      <c r="A106" t="s">
        <v>102</v>
      </c>
      <c r="B106" s="10" t="s">
        <v>340</v>
      </c>
      <c r="C106" t="s">
        <v>54</v>
      </c>
      <c r="D106" s="5" t="s">
        <v>19</v>
      </c>
      <c r="E106" s="5" t="s">
        <v>19</v>
      </c>
      <c r="F106" s="5">
        <v>-1</v>
      </c>
      <c r="G106" s="5">
        <v>-1</v>
      </c>
      <c r="H106" t="s">
        <v>1639</v>
      </c>
      <c r="Q106" t="s">
        <v>1638</v>
      </c>
    </row>
    <row r="107" spans="1:21" x14ac:dyDescent="0.25">
      <c r="A107" t="s">
        <v>102</v>
      </c>
      <c r="B107" s="14" t="s">
        <v>339</v>
      </c>
      <c r="C107" t="s">
        <v>18</v>
      </c>
      <c r="D107" t="s">
        <v>340</v>
      </c>
      <c r="E107" t="s">
        <v>19</v>
      </c>
      <c r="F107">
        <v>0</v>
      </c>
      <c r="G107">
        <v>0</v>
      </c>
      <c r="M107" t="s">
        <v>56</v>
      </c>
      <c r="N107" t="s">
        <v>341</v>
      </c>
      <c r="O107" t="s">
        <v>17</v>
      </c>
      <c r="Q107" t="s">
        <v>257</v>
      </c>
      <c r="R107" t="b">
        <v>1</v>
      </c>
      <c r="S107" t="b">
        <v>1</v>
      </c>
    </row>
    <row r="108" spans="1:21" x14ac:dyDescent="0.25">
      <c r="A108" t="s">
        <v>102</v>
      </c>
      <c r="B108" s="1" t="s">
        <v>342</v>
      </c>
      <c r="C108" t="s">
        <v>54</v>
      </c>
      <c r="D108" s="5" t="s">
        <v>19</v>
      </c>
      <c r="E108" s="5" t="s">
        <v>19</v>
      </c>
      <c r="F108" s="5">
        <v>-1</v>
      </c>
      <c r="G108" s="5">
        <v>-1</v>
      </c>
      <c r="H108" s="1" t="s">
        <v>343</v>
      </c>
      <c r="I108" s="5" t="s">
        <v>19</v>
      </c>
      <c r="J108" s="5" t="s">
        <v>19</v>
      </c>
      <c r="K108" s="5">
        <v>-1</v>
      </c>
      <c r="L108" s="5">
        <v>-1</v>
      </c>
      <c r="M108" t="s">
        <v>219</v>
      </c>
      <c r="N108" t="s">
        <v>17</v>
      </c>
      <c r="O108" t="s">
        <v>344</v>
      </c>
      <c r="P108">
        <v>35.700000000000003</v>
      </c>
      <c r="Q108" t="s">
        <v>1638</v>
      </c>
    </row>
    <row r="109" spans="1:21" x14ac:dyDescent="0.25">
      <c r="A109" t="s">
        <v>102</v>
      </c>
      <c r="B109" s="14" t="s">
        <v>345</v>
      </c>
      <c r="C109" t="s">
        <v>18</v>
      </c>
      <c r="D109" t="s">
        <v>342</v>
      </c>
      <c r="E109" t="s">
        <v>19</v>
      </c>
      <c r="F109">
        <v>0</v>
      </c>
      <c r="G109">
        <v>0</v>
      </c>
      <c r="M109" t="s">
        <v>219</v>
      </c>
      <c r="N109" t="s">
        <v>346</v>
      </c>
      <c r="O109" t="s">
        <v>17</v>
      </c>
      <c r="Q109" t="s">
        <v>257</v>
      </c>
      <c r="R109" t="b">
        <v>1</v>
      </c>
      <c r="S109" t="b">
        <v>1</v>
      </c>
    </row>
    <row r="110" spans="1:21" x14ac:dyDescent="0.25">
      <c r="A110" t="s">
        <v>102</v>
      </c>
      <c r="B110" s="14" t="s">
        <v>347</v>
      </c>
      <c r="C110" t="s">
        <v>54</v>
      </c>
      <c r="D110" s="14" t="s">
        <v>347</v>
      </c>
      <c r="E110" s="15" t="s">
        <v>19</v>
      </c>
      <c r="F110" s="14">
        <v>2</v>
      </c>
      <c r="G110" s="15">
        <v>-1</v>
      </c>
      <c r="H110" s="1" t="s">
        <v>348</v>
      </c>
      <c r="I110" s="5" t="s">
        <v>19</v>
      </c>
      <c r="J110" s="5" t="s">
        <v>19</v>
      </c>
      <c r="K110" s="5">
        <v>-1</v>
      </c>
      <c r="L110" s="5">
        <v>-1</v>
      </c>
      <c r="M110" t="s">
        <v>228</v>
      </c>
      <c r="N110" t="s">
        <v>17</v>
      </c>
      <c r="O110" t="s">
        <v>349</v>
      </c>
      <c r="P110">
        <v>48.6</v>
      </c>
      <c r="Q110" t="s">
        <v>1635</v>
      </c>
    </row>
    <row r="111" spans="1:21" x14ac:dyDescent="0.25">
      <c r="A111" t="s">
        <v>102</v>
      </c>
      <c r="B111" s="1" t="s">
        <v>350</v>
      </c>
      <c r="C111" t="s">
        <v>54</v>
      </c>
      <c r="D111" s="5" t="s">
        <v>19</v>
      </c>
      <c r="E111" s="5" t="s">
        <v>19</v>
      </c>
      <c r="F111" s="5">
        <v>-1</v>
      </c>
      <c r="G111" s="5">
        <v>-1</v>
      </c>
    </row>
    <row r="112" spans="1:21" x14ac:dyDescent="0.25">
      <c r="A112" t="s">
        <v>102</v>
      </c>
      <c r="B112" s="14" t="s">
        <v>351</v>
      </c>
      <c r="C112" t="s">
        <v>54</v>
      </c>
      <c r="D112" s="14" t="s">
        <v>351</v>
      </c>
      <c r="E112" s="15" t="s">
        <v>19</v>
      </c>
      <c r="F112" s="14">
        <v>2</v>
      </c>
      <c r="G112" s="15">
        <v>-1</v>
      </c>
      <c r="H112" s="14" t="s">
        <v>352</v>
      </c>
      <c r="I112" s="14" t="s">
        <v>353</v>
      </c>
      <c r="J112" s="15" t="s">
        <v>19</v>
      </c>
      <c r="K112" s="14">
        <v>2</v>
      </c>
      <c r="L112" s="15">
        <v>-1</v>
      </c>
      <c r="M112" t="s">
        <v>354</v>
      </c>
      <c r="N112" t="s">
        <v>355</v>
      </c>
      <c r="O112" t="s">
        <v>17</v>
      </c>
    </row>
    <row r="113" spans="1:21" x14ac:dyDescent="0.25">
      <c r="H113" s="14" t="s">
        <v>356</v>
      </c>
      <c r="I113" s="14" t="s">
        <v>356</v>
      </c>
      <c r="J113" s="15" t="s">
        <v>19</v>
      </c>
      <c r="K113" s="14">
        <v>2</v>
      </c>
      <c r="L113" s="15">
        <v>-1</v>
      </c>
      <c r="M113" t="s">
        <v>291</v>
      </c>
      <c r="N113" t="s">
        <v>357</v>
      </c>
      <c r="O113" t="s">
        <v>17</v>
      </c>
    </row>
    <row r="114" spans="1:21" x14ac:dyDescent="0.25">
      <c r="A114" t="s">
        <v>102</v>
      </c>
      <c r="B114" s="14" t="s">
        <v>358</v>
      </c>
      <c r="C114" t="s">
        <v>18</v>
      </c>
      <c r="D114" t="s">
        <v>351</v>
      </c>
      <c r="E114" t="s">
        <v>19</v>
      </c>
      <c r="F114">
        <v>0</v>
      </c>
      <c r="G114">
        <v>0</v>
      </c>
      <c r="M114" t="s">
        <v>354</v>
      </c>
      <c r="N114" t="s">
        <v>1679</v>
      </c>
      <c r="O114" t="s">
        <v>17</v>
      </c>
      <c r="Q114" t="s">
        <v>257</v>
      </c>
      <c r="R114" t="b">
        <v>1</v>
      </c>
      <c r="S114" t="b">
        <v>1</v>
      </c>
    </row>
    <row r="115" spans="1:21" x14ac:dyDescent="0.25">
      <c r="A115" t="s">
        <v>102</v>
      </c>
      <c r="B115" s="14" t="s">
        <v>359</v>
      </c>
      <c r="C115" t="s">
        <v>54</v>
      </c>
      <c r="D115" s="14" t="s">
        <v>359</v>
      </c>
      <c r="E115" s="15" t="s">
        <v>19</v>
      </c>
      <c r="F115" s="14">
        <v>2</v>
      </c>
      <c r="G115" s="15">
        <v>-1</v>
      </c>
      <c r="H115" s="14" t="s">
        <v>360</v>
      </c>
      <c r="I115" s="14" t="s">
        <v>360</v>
      </c>
      <c r="J115" s="15" t="s">
        <v>19</v>
      </c>
      <c r="K115" s="14">
        <v>2</v>
      </c>
      <c r="L115" s="15">
        <v>-1</v>
      </c>
      <c r="M115" t="s">
        <v>361</v>
      </c>
      <c r="N115" t="s">
        <v>362</v>
      </c>
      <c r="O115" t="s">
        <v>17</v>
      </c>
      <c r="Q115" t="s">
        <v>1630</v>
      </c>
    </row>
    <row r="116" spans="1:21" x14ac:dyDescent="0.25">
      <c r="H116" s="14" t="s">
        <v>363</v>
      </c>
      <c r="I116" s="14" t="s">
        <v>363</v>
      </c>
      <c r="J116" s="15" t="s">
        <v>19</v>
      </c>
      <c r="K116" s="14">
        <v>2</v>
      </c>
      <c r="L116" s="15">
        <v>-1</v>
      </c>
      <c r="M116" t="s">
        <v>364</v>
      </c>
      <c r="N116" t="s">
        <v>365</v>
      </c>
      <c r="O116" t="s">
        <v>17</v>
      </c>
    </row>
    <row r="117" spans="1:21" x14ac:dyDescent="0.25">
      <c r="H117" s="15" t="s">
        <v>366</v>
      </c>
      <c r="I117" s="15" t="s">
        <v>367</v>
      </c>
      <c r="J117" t="s">
        <v>17</v>
      </c>
      <c r="K117" s="15">
        <v>-2</v>
      </c>
      <c r="L117">
        <v>0</v>
      </c>
      <c r="M117" t="s">
        <v>17</v>
      </c>
      <c r="N117" t="s">
        <v>368</v>
      </c>
      <c r="O117" t="s">
        <v>17</v>
      </c>
      <c r="Q117" t="s">
        <v>1631</v>
      </c>
    </row>
    <row r="118" spans="1:21" x14ac:dyDescent="0.25">
      <c r="A118" t="s">
        <v>102</v>
      </c>
      <c r="B118" s="14" t="s">
        <v>369</v>
      </c>
      <c r="C118" t="s">
        <v>18</v>
      </c>
      <c r="D118" t="s">
        <v>359</v>
      </c>
      <c r="E118" t="s">
        <v>19</v>
      </c>
      <c r="F118">
        <v>0</v>
      </c>
      <c r="G118">
        <v>0</v>
      </c>
      <c r="M118" t="s">
        <v>361</v>
      </c>
      <c r="N118" t="s">
        <v>1680</v>
      </c>
      <c r="O118" t="s">
        <v>17</v>
      </c>
      <c r="Q118" t="s">
        <v>257</v>
      </c>
      <c r="R118" t="b">
        <v>1</v>
      </c>
      <c r="S118" t="b">
        <v>1</v>
      </c>
    </row>
    <row r="119" spans="1:21" x14ac:dyDescent="0.25">
      <c r="A119" t="s">
        <v>102</v>
      </c>
      <c r="B119" s="14" t="s">
        <v>98</v>
      </c>
      <c r="C119" t="s">
        <v>54</v>
      </c>
      <c r="D119" s="14" t="s">
        <v>98</v>
      </c>
      <c r="E119" s="14" t="s">
        <v>98</v>
      </c>
      <c r="F119" s="14">
        <v>2</v>
      </c>
      <c r="G119" s="14">
        <v>2</v>
      </c>
      <c r="H119" s="14" t="s">
        <v>370</v>
      </c>
      <c r="I119" s="14" t="s">
        <v>371</v>
      </c>
      <c r="J119" s="14" t="s">
        <v>372</v>
      </c>
      <c r="K119" s="14">
        <v>2</v>
      </c>
      <c r="L119" s="14">
        <v>2</v>
      </c>
      <c r="M119" t="s">
        <v>265</v>
      </c>
      <c r="N119" t="s">
        <v>373</v>
      </c>
      <c r="O119" t="s">
        <v>1681</v>
      </c>
      <c r="P119">
        <v>47.6</v>
      </c>
    </row>
    <row r="120" spans="1:21" x14ac:dyDescent="0.25">
      <c r="H120" s="14" t="s">
        <v>374</v>
      </c>
      <c r="I120" s="14" t="s">
        <v>375</v>
      </c>
      <c r="J120" s="15" t="s">
        <v>19</v>
      </c>
      <c r="K120" s="14">
        <v>2</v>
      </c>
      <c r="L120" s="15">
        <v>-1</v>
      </c>
      <c r="M120" t="s">
        <v>300</v>
      </c>
      <c r="N120" t="s">
        <v>74</v>
      </c>
      <c r="O120" t="s">
        <v>17</v>
      </c>
    </row>
    <row r="121" spans="1:21" x14ac:dyDescent="0.25">
      <c r="H121" s="14" t="s">
        <v>100</v>
      </c>
      <c r="I121" s="14" t="s">
        <v>376</v>
      </c>
      <c r="J121" s="15" t="s">
        <v>19</v>
      </c>
      <c r="K121" s="14">
        <v>2</v>
      </c>
      <c r="L121" s="15">
        <v>-1</v>
      </c>
      <c r="M121" t="s">
        <v>113</v>
      </c>
      <c r="N121" t="s">
        <v>74</v>
      </c>
      <c r="O121" t="s">
        <v>17</v>
      </c>
    </row>
    <row r="122" spans="1:21" x14ac:dyDescent="0.25">
      <c r="H122" s="14" t="s">
        <v>377</v>
      </c>
      <c r="I122" s="14" t="s">
        <v>378</v>
      </c>
      <c r="J122" s="15" t="s">
        <v>19</v>
      </c>
      <c r="K122" s="14">
        <v>2</v>
      </c>
      <c r="L122" s="15">
        <v>-1</v>
      </c>
      <c r="M122" t="s">
        <v>73</v>
      </c>
      <c r="N122" t="s">
        <v>74</v>
      </c>
      <c r="O122" t="s">
        <v>17</v>
      </c>
    </row>
    <row r="123" spans="1:21" x14ac:dyDescent="0.25">
      <c r="A123" t="s">
        <v>102</v>
      </c>
      <c r="B123" s="14" t="s">
        <v>98</v>
      </c>
      <c r="C123" t="s">
        <v>18</v>
      </c>
      <c r="D123" s="14" t="s">
        <v>98</v>
      </c>
      <c r="E123" s="14" t="s">
        <v>98</v>
      </c>
      <c r="F123" s="14">
        <v>2</v>
      </c>
      <c r="G123" s="14">
        <v>2</v>
      </c>
      <c r="H123" s="14" t="s">
        <v>370</v>
      </c>
      <c r="I123" s="14" t="s">
        <v>370</v>
      </c>
      <c r="J123" s="15" t="s">
        <v>19</v>
      </c>
      <c r="K123" s="14">
        <v>2</v>
      </c>
      <c r="L123" s="15">
        <v>-1</v>
      </c>
      <c r="M123" t="s">
        <v>265</v>
      </c>
      <c r="N123" t="s">
        <v>380</v>
      </c>
      <c r="O123" t="s">
        <v>17</v>
      </c>
      <c r="R123" t="b">
        <v>1</v>
      </c>
      <c r="S123" t="b">
        <v>1</v>
      </c>
      <c r="T123" t="b">
        <v>1</v>
      </c>
      <c r="U123" t="b">
        <v>1</v>
      </c>
    </row>
    <row r="124" spans="1:21" x14ac:dyDescent="0.25">
      <c r="H124" s="15" t="s">
        <v>381</v>
      </c>
      <c r="I124" t="s">
        <v>19</v>
      </c>
      <c r="J124" s="15" t="s">
        <v>382</v>
      </c>
      <c r="K124">
        <v>0</v>
      </c>
      <c r="L124" s="15">
        <v>-2</v>
      </c>
      <c r="M124" t="s">
        <v>17</v>
      </c>
      <c r="N124" t="s">
        <v>17</v>
      </c>
      <c r="O124" t="s">
        <v>1682</v>
      </c>
      <c r="P124">
        <v>10.4</v>
      </c>
      <c r="Q124" t="s">
        <v>1628</v>
      </c>
    </row>
    <row r="125" spans="1:21" x14ac:dyDescent="0.25">
      <c r="A125" t="s">
        <v>102</v>
      </c>
      <c r="B125" s="14" t="s">
        <v>383</v>
      </c>
      <c r="C125" t="s">
        <v>54</v>
      </c>
      <c r="D125" s="14" t="s">
        <v>383</v>
      </c>
      <c r="E125" s="14" t="s">
        <v>383</v>
      </c>
      <c r="F125" s="14">
        <v>2</v>
      </c>
      <c r="G125" s="14">
        <v>2</v>
      </c>
      <c r="H125" s="14" t="s">
        <v>384</v>
      </c>
      <c r="I125" s="14" t="s">
        <v>384</v>
      </c>
      <c r="J125" s="14" t="s">
        <v>384</v>
      </c>
      <c r="K125" s="14">
        <v>2</v>
      </c>
      <c r="L125" s="14">
        <v>2</v>
      </c>
      <c r="M125" t="s">
        <v>307</v>
      </c>
      <c r="N125" t="s">
        <v>385</v>
      </c>
      <c r="O125" t="s">
        <v>1683</v>
      </c>
      <c r="P125">
        <v>5.4</v>
      </c>
    </row>
    <row r="126" spans="1:21" x14ac:dyDescent="0.25">
      <c r="B126" s="14"/>
      <c r="D126" s="14"/>
      <c r="E126" s="14"/>
      <c r="F126" s="14"/>
      <c r="G126" s="14"/>
      <c r="H126" s="1" t="s">
        <v>386</v>
      </c>
      <c r="I126" s="5" t="s">
        <v>19</v>
      </c>
      <c r="J126" s="5" t="s">
        <v>19</v>
      </c>
      <c r="K126" s="5">
        <v>-1</v>
      </c>
      <c r="L126" s="5">
        <v>-1</v>
      </c>
      <c r="M126" t="s">
        <v>138</v>
      </c>
      <c r="N126" t="s">
        <v>17</v>
      </c>
      <c r="O126" t="s">
        <v>387</v>
      </c>
      <c r="P126">
        <v>2.2000000000000002</v>
      </c>
      <c r="Q126" t="s">
        <v>1619</v>
      </c>
    </row>
    <row r="127" spans="1:21" x14ac:dyDescent="0.25">
      <c r="H127" s="15" t="s">
        <v>388</v>
      </c>
      <c r="I127" s="15" t="s">
        <v>389</v>
      </c>
      <c r="J127" t="s">
        <v>17</v>
      </c>
      <c r="K127" s="15">
        <v>-2</v>
      </c>
      <c r="L127">
        <v>0</v>
      </c>
      <c r="M127" t="s">
        <v>17</v>
      </c>
      <c r="N127" t="s">
        <v>385</v>
      </c>
      <c r="O127" t="s">
        <v>17</v>
      </c>
      <c r="Q127" t="s">
        <v>1628</v>
      </c>
    </row>
    <row r="128" spans="1:21" x14ac:dyDescent="0.25">
      <c r="A128" t="s">
        <v>102</v>
      </c>
      <c r="B128" s="14" t="s">
        <v>383</v>
      </c>
      <c r="C128" t="s">
        <v>18</v>
      </c>
      <c r="D128" s="14" t="s">
        <v>383</v>
      </c>
      <c r="E128" s="16" t="s">
        <v>383</v>
      </c>
      <c r="F128" s="14">
        <v>2</v>
      </c>
      <c r="G128" s="16">
        <v>1</v>
      </c>
      <c r="H128" s="14" t="s">
        <v>384</v>
      </c>
      <c r="I128" s="14" t="s">
        <v>384</v>
      </c>
      <c r="J128" s="16" t="s">
        <v>384</v>
      </c>
      <c r="K128" s="14">
        <v>2</v>
      </c>
      <c r="L128" s="16">
        <v>1</v>
      </c>
      <c r="M128" t="s">
        <v>307</v>
      </c>
      <c r="N128" t="s">
        <v>390</v>
      </c>
      <c r="O128" t="s">
        <v>391</v>
      </c>
      <c r="P128">
        <v>4.3</v>
      </c>
      <c r="Q128" t="s">
        <v>1636</v>
      </c>
      <c r="R128" t="b">
        <v>1</v>
      </c>
      <c r="S128" t="b">
        <v>1</v>
      </c>
      <c r="T128" t="b">
        <v>1</v>
      </c>
      <c r="U128" t="b">
        <v>1</v>
      </c>
    </row>
    <row r="129" spans="1:21" x14ac:dyDescent="0.25">
      <c r="A129" t="s">
        <v>102</v>
      </c>
      <c r="B129" s="14" t="s">
        <v>392</v>
      </c>
      <c r="C129" t="s">
        <v>54</v>
      </c>
      <c r="D129" s="14" t="s">
        <v>392</v>
      </c>
      <c r="E129" s="14" t="s">
        <v>392</v>
      </c>
      <c r="F129" s="14">
        <v>2</v>
      </c>
      <c r="G129" s="14">
        <v>2</v>
      </c>
      <c r="H129" s="14" t="s">
        <v>393</v>
      </c>
      <c r="I129" s="14" t="s">
        <v>393</v>
      </c>
      <c r="J129" s="14" t="s">
        <v>393</v>
      </c>
      <c r="K129" s="14">
        <v>2</v>
      </c>
      <c r="L129" s="14">
        <v>2</v>
      </c>
      <c r="M129" t="s">
        <v>233</v>
      </c>
      <c r="N129" t="s">
        <v>234</v>
      </c>
      <c r="O129" t="s">
        <v>1684</v>
      </c>
      <c r="P129">
        <v>8.3000000000000007</v>
      </c>
    </row>
    <row r="130" spans="1:21" x14ac:dyDescent="0.25">
      <c r="H130" s="14" t="s">
        <v>394</v>
      </c>
      <c r="I130" s="14" t="s">
        <v>394</v>
      </c>
      <c r="J130" s="14" t="s">
        <v>394</v>
      </c>
      <c r="K130" s="14">
        <v>2</v>
      </c>
      <c r="L130" s="14">
        <v>2</v>
      </c>
      <c r="M130" t="s">
        <v>122</v>
      </c>
      <c r="N130" t="s">
        <v>234</v>
      </c>
      <c r="O130" t="s">
        <v>395</v>
      </c>
      <c r="P130">
        <v>1.9</v>
      </c>
    </row>
    <row r="131" spans="1:21" x14ac:dyDescent="0.25">
      <c r="A131" t="s">
        <v>102</v>
      </c>
      <c r="B131" s="14" t="s">
        <v>392</v>
      </c>
      <c r="C131" t="s">
        <v>18</v>
      </c>
      <c r="D131" s="14" t="s">
        <v>392</v>
      </c>
      <c r="E131" s="14" t="s">
        <v>392</v>
      </c>
      <c r="F131" s="14">
        <v>2</v>
      </c>
      <c r="G131" s="14">
        <v>2</v>
      </c>
      <c r="H131" s="14" t="s">
        <v>393</v>
      </c>
      <c r="I131" s="14" t="s">
        <v>396</v>
      </c>
      <c r="J131" s="14" t="s">
        <v>393</v>
      </c>
      <c r="K131" s="14">
        <v>2</v>
      </c>
      <c r="L131" s="14">
        <v>2</v>
      </c>
      <c r="M131" t="s">
        <v>233</v>
      </c>
      <c r="N131" t="s">
        <v>397</v>
      </c>
      <c r="O131" t="s">
        <v>398</v>
      </c>
      <c r="P131">
        <v>8.3000000000000007</v>
      </c>
      <c r="R131" t="b">
        <v>1</v>
      </c>
      <c r="S131" t="b">
        <v>1</v>
      </c>
      <c r="T131" t="b">
        <v>1</v>
      </c>
      <c r="U131" t="b">
        <v>1</v>
      </c>
    </row>
    <row r="132" spans="1:21" x14ac:dyDescent="0.25">
      <c r="H132" s="14" t="s">
        <v>394</v>
      </c>
      <c r="I132" s="15" t="s">
        <v>19</v>
      </c>
      <c r="J132" s="14" t="s">
        <v>394</v>
      </c>
      <c r="K132" s="15">
        <v>-1</v>
      </c>
      <c r="L132" s="14">
        <v>2</v>
      </c>
      <c r="M132" t="s">
        <v>122</v>
      </c>
      <c r="N132" t="s">
        <v>17</v>
      </c>
      <c r="O132" t="s">
        <v>399</v>
      </c>
      <c r="P132">
        <v>7.2</v>
      </c>
      <c r="Q132" t="s">
        <v>1637</v>
      </c>
      <c r="T132" t="b">
        <v>1</v>
      </c>
      <c r="U132" t="b">
        <v>1</v>
      </c>
    </row>
    <row r="133" spans="1:21" x14ac:dyDescent="0.25">
      <c r="A133" t="s">
        <v>102</v>
      </c>
      <c r="B133" s="14" t="s">
        <v>400</v>
      </c>
      <c r="C133" t="s">
        <v>54</v>
      </c>
      <c r="D133" s="14" t="s">
        <v>400</v>
      </c>
      <c r="E133" s="15" t="s">
        <v>19</v>
      </c>
      <c r="F133" s="14">
        <v>2</v>
      </c>
      <c r="G133" s="15">
        <v>-1</v>
      </c>
      <c r="H133" s="1" t="s">
        <v>401</v>
      </c>
      <c r="I133" s="5" t="s">
        <v>19</v>
      </c>
      <c r="J133" s="5" t="s">
        <v>19</v>
      </c>
      <c r="K133" s="5">
        <v>-1</v>
      </c>
      <c r="L133" s="5">
        <v>-1</v>
      </c>
      <c r="M133" t="s">
        <v>245</v>
      </c>
      <c r="N133" t="s">
        <v>17</v>
      </c>
      <c r="O133" t="s">
        <v>402</v>
      </c>
      <c r="P133">
        <v>0.5</v>
      </c>
      <c r="Q133" t="s">
        <v>1632</v>
      </c>
    </row>
    <row r="134" spans="1:21" x14ac:dyDescent="0.25">
      <c r="B134" s="14"/>
      <c r="D134" s="14"/>
      <c r="E134" s="15"/>
      <c r="F134" s="14"/>
      <c r="G134" s="15"/>
      <c r="H134" s="14" t="s">
        <v>403</v>
      </c>
      <c r="I134" s="14" t="s">
        <v>404</v>
      </c>
      <c r="J134" s="15" t="s">
        <v>19</v>
      </c>
      <c r="K134" s="14">
        <v>2</v>
      </c>
      <c r="L134" s="15">
        <v>-1</v>
      </c>
      <c r="M134" t="s">
        <v>245</v>
      </c>
      <c r="N134" t="s">
        <v>246</v>
      </c>
      <c r="O134" t="s">
        <v>17</v>
      </c>
    </row>
    <row r="135" spans="1:21" x14ac:dyDescent="0.25">
      <c r="H135" s="15" t="s">
        <v>405</v>
      </c>
      <c r="I135" s="15" t="s">
        <v>406</v>
      </c>
      <c r="J135" t="s">
        <v>17</v>
      </c>
      <c r="K135" s="15">
        <v>-2</v>
      </c>
      <c r="L135">
        <v>0</v>
      </c>
      <c r="M135" t="s">
        <v>17</v>
      </c>
      <c r="N135" t="s">
        <v>246</v>
      </c>
      <c r="O135" t="s">
        <v>17</v>
      </c>
      <c r="Q135" t="s">
        <v>1631</v>
      </c>
    </row>
    <row r="136" spans="1:21" x14ac:dyDescent="0.25">
      <c r="A136" t="s">
        <v>102</v>
      </c>
      <c r="B136" s="14" t="s">
        <v>407</v>
      </c>
      <c r="C136" t="s">
        <v>54</v>
      </c>
      <c r="D136" s="14" t="s">
        <v>407</v>
      </c>
      <c r="E136" s="15" t="s">
        <v>19</v>
      </c>
      <c r="F136" s="14">
        <v>2</v>
      </c>
      <c r="G136" s="15">
        <v>-1</v>
      </c>
      <c r="H136" s="14" t="s">
        <v>408</v>
      </c>
      <c r="I136" s="14" t="s">
        <v>409</v>
      </c>
      <c r="J136" s="15" t="s">
        <v>19</v>
      </c>
      <c r="K136" s="14">
        <v>2</v>
      </c>
      <c r="L136" s="15">
        <v>-1</v>
      </c>
      <c r="M136" t="s">
        <v>213</v>
      </c>
      <c r="N136" t="s">
        <v>410</v>
      </c>
      <c r="O136" t="s">
        <v>17</v>
      </c>
    </row>
    <row r="137" spans="1:21" x14ac:dyDescent="0.25">
      <c r="A137" t="s">
        <v>102</v>
      </c>
      <c r="B137" s="14" t="s">
        <v>411</v>
      </c>
      <c r="C137" t="s">
        <v>18</v>
      </c>
      <c r="D137" t="s">
        <v>407</v>
      </c>
      <c r="E137" t="s">
        <v>19</v>
      </c>
      <c r="F137">
        <v>0</v>
      </c>
      <c r="G137">
        <v>0</v>
      </c>
      <c r="M137" t="s">
        <v>213</v>
      </c>
      <c r="N137" t="s">
        <v>412</v>
      </c>
      <c r="O137" t="s">
        <v>17</v>
      </c>
      <c r="Q137" t="s">
        <v>257</v>
      </c>
      <c r="R137" t="b">
        <v>1</v>
      </c>
      <c r="S137" t="b">
        <v>1</v>
      </c>
    </row>
    <row r="138" spans="1:21" x14ac:dyDescent="0.25">
      <c r="A138" t="s">
        <v>102</v>
      </c>
      <c r="B138" s="14" t="s">
        <v>413</v>
      </c>
      <c r="C138" t="s">
        <v>54</v>
      </c>
      <c r="D138" s="14" t="s">
        <v>413</v>
      </c>
      <c r="E138" s="15" t="s">
        <v>19</v>
      </c>
      <c r="F138" s="14">
        <v>2</v>
      </c>
      <c r="G138" s="15">
        <v>-1</v>
      </c>
      <c r="H138" s="14" t="s">
        <v>414</v>
      </c>
      <c r="I138" s="14" t="s">
        <v>415</v>
      </c>
      <c r="J138" s="15" t="s">
        <v>19</v>
      </c>
      <c r="K138" s="14">
        <v>2</v>
      </c>
      <c r="L138" s="15">
        <v>-1</v>
      </c>
      <c r="M138" t="s">
        <v>416</v>
      </c>
      <c r="N138" t="s">
        <v>135</v>
      </c>
      <c r="O138" t="s">
        <v>17</v>
      </c>
    </row>
    <row r="139" spans="1:21" x14ac:dyDescent="0.25">
      <c r="A139" t="s">
        <v>102</v>
      </c>
      <c r="B139" s="14" t="s">
        <v>417</v>
      </c>
      <c r="C139" t="s">
        <v>18</v>
      </c>
      <c r="D139" t="s">
        <v>413</v>
      </c>
      <c r="E139" t="s">
        <v>19</v>
      </c>
      <c r="F139">
        <v>0</v>
      </c>
      <c r="G139">
        <v>0</v>
      </c>
      <c r="M139" t="s">
        <v>416</v>
      </c>
      <c r="N139" t="s">
        <v>418</v>
      </c>
      <c r="O139" t="s">
        <v>17</v>
      </c>
      <c r="Q139" t="s">
        <v>257</v>
      </c>
      <c r="R139" t="b">
        <v>1</v>
      </c>
      <c r="S139" t="b">
        <v>1</v>
      </c>
    </row>
    <row r="140" spans="1:21" x14ac:dyDescent="0.25">
      <c r="A140" t="s">
        <v>102</v>
      </c>
      <c r="B140" s="14" t="s">
        <v>419</v>
      </c>
      <c r="C140" t="s">
        <v>54</v>
      </c>
      <c r="D140" s="14" t="s">
        <v>419</v>
      </c>
      <c r="E140" s="15" t="s">
        <v>19</v>
      </c>
      <c r="F140" s="14">
        <v>2</v>
      </c>
      <c r="G140" s="15">
        <v>-1</v>
      </c>
      <c r="H140" s="14" t="s">
        <v>420</v>
      </c>
      <c r="I140" s="14" t="s">
        <v>421</v>
      </c>
      <c r="J140" s="15" t="s">
        <v>19</v>
      </c>
      <c r="K140" s="14">
        <v>2</v>
      </c>
      <c r="L140" s="15">
        <v>-1</v>
      </c>
      <c r="M140" t="s">
        <v>141</v>
      </c>
      <c r="N140" t="s">
        <v>422</v>
      </c>
      <c r="O140" t="s">
        <v>17</v>
      </c>
    </row>
    <row r="141" spans="1:21" x14ac:dyDescent="0.25">
      <c r="H141" s="14" t="s">
        <v>423</v>
      </c>
      <c r="I141" s="14" t="s">
        <v>424</v>
      </c>
      <c r="J141" s="15" t="s">
        <v>19</v>
      </c>
      <c r="K141" s="14">
        <v>2</v>
      </c>
      <c r="L141" s="15">
        <v>-1</v>
      </c>
      <c r="M141" t="s">
        <v>141</v>
      </c>
      <c r="N141" t="s">
        <v>422</v>
      </c>
      <c r="O141" t="s">
        <v>17</v>
      </c>
    </row>
    <row r="142" spans="1:21" x14ac:dyDescent="0.25">
      <c r="A142" t="s">
        <v>102</v>
      </c>
      <c r="B142" s="14" t="s">
        <v>425</v>
      </c>
      <c r="C142" t="s">
        <v>18</v>
      </c>
      <c r="D142" t="s">
        <v>419</v>
      </c>
      <c r="E142" t="s">
        <v>19</v>
      </c>
      <c r="F142">
        <v>0</v>
      </c>
      <c r="G142">
        <v>0</v>
      </c>
      <c r="M142" t="s">
        <v>141</v>
      </c>
      <c r="N142" t="s">
        <v>426</v>
      </c>
      <c r="O142" t="s">
        <v>17</v>
      </c>
      <c r="Q142" t="s">
        <v>257</v>
      </c>
      <c r="R142" t="b">
        <v>1</v>
      </c>
      <c r="S142" t="b">
        <v>1</v>
      </c>
    </row>
    <row r="143" spans="1:21" x14ac:dyDescent="0.25">
      <c r="A143" t="s">
        <v>102</v>
      </c>
      <c r="B143" s="14" t="s">
        <v>427</v>
      </c>
      <c r="C143" t="s">
        <v>54</v>
      </c>
      <c r="D143" s="14" t="s">
        <v>427</v>
      </c>
      <c r="E143" s="15" t="s">
        <v>19</v>
      </c>
      <c r="F143" s="14">
        <v>2</v>
      </c>
      <c r="G143" s="15">
        <v>-1</v>
      </c>
      <c r="H143" s="14" t="s">
        <v>428</v>
      </c>
      <c r="I143" s="14" t="s">
        <v>429</v>
      </c>
      <c r="J143" s="15" t="s">
        <v>19</v>
      </c>
      <c r="K143" s="14">
        <v>2</v>
      </c>
      <c r="L143" s="15">
        <v>-1</v>
      </c>
      <c r="M143" t="s">
        <v>430</v>
      </c>
      <c r="N143" t="s">
        <v>431</v>
      </c>
      <c r="O143" t="s">
        <v>17</v>
      </c>
    </row>
    <row r="144" spans="1:21" x14ac:dyDescent="0.25">
      <c r="H144" s="14" t="s">
        <v>432</v>
      </c>
      <c r="I144" s="14" t="s">
        <v>433</v>
      </c>
      <c r="J144" s="15" t="s">
        <v>19</v>
      </c>
      <c r="K144" s="14">
        <v>2</v>
      </c>
      <c r="L144" s="15">
        <v>-1</v>
      </c>
      <c r="M144" t="s">
        <v>430</v>
      </c>
      <c r="N144" t="s">
        <v>431</v>
      </c>
      <c r="O144" t="s">
        <v>17</v>
      </c>
    </row>
    <row r="145" spans="1:21" x14ac:dyDescent="0.25">
      <c r="H145" s="15" t="s">
        <v>434</v>
      </c>
      <c r="I145" s="15" t="s">
        <v>435</v>
      </c>
      <c r="J145" t="s">
        <v>17</v>
      </c>
      <c r="K145" s="15">
        <v>-2</v>
      </c>
      <c r="L145">
        <v>0</v>
      </c>
      <c r="M145" t="s">
        <v>17</v>
      </c>
      <c r="N145" t="s">
        <v>431</v>
      </c>
      <c r="O145" t="s">
        <v>17</v>
      </c>
      <c r="Q145" t="s">
        <v>1631</v>
      </c>
    </row>
    <row r="146" spans="1:21" x14ac:dyDescent="0.25">
      <c r="H146" s="15" t="s">
        <v>436</v>
      </c>
      <c r="I146" s="15" t="s">
        <v>437</v>
      </c>
      <c r="J146" t="s">
        <v>17</v>
      </c>
      <c r="K146" s="15">
        <v>-2</v>
      </c>
      <c r="L146">
        <v>0</v>
      </c>
      <c r="M146" t="s">
        <v>17</v>
      </c>
      <c r="N146" t="s">
        <v>431</v>
      </c>
      <c r="O146" t="s">
        <v>17</v>
      </c>
      <c r="Q146" t="s">
        <v>1631</v>
      </c>
    </row>
    <row r="147" spans="1:21" x14ac:dyDescent="0.25">
      <c r="A147" t="s">
        <v>102</v>
      </c>
      <c r="B147" s="14" t="s">
        <v>438</v>
      </c>
      <c r="C147" t="s">
        <v>54</v>
      </c>
      <c r="D147" s="14" t="s">
        <v>438</v>
      </c>
      <c r="E147" s="14" t="s">
        <v>438</v>
      </c>
      <c r="F147" s="14">
        <v>2</v>
      </c>
      <c r="G147" s="14">
        <v>2</v>
      </c>
      <c r="H147" s="14" t="s">
        <v>439</v>
      </c>
      <c r="I147" s="14" t="s">
        <v>439</v>
      </c>
      <c r="J147" s="14" t="s">
        <v>440</v>
      </c>
      <c r="K147" s="14">
        <v>2</v>
      </c>
      <c r="L147" s="14">
        <v>2</v>
      </c>
      <c r="M147" t="s">
        <v>164</v>
      </c>
      <c r="N147" t="s">
        <v>165</v>
      </c>
      <c r="O147" t="s">
        <v>1685</v>
      </c>
      <c r="P147">
        <v>12</v>
      </c>
    </row>
    <row r="148" spans="1:21" x14ac:dyDescent="0.25">
      <c r="A148" t="s">
        <v>102</v>
      </c>
      <c r="B148" s="14" t="s">
        <v>438</v>
      </c>
      <c r="C148" t="s">
        <v>18</v>
      </c>
      <c r="D148" s="15" t="s">
        <v>438</v>
      </c>
      <c r="E148" s="14" t="s">
        <v>438</v>
      </c>
      <c r="F148" s="15">
        <v>-1</v>
      </c>
      <c r="G148" s="14">
        <v>2</v>
      </c>
      <c r="H148" s="14" t="s">
        <v>439</v>
      </c>
      <c r="I148" s="15" t="s">
        <v>19</v>
      </c>
      <c r="J148" s="14" t="s">
        <v>440</v>
      </c>
      <c r="K148" s="15">
        <v>-1</v>
      </c>
      <c r="L148" s="14">
        <v>2</v>
      </c>
      <c r="M148" t="s">
        <v>164</v>
      </c>
      <c r="N148" t="s">
        <v>17</v>
      </c>
      <c r="O148" t="s">
        <v>441</v>
      </c>
      <c r="P148">
        <v>16.7</v>
      </c>
      <c r="Q148" t="s">
        <v>1640</v>
      </c>
      <c r="R148" t="b">
        <v>1</v>
      </c>
      <c r="S148" t="b">
        <v>1</v>
      </c>
      <c r="T148" t="b">
        <v>1</v>
      </c>
      <c r="U148" t="b">
        <v>1</v>
      </c>
    </row>
    <row r="149" spans="1:21" x14ac:dyDescent="0.25">
      <c r="A149" t="s">
        <v>102</v>
      </c>
      <c r="B149" s="14" t="s">
        <v>442</v>
      </c>
      <c r="C149" t="s">
        <v>54</v>
      </c>
      <c r="D149" s="14" t="s">
        <v>442</v>
      </c>
      <c r="E149" s="15" t="s">
        <v>19</v>
      </c>
      <c r="F149" s="14">
        <v>2</v>
      </c>
      <c r="G149" s="15">
        <v>-1</v>
      </c>
      <c r="H149" s="14" t="s">
        <v>443</v>
      </c>
      <c r="I149" s="14" t="s">
        <v>443</v>
      </c>
      <c r="J149" s="15" t="s">
        <v>19</v>
      </c>
      <c r="K149" s="14">
        <v>2</v>
      </c>
      <c r="L149" s="15">
        <v>-1</v>
      </c>
      <c r="M149" t="s">
        <v>324</v>
      </c>
      <c r="N149" t="s">
        <v>444</v>
      </c>
      <c r="O149" t="s">
        <v>17</v>
      </c>
    </row>
    <row r="152" spans="1:21" ht="15.75" x14ac:dyDescent="0.25">
      <c r="A152" s="12" t="s">
        <v>21</v>
      </c>
      <c r="H152" s="12" t="s">
        <v>22</v>
      </c>
    </row>
    <row r="153" spans="1:21" x14ac:dyDescent="0.25">
      <c r="A153" s="13" t="s">
        <v>23</v>
      </c>
      <c r="F153">
        <f>COUNTIFS(B2:B149,"&lt;&gt;*_*",B2:B149,"&lt;&gt;")</f>
        <v>74</v>
      </c>
      <c r="H153" s="13" t="s">
        <v>23</v>
      </c>
      <c r="K153">
        <f>COUNTIFS(B2:B149,"&lt;&gt;*_*",B2:B149,"&lt;&gt;",R2:R149,"&lt;&gt;TRUE")</f>
        <v>52</v>
      </c>
    </row>
    <row r="154" spans="1:21" x14ac:dyDescent="0.25">
      <c r="A154" s="13" t="s">
        <v>24</v>
      </c>
      <c r="F154">
        <f>COUNTIFS(F2:F149,"&gt;0")</f>
        <v>65</v>
      </c>
      <c r="H154" s="13" t="s">
        <v>24</v>
      </c>
      <c r="K154">
        <f>COUNTIFS(F2:F149,"&gt;0",R2:R149,"&lt;&gt;TRUE")</f>
        <v>47</v>
      </c>
    </row>
    <row r="155" spans="1:21" x14ac:dyDescent="0.25">
      <c r="A155" s="13" t="s">
        <v>25</v>
      </c>
      <c r="F155">
        <f>COUNTIFS(G2:G149,"&gt;0")</f>
        <v>26</v>
      </c>
      <c r="H155" s="13" t="s">
        <v>25</v>
      </c>
      <c r="K155">
        <f>COUNTIFS(G2:G149,"&gt;0",S2:S149,"&lt;&gt;TRUE")</f>
        <v>22</v>
      </c>
    </row>
    <row r="156" spans="1:21" x14ac:dyDescent="0.25">
      <c r="A156" s="13" t="s">
        <v>26</v>
      </c>
      <c r="F156">
        <f>COUNTIFS(F2:F149,"&lt;&gt;-1",F2:F149,"&lt;&gt;0",F2:F149,"&lt;2")</f>
        <v>1</v>
      </c>
      <c r="H156" s="13" t="s">
        <v>26</v>
      </c>
      <c r="K156">
        <f>COUNTIFS(F2:F149,"&lt;&gt;-1",F2:F149,"&lt;&gt;0",F2:F149,"&lt;2",R2:R149,"&lt;&gt;TRUE")</f>
        <v>0</v>
      </c>
    </row>
    <row r="157" spans="1:21" x14ac:dyDescent="0.25">
      <c r="A157" s="13" t="s">
        <v>27</v>
      </c>
      <c r="F157">
        <f>COUNTIFS(G2:G149,"&lt;&gt;-1",G2:G149,"&lt;&gt;0",G2:G149,"&lt;2")</f>
        <v>4</v>
      </c>
      <c r="H157" s="13" t="s">
        <v>27</v>
      </c>
      <c r="K157">
        <f>COUNTIFS(G2:G149,"&lt;&gt;-1",G2:G149,"&lt;&gt;0",G2:G149,"&lt;2",S2:S149,"&lt;&gt;TRUE")</f>
        <v>3</v>
      </c>
    </row>
    <row r="158" spans="1:21" x14ac:dyDescent="0.25">
      <c r="A158" s="13" t="s">
        <v>28</v>
      </c>
      <c r="F158">
        <f>COUNTIFS(F2:F149,"=-1")+COUNTIFS(F2:F149,"=-3")</f>
        <v>9</v>
      </c>
      <c r="H158" s="13" t="s">
        <v>28</v>
      </c>
      <c r="K158">
        <f>COUNTIFS(F2:F149,"=-1",R2:R149,"&lt;&gt;TRUE")+COUNTIFS(F2:F149,"=-3",R2:R149,"&lt;&gt;TRUE")</f>
        <v>5</v>
      </c>
    </row>
    <row r="159" spans="1:21" x14ac:dyDescent="0.25">
      <c r="A159" s="13" t="s">
        <v>29</v>
      </c>
      <c r="F159">
        <f>COUNTIFS(G2:G149,"=-1")+COUNTIFS(G2:G149,"=-3")</f>
        <v>48</v>
      </c>
      <c r="H159" s="13" t="s">
        <v>29</v>
      </c>
      <c r="K159">
        <f>COUNTIFS(G2:G149,"=-1",S2:S149,"&lt;&gt;TRUE")+COUNTIFS(G2:G149,"=-3",S2:S149,"&lt;&gt;TRUE")</f>
        <v>30</v>
      </c>
    </row>
    <row r="160" spans="1:21" x14ac:dyDescent="0.25">
      <c r="A160" s="13" t="s">
        <v>30</v>
      </c>
      <c r="F160" s="8">
        <f>F154/F153</f>
        <v>0.8783783783783784</v>
      </c>
      <c r="H160" s="13" t="s">
        <v>30</v>
      </c>
      <c r="K160" s="8">
        <f>K154/K153</f>
        <v>0.90384615384615385</v>
      </c>
    </row>
    <row r="161" spans="1:11" x14ac:dyDescent="0.25">
      <c r="A161" s="13" t="s">
        <v>31</v>
      </c>
      <c r="F161" s="8">
        <f>F155/F153</f>
        <v>0.35135135135135137</v>
      </c>
      <c r="H161" s="13" t="s">
        <v>32</v>
      </c>
      <c r="K161" s="8">
        <f>K155/K153</f>
        <v>0.42307692307692307</v>
      </c>
    </row>
    <row r="162" spans="1:11" x14ac:dyDescent="0.25">
      <c r="A162" s="13" t="s">
        <v>33</v>
      </c>
      <c r="F162" s="8">
        <f>F154/(F154+F156)</f>
        <v>0.98484848484848486</v>
      </c>
      <c r="H162" s="13" t="s">
        <v>33</v>
      </c>
      <c r="K162" s="8">
        <f>K154/(K154+K156)</f>
        <v>1</v>
      </c>
    </row>
    <row r="163" spans="1:11" x14ac:dyDescent="0.25">
      <c r="A163" s="13" t="s">
        <v>34</v>
      </c>
      <c r="F163" s="8">
        <f>F155/(F155+F157)</f>
        <v>0.8666666666666667</v>
      </c>
      <c r="H163" s="13" t="s">
        <v>34</v>
      </c>
      <c r="K163" s="8">
        <f>K155/(K155+K157)</f>
        <v>0.88</v>
      </c>
    </row>
    <row r="166" spans="1:11" ht="15.75" x14ac:dyDescent="0.25">
      <c r="A166" s="12" t="s">
        <v>35</v>
      </c>
      <c r="H166" s="12" t="s">
        <v>36</v>
      </c>
    </row>
    <row r="167" spans="1:11" x14ac:dyDescent="0.25">
      <c r="A167" s="13" t="s">
        <v>23</v>
      </c>
      <c r="F167">
        <f>COUNTIFS(H2:H149,"&lt;&gt;*_FP",H2:H149,"&lt;&gt;",H2:H149,"&lt;&gt;no structure")</f>
        <v>116</v>
      </c>
      <c r="H167" s="13" t="s">
        <v>23</v>
      </c>
      <c r="K167">
        <f>COUNTIFS(H2:H149,"&lt;&gt;*_FP",H2:H149,"&lt;&gt;",H2:H149,"&lt;&gt;no structure",T2:T149,"&lt;&gt;TRUE")</f>
        <v>84</v>
      </c>
    </row>
    <row r="168" spans="1:11" x14ac:dyDescent="0.25">
      <c r="A168" s="13" t="s">
        <v>24</v>
      </c>
      <c r="F168">
        <f>COUNTIFS(K2:K149,"&gt;0")</f>
        <v>87</v>
      </c>
      <c r="H168" s="13" t="s">
        <v>24</v>
      </c>
      <c r="K168">
        <f>COUNTIFS(K2:K149,"&gt;0",T2:T149,"&lt;&gt;TRUE")</f>
        <v>70</v>
      </c>
    </row>
    <row r="169" spans="1:11" x14ac:dyDescent="0.25">
      <c r="A169" s="13" t="s">
        <v>25</v>
      </c>
      <c r="F169">
        <f>COUNTIFS(L2:L149,"&gt;0")</f>
        <v>36</v>
      </c>
      <c r="H169" s="13" t="s">
        <v>25</v>
      </c>
      <c r="K169">
        <f>COUNTIFS(L2:L149,"&gt;0",U2:U149,"&lt;&gt;TRUE")</f>
        <v>32</v>
      </c>
    </row>
    <row r="170" spans="1:11" x14ac:dyDescent="0.25">
      <c r="A170" s="13" t="s">
        <v>26</v>
      </c>
      <c r="F170">
        <f>COUNTIFS(K2:K149,"&lt;&gt;-1",K2:K149,"&lt;&gt;0",K2:K149,"&lt;2")</f>
        <v>15</v>
      </c>
      <c r="H170" s="13" t="s">
        <v>26</v>
      </c>
      <c r="K170">
        <f>COUNTIFS(K2:K149,"&lt;&gt;-1",K2:K149,"&lt;&gt;0",K2:K149,"&lt;2",T2:T149,"&lt;&gt;TRUE")</f>
        <v>15</v>
      </c>
    </row>
    <row r="171" spans="1:11" x14ac:dyDescent="0.25">
      <c r="A171" s="13" t="s">
        <v>27</v>
      </c>
      <c r="F171">
        <f>COUNTIFS(L2:L149,"&lt;&gt;-1",L2:L149,"&lt;&gt;0",L2:L149,"&lt;2")</f>
        <v>3</v>
      </c>
      <c r="H171" s="13" t="s">
        <v>27</v>
      </c>
      <c r="K171">
        <f>COUNTIFS(L2:L149,"&lt;&gt;-1",L2:L149,"&lt;&gt;0",L2:L149,"&lt;2",U2:U149,"&lt;&gt;TRUE")</f>
        <v>2</v>
      </c>
    </row>
    <row r="172" spans="1:11" x14ac:dyDescent="0.25">
      <c r="A172" s="13" t="s">
        <v>28</v>
      </c>
      <c r="F172">
        <f>COUNTIFS(K2:K149,"=-1")+COUNTIFS(K2:K149,"=-3")</f>
        <v>29</v>
      </c>
      <c r="H172" s="13" t="s">
        <v>28</v>
      </c>
      <c r="K172">
        <f>COUNTIFS(K2:K149,"=-1",T2:T149,"&lt;&gt;TRUE")+COUNTIFS(K2:K149,"=-3",T2:T149,"&lt;&gt;TRUE")</f>
        <v>14</v>
      </c>
    </row>
    <row r="173" spans="1:11" x14ac:dyDescent="0.25">
      <c r="A173" s="13" t="s">
        <v>29</v>
      </c>
      <c r="F173">
        <f>COUNTIFS(L2:L149,"=-1")+COUNTIFS(L2:L149,"=-3")</f>
        <v>80</v>
      </c>
      <c r="H173" s="13" t="s">
        <v>29</v>
      </c>
      <c r="K173">
        <f>COUNTIFS(L2:L149,"=-1",U2:U149,"&lt;&gt;TRUE")+COUNTIFS(L2:L149,"=-3",U2:U149,"&lt;&gt;TRUE")</f>
        <v>52</v>
      </c>
    </row>
    <row r="174" spans="1:11" x14ac:dyDescent="0.25">
      <c r="A174" s="13" t="s">
        <v>30</v>
      </c>
      <c r="F174" s="8">
        <f>F168/F167</f>
        <v>0.75</v>
      </c>
      <c r="H174" s="13" t="s">
        <v>30</v>
      </c>
      <c r="K174" s="8">
        <f>K168/K167</f>
        <v>0.83333333333333337</v>
      </c>
    </row>
    <row r="175" spans="1:11" x14ac:dyDescent="0.25">
      <c r="A175" s="13" t="s">
        <v>31</v>
      </c>
      <c r="F175" s="8">
        <f>F169/F167</f>
        <v>0.31034482758620691</v>
      </c>
      <c r="H175" s="13" t="s">
        <v>32</v>
      </c>
      <c r="K175" s="8">
        <f>K169/K167</f>
        <v>0.38095238095238093</v>
      </c>
    </row>
    <row r="176" spans="1:11" x14ac:dyDescent="0.25">
      <c r="A176" s="13" t="s">
        <v>33</v>
      </c>
      <c r="F176" s="8">
        <f>F168/(F168+F170)</f>
        <v>0.8529411764705882</v>
      </c>
      <c r="H176" s="13" t="s">
        <v>33</v>
      </c>
      <c r="K176" s="8">
        <f>K168/(K168+K170)</f>
        <v>0.82352941176470584</v>
      </c>
    </row>
    <row r="177" spans="1:11" x14ac:dyDescent="0.25">
      <c r="A177" s="13" t="s">
        <v>34</v>
      </c>
      <c r="F177" s="8">
        <f>F169/(F169+F171)</f>
        <v>0.92307692307692313</v>
      </c>
      <c r="H177" s="13" t="s">
        <v>34</v>
      </c>
      <c r="K177" s="8">
        <f>K169/(K169+K171)</f>
        <v>0.94117647058823528</v>
      </c>
    </row>
    <row r="180" spans="1:11" ht="15.75" x14ac:dyDescent="0.25">
      <c r="A180" s="12" t="s">
        <v>37</v>
      </c>
    </row>
    <row r="181" spans="1:11" x14ac:dyDescent="0.25">
      <c r="A181" s="14" t="s">
        <v>38</v>
      </c>
    </row>
    <row r="182" spans="1:11" x14ac:dyDescent="0.25">
      <c r="A182" s="15" t="s">
        <v>39</v>
      </c>
    </row>
    <row r="184" spans="1:11" x14ac:dyDescent="0.25">
      <c r="A184" s="14" t="s">
        <v>40</v>
      </c>
    </row>
    <row r="185" spans="1:11" x14ac:dyDescent="0.25">
      <c r="A185" s="16" t="s">
        <v>41</v>
      </c>
    </row>
    <row r="186" spans="1:11" x14ac:dyDescent="0.25">
      <c r="A186" s="17" t="s">
        <v>42</v>
      </c>
    </row>
    <row r="187" spans="1:11" x14ac:dyDescent="0.25">
      <c r="A187" s="15" t="s">
        <v>43</v>
      </c>
    </row>
    <row r="189" spans="1:11" x14ac:dyDescent="0.25">
      <c r="A189" s="13" t="s">
        <v>44</v>
      </c>
    </row>
    <row r="190" spans="1:11" x14ac:dyDescent="0.25">
      <c r="A190" t="s">
        <v>45</v>
      </c>
    </row>
    <row r="191" spans="1:11" x14ac:dyDescent="0.25">
      <c r="A191" t="s">
        <v>46</v>
      </c>
    </row>
    <row r="192" spans="1:11" x14ac:dyDescent="0.25">
      <c r="A192" t="s">
        <v>47</v>
      </c>
    </row>
    <row r="193" spans="1:1" x14ac:dyDescent="0.25">
      <c r="A193" t="s">
        <v>48</v>
      </c>
    </row>
    <row r="194" spans="1:1" x14ac:dyDescent="0.25">
      <c r="A194" t="s">
        <v>49</v>
      </c>
    </row>
    <row r="195" spans="1:1" x14ac:dyDescent="0.25">
      <c r="A195" t="s">
        <v>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workbookViewId="0"/>
  </sheetViews>
  <sheetFormatPr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445</v>
      </c>
      <c r="B2" s="14" t="s">
        <v>446</v>
      </c>
      <c r="C2" t="s">
        <v>54</v>
      </c>
      <c r="D2" s="14" t="s">
        <v>446</v>
      </c>
      <c r="E2" s="15" t="s">
        <v>19</v>
      </c>
      <c r="F2" s="14">
        <v>2</v>
      </c>
      <c r="G2" s="15">
        <v>-1</v>
      </c>
      <c r="H2" s="14" t="s">
        <v>447</v>
      </c>
      <c r="I2" s="14" t="s">
        <v>447</v>
      </c>
      <c r="J2" s="15" t="s">
        <v>19</v>
      </c>
      <c r="K2" s="14">
        <v>2</v>
      </c>
      <c r="L2" s="15">
        <v>-1</v>
      </c>
      <c r="M2" t="s">
        <v>448</v>
      </c>
      <c r="N2" t="s">
        <v>449</v>
      </c>
      <c r="O2" t="s">
        <v>17</v>
      </c>
    </row>
    <row r="3" spans="1:21" x14ac:dyDescent="0.25">
      <c r="A3" t="s">
        <v>445</v>
      </c>
      <c r="B3" s="14" t="s">
        <v>446</v>
      </c>
      <c r="C3" t="s">
        <v>18</v>
      </c>
      <c r="D3" s="14" t="s">
        <v>446</v>
      </c>
      <c r="E3" s="15" t="s">
        <v>19</v>
      </c>
      <c r="F3" s="14">
        <v>2</v>
      </c>
      <c r="G3" s="15">
        <v>-1</v>
      </c>
      <c r="H3" s="14" t="s">
        <v>447</v>
      </c>
      <c r="I3" s="14" t="s">
        <v>447</v>
      </c>
      <c r="J3" s="15" t="s">
        <v>19</v>
      </c>
      <c r="K3" s="14">
        <v>2</v>
      </c>
      <c r="L3" s="15">
        <v>-1</v>
      </c>
      <c r="M3" t="s">
        <v>448</v>
      </c>
      <c r="N3" t="s">
        <v>449</v>
      </c>
      <c r="O3" t="s">
        <v>17</v>
      </c>
      <c r="R3" t="b">
        <v>1</v>
      </c>
      <c r="S3" t="b">
        <v>1</v>
      </c>
      <c r="T3" t="b">
        <v>1</v>
      </c>
      <c r="U3" t="b">
        <v>1</v>
      </c>
    </row>
    <row r="4" spans="1:21" x14ac:dyDescent="0.25">
      <c r="A4" t="s">
        <v>445</v>
      </c>
      <c r="B4" s="14" t="s">
        <v>450</v>
      </c>
      <c r="C4" t="s">
        <v>54</v>
      </c>
      <c r="D4" t="s">
        <v>116</v>
      </c>
      <c r="E4" t="s">
        <v>19</v>
      </c>
      <c r="F4">
        <v>0</v>
      </c>
      <c r="G4">
        <v>0</v>
      </c>
      <c r="M4" t="s">
        <v>109</v>
      </c>
      <c r="N4" t="s">
        <v>276</v>
      </c>
      <c r="O4" t="s">
        <v>17</v>
      </c>
      <c r="Q4" t="s">
        <v>257</v>
      </c>
    </row>
    <row r="5" spans="1:21" x14ac:dyDescent="0.25">
      <c r="A5" t="s">
        <v>445</v>
      </c>
      <c r="B5" s="14" t="s">
        <v>154</v>
      </c>
      <c r="C5" t="s">
        <v>54</v>
      </c>
      <c r="D5" s="14" t="s">
        <v>154</v>
      </c>
      <c r="E5" s="15" t="s">
        <v>19</v>
      </c>
      <c r="F5" s="14">
        <v>2</v>
      </c>
      <c r="G5" s="15">
        <v>-1</v>
      </c>
      <c r="H5" s="14" t="s">
        <v>155</v>
      </c>
      <c r="I5" s="14" t="s">
        <v>451</v>
      </c>
      <c r="J5" s="15" t="s">
        <v>19</v>
      </c>
      <c r="K5" s="14">
        <v>2</v>
      </c>
      <c r="L5" s="15">
        <v>-1</v>
      </c>
      <c r="M5" t="s">
        <v>416</v>
      </c>
      <c r="N5" t="s">
        <v>452</v>
      </c>
      <c r="O5" t="s">
        <v>17</v>
      </c>
    </row>
    <row r="6" spans="1:21" x14ac:dyDescent="0.25">
      <c r="H6" s="15" t="s">
        <v>453</v>
      </c>
      <c r="I6" s="15" t="s">
        <v>454</v>
      </c>
      <c r="J6" t="s">
        <v>17</v>
      </c>
      <c r="K6" s="15">
        <v>-2</v>
      </c>
      <c r="L6">
        <v>0</v>
      </c>
      <c r="M6" t="s">
        <v>17</v>
      </c>
      <c r="N6" t="s">
        <v>452</v>
      </c>
      <c r="O6" t="s">
        <v>17</v>
      </c>
      <c r="Q6" t="s">
        <v>1695</v>
      </c>
    </row>
    <row r="7" spans="1:21" x14ac:dyDescent="0.25">
      <c r="A7" t="s">
        <v>445</v>
      </c>
      <c r="B7" s="14" t="s">
        <v>157</v>
      </c>
      <c r="C7" t="s">
        <v>54</v>
      </c>
      <c r="D7" s="14" t="s">
        <v>157</v>
      </c>
      <c r="E7" s="15" t="s">
        <v>19</v>
      </c>
      <c r="F7" s="14">
        <v>2</v>
      </c>
      <c r="G7" s="15">
        <v>-1</v>
      </c>
      <c r="H7" s="14" t="s">
        <v>158</v>
      </c>
      <c r="I7" s="14" t="s">
        <v>455</v>
      </c>
      <c r="J7" s="15" t="s">
        <v>19</v>
      </c>
      <c r="K7" s="14">
        <v>2</v>
      </c>
      <c r="L7" s="15">
        <v>-1</v>
      </c>
      <c r="M7" t="s">
        <v>138</v>
      </c>
      <c r="N7" t="s">
        <v>456</v>
      </c>
      <c r="O7" t="s">
        <v>17</v>
      </c>
    </row>
    <row r="8" spans="1:21" x14ac:dyDescent="0.25">
      <c r="A8" t="s">
        <v>445</v>
      </c>
      <c r="B8" s="14" t="s">
        <v>157</v>
      </c>
      <c r="C8" t="s">
        <v>18</v>
      </c>
      <c r="D8" s="14" t="s">
        <v>157</v>
      </c>
      <c r="E8" s="15" t="s">
        <v>19</v>
      </c>
      <c r="F8" s="14">
        <v>2</v>
      </c>
      <c r="G8" s="15">
        <v>-1</v>
      </c>
      <c r="H8" s="14" t="s">
        <v>158</v>
      </c>
      <c r="I8" s="14" t="s">
        <v>158</v>
      </c>
      <c r="J8" s="15" t="s">
        <v>19</v>
      </c>
      <c r="K8" s="14">
        <v>2</v>
      </c>
      <c r="L8" s="15">
        <v>-1</v>
      </c>
      <c r="M8" t="s">
        <v>138</v>
      </c>
      <c r="N8" t="s">
        <v>456</v>
      </c>
      <c r="O8" t="s">
        <v>17</v>
      </c>
      <c r="R8" t="b">
        <v>1</v>
      </c>
      <c r="S8" t="b">
        <v>1</v>
      </c>
      <c r="T8" t="b">
        <v>1</v>
      </c>
      <c r="U8" t="b">
        <v>1</v>
      </c>
    </row>
    <row r="9" spans="1:21" x14ac:dyDescent="0.25">
      <c r="A9" t="s">
        <v>445</v>
      </c>
      <c r="B9" s="14" t="s">
        <v>162</v>
      </c>
      <c r="C9" t="s">
        <v>54</v>
      </c>
      <c r="D9" s="14" t="s">
        <v>162</v>
      </c>
      <c r="E9" s="15" t="s">
        <v>19</v>
      </c>
      <c r="F9" s="14">
        <v>2</v>
      </c>
      <c r="G9" s="15">
        <v>-1</v>
      </c>
      <c r="H9" s="14" t="s">
        <v>166</v>
      </c>
      <c r="I9" s="14" t="s">
        <v>457</v>
      </c>
      <c r="J9" s="15" t="s">
        <v>19</v>
      </c>
      <c r="K9" s="14">
        <v>2</v>
      </c>
      <c r="L9" s="15">
        <v>-1</v>
      </c>
      <c r="M9" t="s">
        <v>458</v>
      </c>
      <c r="N9" t="s">
        <v>459</v>
      </c>
      <c r="O9" t="s">
        <v>17</v>
      </c>
    </row>
    <row r="10" spans="1:21" x14ac:dyDescent="0.25">
      <c r="A10" t="s">
        <v>445</v>
      </c>
      <c r="B10" s="14" t="s">
        <v>191</v>
      </c>
      <c r="C10" t="s">
        <v>54</v>
      </c>
      <c r="D10" s="14" t="s">
        <v>191</v>
      </c>
      <c r="E10" s="15" t="s">
        <v>19</v>
      </c>
      <c r="F10" s="14">
        <v>2</v>
      </c>
      <c r="G10" s="15">
        <v>-1</v>
      </c>
      <c r="M10" t="s">
        <v>56</v>
      </c>
      <c r="N10" t="s">
        <v>477</v>
      </c>
      <c r="O10" t="s">
        <v>17</v>
      </c>
    </row>
    <row r="11" spans="1:21" x14ac:dyDescent="0.25">
      <c r="A11" t="s">
        <v>445</v>
      </c>
      <c r="B11" s="14" t="s">
        <v>20</v>
      </c>
      <c r="C11" t="s">
        <v>54</v>
      </c>
      <c r="D11" s="14" t="s">
        <v>20</v>
      </c>
      <c r="E11" s="15" t="s">
        <v>19</v>
      </c>
      <c r="F11" s="14">
        <v>2</v>
      </c>
      <c r="G11" s="15">
        <v>-1</v>
      </c>
      <c r="H11" s="1" t="s">
        <v>205</v>
      </c>
      <c r="I11" s="5" t="s">
        <v>19</v>
      </c>
      <c r="J11" s="5" t="s">
        <v>19</v>
      </c>
      <c r="K11" s="5">
        <v>-1</v>
      </c>
      <c r="L11" s="5">
        <v>-1</v>
      </c>
      <c r="M11" t="s">
        <v>460</v>
      </c>
      <c r="N11" t="s">
        <v>1692</v>
      </c>
      <c r="O11" t="s">
        <v>17</v>
      </c>
    </row>
    <row r="12" spans="1:21" x14ac:dyDescent="0.25">
      <c r="B12" s="14"/>
      <c r="D12" s="14"/>
      <c r="E12" s="15"/>
      <c r="F12" s="14"/>
      <c r="G12" s="15"/>
      <c r="H12" s="1" t="s">
        <v>208</v>
      </c>
      <c r="I12" s="5" t="s">
        <v>19</v>
      </c>
      <c r="J12" s="5" t="s">
        <v>19</v>
      </c>
      <c r="K12" s="5">
        <v>-1</v>
      </c>
      <c r="L12" s="5">
        <v>-1</v>
      </c>
      <c r="M12" t="s">
        <v>206</v>
      </c>
    </row>
    <row r="13" spans="1:21" x14ac:dyDescent="0.25">
      <c r="A13" t="s">
        <v>445</v>
      </c>
      <c r="B13" s="14" t="s">
        <v>52</v>
      </c>
      <c r="C13" t="s">
        <v>54</v>
      </c>
      <c r="D13" s="14" t="s">
        <v>52</v>
      </c>
      <c r="E13" s="15" t="s">
        <v>19</v>
      </c>
      <c r="F13" s="14">
        <v>2</v>
      </c>
      <c r="G13" s="15">
        <v>-1</v>
      </c>
      <c r="H13" s="14" t="s">
        <v>209</v>
      </c>
      <c r="I13" s="14" t="s">
        <v>209</v>
      </c>
      <c r="J13" s="15" t="s">
        <v>19</v>
      </c>
      <c r="K13" s="14">
        <v>2</v>
      </c>
      <c r="L13" s="15">
        <v>-1</v>
      </c>
      <c r="M13" t="s">
        <v>188</v>
      </c>
      <c r="N13" t="s">
        <v>189</v>
      </c>
      <c r="O13" t="s">
        <v>17</v>
      </c>
    </row>
    <row r="14" spans="1:21" x14ac:dyDescent="0.25">
      <c r="B14" s="14"/>
      <c r="D14" s="14"/>
      <c r="E14" s="15"/>
      <c r="F14" s="14"/>
      <c r="G14" s="15"/>
      <c r="H14" s="1" t="s">
        <v>212</v>
      </c>
      <c r="I14" s="5" t="s">
        <v>19</v>
      </c>
      <c r="J14" s="5" t="s">
        <v>19</v>
      </c>
      <c r="K14" s="5">
        <v>-1</v>
      </c>
      <c r="L14" s="5">
        <v>-1</v>
      </c>
      <c r="M14" t="s">
        <v>210</v>
      </c>
      <c r="N14" t="s">
        <v>17</v>
      </c>
    </row>
    <row r="15" spans="1:21" x14ac:dyDescent="0.25">
      <c r="B15" s="14"/>
      <c r="D15" s="14"/>
      <c r="E15" s="15"/>
      <c r="F15" s="14"/>
      <c r="G15" s="15"/>
      <c r="H15" s="1" t="s">
        <v>461</v>
      </c>
      <c r="I15" s="5" t="s">
        <v>19</v>
      </c>
      <c r="J15" s="5" t="s">
        <v>19</v>
      </c>
      <c r="K15" s="5">
        <v>-1</v>
      </c>
      <c r="L15" s="5">
        <v>-1</v>
      </c>
      <c r="M15" t="s">
        <v>462</v>
      </c>
      <c r="N15" t="s">
        <v>17</v>
      </c>
      <c r="Q15" t="s">
        <v>1591</v>
      </c>
    </row>
    <row r="16" spans="1:21" x14ac:dyDescent="0.25">
      <c r="A16" t="s">
        <v>445</v>
      </c>
      <c r="B16" s="14" t="s">
        <v>52</v>
      </c>
      <c r="C16" t="s">
        <v>18</v>
      </c>
      <c r="D16" s="14" t="s">
        <v>52</v>
      </c>
      <c r="E16" s="15" t="s">
        <v>19</v>
      </c>
      <c r="F16" s="14">
        <v>2</v>
      </c>
      <c r="G16" s="15">
        <v>-1</v>
      </c>
      <c r="H16" s="14" t="s">
        <v>209</v>
      </c>
      <c r="I16" s="14" t="s">
        <v>209</v>
      </c>
      <c r="J16" s="15" t="s">
        <v>19</v>
      </c>
      <c r="K16" s="14">
        <v>2</v>
      </c>
      <c r="L16" s="15">
        <v>-1</v>
      </c>
      <c r="M16" t="s">
        <v>188</v>
      </c>
      <c r="N16" t="s">
        <v>463</v>
      </c>
      <c r="O16" t="s">
        <v>17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B17" s="14"/>
      <c r="D17" s="14"/>
      <c r="E17" s="15"/>
      <c r="F17" s="14"/>
      <c r="G17" s="15"/>
      <c r="H17" s="1" t="s">
        <v>212</v>
      </c>
      <c r="I17" s="5" t="s">
        <v>19</v>
      </c>
      <c r="J17" s="5" t="s">
        <v>19</v>
      </c>
      <c r="K17" s="5">
        <v>-1</v>
      </c>
      <c r="L17" s="5">
        <v>-1</v>
      </c>
      <c r="M17" t="s">
        <v>210</v>
      </c>
      <c r="T17" t="b">
        <v>1</v>
      </c>
      <c r="U17" t="b">
        <v>1</v>
      </c>
    </row>
    <row r="18" spans="1:21" x14ac:dyDescent="0.25">
      <c r="A18" t="s">
        <v>445</v>
      </c>
      <c r="B18" s="14" t="s">
        <v>216</v>
      </c>
      <c r="C18" t="s">
        <v>54</v>
      </c>
      <c r="D18" s="14" t="s">
        <v>216</v>
      </c>
      <c r="E18" s="15" t="s">
        <v>19</v>
      </c>
      <c r="F18" s="14">
        <v>2</v>
      </c>
      <c r="G18" s="15">
        <v>-1</v>
      </c>
      <c r="H18" s="14" t="s">
        <v>221</v>
      </c>
      <c r="I18" s="14" t="s">
        <v>464</v>
      </c>
      <c r="J18" s="15" t="s">
        <v>19</v>
      </c>
      <c r="K18" s="14">
        <v>2</v>
      </c>
      <c r="L18" s="15">
        <v>-1</v>
      </c>
      <c r="M18" t="s">
        <v>73</v>
      </c>
      <c r="N18" t="s">
        <v>465</v>
      </c>
      <c r="O18" t="s">
        <v>17</v>
      </c>
    </row>
    <row r="19" spans="1:21" x14ac:dyDescent="0.25">
      <c r="B19" s="14"/>
      <c r="D19" s="14"/>
      <c r="E19" s="15"/>
      <c r="F19" s="14"/>
      <c r="G19" s="15"/>
      <c r="H19" s="1" t="s">
        <v>217</v>
      </c>
      <c r="I19" s="5" t="s">
        <v>19</v>
      </c>
      <c r="J19" s="5" t="s">
        <v>19</v>
      </c>
      <c r="K19" s="5">
        <v>-1</v>
      </c>
      <c r="L19" s="5">
        <v>-1</v>
      </c>
      <c r="M19" t="s">
        <v>466</v>
      </c>
    </row>
    <row r="20" spans="1:21" x14ac:dyDescent="0.25">
      <c r="A20" t="s">
        <v>445</v>
      </c>
      <c r="B20" s="1" t="s">
        <v>216</v>
      </c>
      <c r="C20" t="s">
        <v>18</v>
      </c>
      <c r="D20" s="5" t="s">
        <v>19</v>
      </c>
      <c r="E20" s="5" t="s">
        <v>19</v>
      </c>
      <c r="F20" s="5">
        <v>-1</v>
      </c>
      <c r="G20" s="5">
        <v>-1</v>
      </c>
      <c r="H20" s="1" t="s">
        <v>221</v>
      </c>
      <c r="I20" s="5" t="s">
        <v>19</v>
      </c>
      <c r="J20" s="5" t="s">
        <v>19</v>
      </c>
      <c r="K20" s="5">
        <v>-1</v>
      </c>
      <c r="L20" s="5">
        <v>-1</v>
      </c>
      <c r="M20" t="s">
        <v>73</v>
      </c>
      <c r="N20" t="s">
        <v>17</v>
      </c>
      <c r="Q20" t="s">
        <v>1592</v>
      </c>
      <c r="R20" t="b">
        <v>1</v>
      </c>
      <c r="S20" t="b">
        <v>1</v>
      </c>
      <c r="T20" t="b">
        <v>1</v>
      </c>
      <c r="U20" t="b">
        <v>1</v>
      </c>
    </row>
    <row r="21" spans="1:21" x14ac:dyDescent="0.25">
      <c r="A21" t="s">
        <v>445</v>
      </c>
      <c r="B21" s="14" t="s">
        <v>53</v>
      </c>
      <c r="C21" t="s">
        <v>54</v>
      </c>
      <c r="D21" s="14" t="s">
        <v>53</v>
      </c>
      <c r="E21" s="15" t="s">
        <v>19</v>
      </c>
      <c r="F21" s="14">
        <v>2</v>
      </c>
      <c r="G21" s="15">
        <v>-1</v>
      </c>
      <c r="H21" s="14" t="s">
        <v>222</v>
      </c>
      <c r="I21" s="14" t="s">
        <v>223</v>
      </c>
      <c r="J21" s="15" t="s">
        <v>19</v>
      </c>
      <c r="K21" s="14">
        <v>2</v>
      </c>
      <c r="L21" s="15">
        <v>-1</v>
      </c>
      <c r="M21" t="s">
        <v>138</v>
      </c>
      <c r="N21" t="s">
        <v>467</v>
      </c>
      <c r="O21" t="s">
        <v>17</v>
      </c>
    </row>
    <row r="22" spans="1:21" x14ac:dyDescent="0.25">
      <c r="H22" s="14" t="s">
        <v>225</v>
      </c>
      <c r="I22" s="14" t="s">
        <v>225</v>
      </c>
      <c r="J22" s="15" t="s">
        <v>19</v>
      </c>
      <c r="K22" s="14">
        <v>2</v>
      </c>
      <c r="L22" s="15">
        <v>-1</v>
      </c>
      <c r="M22" t="s">
        <v>458</v>
      </c>
      <c r="N22" t="s">
        <v>468</v>
      </c>
      <c r="O22" t="s">
        <v>17</v>
      </c>
    </row>
    <row r="23" spans="1:21" x14ac:dyDescent="0.25">
      <c r="H23" s="15" t="s">
        <v>469</v>
      </c>
      <c r="I23" s="15" t="s">
        <v>470</v>
      </c>
      <c r="J23" t="s">
        <v>17</v>
      </c>
      <c r="K23" s="15">
        <v>-2</v>
      </c>
      <c r="L23">
        <v>0</v>
      </c>
      <c r="M23" t="s">
        <v>17</v>
      </c>
      <c r="N23" t="s">
        <v>468</v>
      </c>
      <c r="O23" t="s">
        <v>17</v>
      </c>
      <c r="Q23" t="s">
        <v>1593</v>
      </c>
    </row>
    <row r="24" spans="1:21" x14ac:dyDescent="0.25">
      <c r="A24" t="s">
        <v>445</v>
      </c>
      <c r="B24" s="14" t="s">
        <v>53</v>
      </c>
      <c r="C24" t="s">
        <v>18</v>
      </c>
      <c r="D24" s="14" t="s">
        <v>53</v>
      </c>
      <c r="E24" s="15" t="s">
        <v>19</v>
      </c>
      <c r="F24" s="14">
        <v>2</v>
      </c>
      <c r="G24" s="15">
        <v>-1</v>
      </c>
      <c r="H24" s="14" t="s">
        <v>222</v>
      </c>
      <c r="I24" s="14" t="s">
        <v>222</v>
      </c>
      <c r="J24" s="15" t="s">
        <v>19</v>
      </c>
      <c r="K24" s="14">
        <v>2</v>
      </c>
      <c r="L24" s="15">
        <v>-1</v>
      </c>
      <c r="M24" t="s">
        <v>138</v>
      </c>
      <c r="N24" t="s">
        <v>471</v>
      </c>
      <c r="O24" t="s">
        <v>17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445</v>
      </c>
      <c r="B25" s="14" t="s">
        <v>230</v>
      </c>
      <c r="C25" t="s">
        <v>54</v>
      </c>
      <c r="D25" s="14" t="s">
        <v>230</v>
      </c>
      <c r="E25" s="15" t="s">
        <v>19</v>
      </c>
      <c r="F25" s="14">
        <v>2</v>
      </c>
      <c r="G25" s="15">
        <v>-1</v>
      </c>
      <c r="H25" s="1" t="s">
        <v>235</v>
      </c>
      <c r="I25" s="5" t="s">
        <v>19</v>
      </c>
      <c r="J25" s="5" t="s">
        <v>19</v>
      </c>
      <c r="K25" s="5">
        <v>-1</v>
      </c>
      <c r="L25" s="5">
        <v>-1</v>
      </c>
      <c r="M25" t="s">
        <v>105</v>
      </c>
      <c r="N25" t="s">
        <v>17</v>
      </c>
      <c r="O25" t="s">
        <v>472</v>
      </c>
      <c r="P25">
        <v>1.3</v>
      </c>
      <c r="Q25" t="s">
        <v>1594</v>
      </c>
    </row>
    <row r="26" spans="1:21" x14ac:dyDescent="0.25">
      <c r="B26" s="14"/>
      <c r="D26" s="14"/>
      <c r="E26" s="15"/>
      <c r="F26" s="14"/>
      <c r="G26" s="15"/>
      <c r="H26" s="14" t="s">
        <v>231</v>
      </c>
      <c r="I26" s="14" t="s">
        <v>473</v>
      </c>
      <c r="J26" s="15" t="s">
        <v>19</v>
      </c>
      <c r="K26" s="14">
        <v>2</v>
      </c>
      <c r="L26" s="15">
        <v>-1</v>
      </c>
      <c r="M26" t="s">
        <v>228</v>
      </c>
      <c r="N26" t="s">
        <v>474</v>
      </c>
      <c r="O26" t="s">
        <v>17</v>
      </c>
    </row>
    <row r="27" spans="1:21" x14ac:dyDescent="0.25">
      <c r="A27" t="s">
        <v>445</v>
      </c>
      <c r="B27" s="14" t="s">
        <v>267</v>
      </c>
      <c r="C27" t="s">
        <v>54</v>
      </c>
      <c r="D27" s="14" t="s">
        <v>267</v>
      </c>
      <c r="E27" s="15" t="s">
        <v>19</v>
      </c>
      <c r="F27" s="14">
        <v>2</v>
      </c>
      <c r="G27" s="15">
        <v>-1</v>
      </c>
      <c r="H27" s="14" t="s">
        <v>268</v>
      </c>
      <c r="I27" s="14" t="s">
        <v>268</v>
      </c>
      <c r="J27" s="15" t="s">
        <v>19</v>
      </c>
      <c r="K27" s="14">
        <v>2</v>
      </c>
      <c r="L27" s="15">
        <v>-1</v>
      </c>
      <c r="M27" t="s">
        <v>56</v>
      </c>
      <c r="N27" t="s">
        <v>475</v>
      </c>
      <c r="O27" t="s">
        <v>17</v>
      </c>
    </row>
    <row r="28" spans="1:21" x14ac:dyDescent="0.25">
      <c r="A28" t="s">
        <v>445</v>
      </c>
      <c r="B28" s="14" t="s">
        <v>476</v>
      </c>
      <c r="C28" t="s">
        <v>18</v>
      </c>
      <c r="D28" t="s">
        <v>267</v>
      </c>
      <c r="E28" t="s">
        <v>19</v>
      </c>
      <c r="F28">
        <v>0</v>
      </c>
      <c r="G28">
        <v>0</v>
      </c>
      <c r="M28" t="s">
        <v>56</v>
      </c>
      <c r="N28" t="s">
        <v>477</v>
      </c>
      <c r="O28" t="s">
        <v>17</v>
      </c>
      <c r="Q28" t="s">
        <v>257</v>
      </c>
      <c r="R28" t="b">
        <v>1</v>
      </c>
      <c r="S28" t="b">
        <v>1</v>
      </c>
    </row>
    <row r="29" spans="1:21" x14ac:dyDescent="0.25">
      <c r="A29" t="s">
        <v>445</v>
      </c>
      <c r="B29" s="14" t="s">
        <v>478</v>
      </c>
      <c r="C29" t="s">
        <v>54</v>
      </c>
      <c r="D29" t="s">
        <v>277</v>
      </c>
      <c r="E29" t="s">
        <v>19</v>
      </c>
      <c r="F29">
        <v>0</v>
      </c>
      <c r="G29">
        <v>0</v>
      </c>
      <c r="M29" t="s">
        <v>122</v>
      </c>
      <c r="N29" t="s">
        <v>479</v>
      </c>
      <c r="O29" t="s">
        <v>17</v>
      </c>
      <c r="Q29" t="s">
        <v>257</v>
      </c>
    </row>
    <row r="30" spans="1:21" x14ac:dyDescent="0.25">
      <c r="A30" t="s">
        <v>445</v>
      </c>
      <c r="B30" s="14" t="s">
        <v>285</v>
      </c>
      <c r="C30" t="s">
        <v>54</v>
      </c>
      <c r="D30" t="s">
        <v>282</v>
      </c>
      <c r="E30" t="s">
        <v>19</v>
      </c>
      <c r="F30">
        <v>0</v>
      </c>
      <c r="G30">
        <v>0</v>
      </c>
      <c r="M30" t="s">
        <v>480</v>
      </c>
      <c r="N30" t="s">
        <v>481</v>
      </c>
      <c r="O30" t="s">
        <v>17</v>
      </c>
      <c r="Q30" t="s">
        <v>257</v>
      </c>
    </row>
    <row r="31" spans="1:21" x14ac:dyDescent="0.25">
      <c r="A31" t="s">
        <v>445</v>
      </c>
      <c r="B31" s="14" t="s">
        <v>292</v>
      </c>
      <c r="C31" t="s">
        <v>54</v>
      </c>
      <c r="D31" t="s">
        <v>286</v>
      </c>
      <c r="E31" t="s">
        <v>19</v>
      </c>
      <c r="F31">
        <v>0</v>
      </c>
      <c r="G31">
        <v>0</v>
      </c>
      <c r="M31" t="s">
        <v>255</v>
      </c>
      <c r="N31" t="s">
        <v>482</v>
      </c>
      <c r="O31" t="s">
        <v>17</v>
      </c>
      <c r="Q31" t="s">
        <v>257</v>
      </c>
    </row>
    <row r="32" spans="1:21" x14ac:dyDescent="0.25">
      <c r="A32" t="s">
        <v>445</v>
      </c>
      <c r="B32" s="14" t="s">
        <v>293</v>
      </c>
      <c r="C32" t="s">
        <v>54</v>
      </c>
      <c r="D32" s="14" t="s">
        <v>293</v>
      </c>
      <c r="E32" s="15" t="s">
        <v>19</v>
      </c>
      <c r="F32" s="14">
        <v>2</v>
      </c>
      <c r="G32" s="15">
        <v>-1</v>
      </c>
      <c r="H32" s="14" t="s">
        <v>294</v>
      </c>
      <c r="I32" s="14" t="s">
        <v>483</v>
      </c>
      <c r="J32" s="15" t="s">
        <v>19</v>
      </c>
      <c r="K32" s="14">
        <v>2</v>
      </c>
      <c r="L32" s="15">
        <v>-1</v>
      </c>
      <c r="M32" t="s">
        <v>260</v>
      </c>
      <c r="N32" t="s">
        <v>484</v>
      </c>
      <c r="O32" t="s">
        <v>17</v>
      </c>
    </row>
    <row r="33" spans="1:21" x14ac:dyDescent="0.25">
      <c r="A33" t="s">
        <v>445</v>
      </c>
      <c r="B33" s="14" t="s">
        <v>58</v>
      </c>
      <c r="C33" t="s">
        <v>54</v>
      </c>
      <c r="D33" s="14" t="s">
        <v>58</v>
      </c>
      <c r="E33" s="15" t="s">
        <v>19</v>
      </c>
      <c r="F33" s="14">
        <v>2</v>
      </c>
      <c r="G33" s="15">
        <v>-1</v>
      </c>
      <c r="H33" s="14" t="s">
        <v>95</v>
      </c>
      <c r="I33" s="14" t="s">
        <v>95</v>
      </c>
      <c r="J33" s="15" t="s">
        <v>19</v>
      </c>
      <c r="K33" s="14">
        <v>2</v>
      </c>
      <c r="L33" s="15">
        <v>-1</v>
      </c>
      <c r="M33" t="s">
        <v>188</v>
      </c>
      <c r="N33" t="s">
        <v>189</v>
      </c>
      <c r="O33" t="s">
        <v>17</v>
      </c>
    </row>
    <row r="34" spans="1:21" x14ac:dyDescent="0.25">
      <c r="B34" s="14"/>
      <c r="D34" s="14"/>
      <c r="E34" s="15"/>
      <c r="F34" s="14"/>
      <c r="G34" s="15"/>
      <c r="H34" s="1" t="s">
        <v>302</v>
      </c>
      <c r="I34" s="5" t="s">
        <v>19</v>
      </c>
      <c r="J34" s="5" t="s">
        <v>19</v>
      </c>
      <c r="K34" s="5">
        <v>-1</v>
      </c>
      <c r="L34" s="5">
        <v>-1</v>
      </c>
      <c r="M34" t="s">
        <v>56</v>
      </c>
      <c r="N34" t="s">
        <v>17</v>
      </c>
      <c r="Q34" t="s">
        <v>1591</v>
      </c>
    </row>
    <row r="35" spans="1:21" x14ac:dyDescent="0.25">
      <c r="B35" s="14"/>
      <c r="D35" s="14"/>
      <c r="E35" s="15"/>
      <c r="F35" s="14"/>
      <c r="G35" s="15"/>
      <c r="H35" s="1" t="s">
        <v>97</v>
      </c>
      <c r="I35" s="5" t="s">
        <v>19</v>
      </c>
      <c r="J35" s="5" t="s">
        <v>19</v>
      </c>
      <c r="K35" s="5">
        <v>-1</v>
      </c>
      <c r="L35" s="5">
        <v>-1</v>
      </c>
      <c r="M35" t="s">
        <v>265</v>
      </c>
      <c r="N35" t="s">
        <v>17</v>
      </c>
      <c r="Q35" t="s">
        <v>1696</v>
      </c>
    </row>
    <row r="36" spans="1:21" x14ac:dyDescent="0.25">
      <c r="A36" t="s">
        <v>445</v>
      </c>
      <c r="B36" s="14" t="s">
        <v>58</v>
      </c>
      <c r="C36" t="s">
        <v>18</v>
      </c>
      <c r="D36" s="14" t="s">
        <v>58</v>
      </c>
      <c r="E36" s="15" t="s">
        <v>19</v>
      </c>
      <c r="F36" s="14">
        <v>2</v>
      </c>
      <c r="G36" s="15">
        <v>-1</v>
      </c>
      <c r="H36" s="14" t="s">
        <v>95</v>
      </c>
      <c r="I36" s="14" t="s">
        <v>95</v>
      </c>
      <c r="J36" s="15" t="s">
        <v>19</v>
      </c>
      <c r="K36" s="14">
        <v>2</v>
      </c>
      <c r="L36" s="15">
        <v>-1</v>
      </c>
      <c r="M36" t="s">
        <v>188</v>
      </c>
      <c r="N36" t="s">
        <v>189</v>
      </c>
      <c r="O36" t="s">
        <v>17</v>
      </c>
      <c r="R36" t="b">
        <v>1</v>
      </c>
      <c r="S36" t="b">
        <v>1</v>
      </c>
      <c r="T36" t="b">
        <v>1</v>
      </c>
      <c r="U36" t="b">
        <v>1</v>
      </c>
    </row>
    <row r="37" spans="1:21" x14ac:dyDescent="0.25">
      <c r="A37" t="s">
        <v>445</v>
      </c>
      <c r="B37" s="14" t="s">
        <v>66</v>
      </c>
      <c r="C37" t="s">
        <v>54</v>
      </c>
      <c r="D37" s="14" t="s">
        <v>66</v>
      </c>
      <c r="E37" s="15" t="s">
        <v>19</v>
      </c>
      <c r="F37" s="14">
        <v>2</v>
      </c>
      <c r="G37" s="15">
        <v>-1</v>
      </c>
      <c r="H37" s="14" t="s">
        <v>304</v>
      </c>
      <c r="I37" s="14" t="s">
        <v>304</v>
      </c>
      <c r="J37" s="15" t="s">
        <v>19</v>
      </c>
      <c r="K37" s="14">
        <v>2</v>
      </c>
      <c r="L37" s="15">
        <v>-1</v>
      </c>
      <c r="M37" t="s">
        <v>73</v>
      </c>
      <c r="N37" t="s">
        <v>74</v>
      </c>
      <c r="O37" t="s">
        <v>17</v>
      </c>
    </row>
    <row r="38" spans="1:21" x14ac:dyDescent="0.25">
      <c r="B38" s="14"/>
      <c r="D38" s="14"/>
      <c r="E38" s="15"/>
      <c r="F38" s="14"/>
      <c r="G38" s="15"/>
      <c r="H38" s="1" t="s">
        <v>305</v>
      </c>
      <c r="I38" s="5" t="s">
        <v>19</v>
      </c>
      <c r="J38" s="5" t="s">
        <v>19</v>
      </c>
      <c r="K38" s="5">
        <v>-1</v>
      </c>
      <c r="L38" s="5">
        <v>-1</v>
      </c>
      <c r="M38" t="s">
        <v>466</v>
      </c>
      <c r="N38" t="s">
        <v>17</v>
      </c>
      <c r="Q38" t="s">
        <v>1595</v>
      </c>
    </row>
    <row r="39" spans="1:21" x14ac:dyDescent="0.25">
      <c r="A39" t="s">
        <v>445</v>
      </c>
      <c r="B39" s="14" t="s">
        <v>66</v>
      </c>
      <c r="C39" t="s">
        <v>18</v>
      </c>
      <c r="D39" s="14" t="s">
        <v>66</v>
      </c>
      <c r="E39" s="15" t="s">
        <v>19</v>
      </c>
      <c r="F39" s="14">
        <v>2</v>
      </c>
      <c r="G39" s="15">
        <v>-1</v>
      </c>
      <c r="H39" s="14" t="s">
        <v>304</v>
      </c>
      <c r="I39" s="14" t="s">
        <v>304</v>
      </c>
      <c r="J39" s="15" t="s">
        <v>19</v>
      </c>
      <c r="K39" s="14">
        <v>2</v>
      </c>
      <c r="L39" s="15">
        <v>-1</v>
      </c>
      <c r="M39" t="s">
        <v>73</v>
      </c>
      <c r="N39" t="s">
        <v>74</v>
      </c>
      <c r="O39" t="s">
        <v>17</v>
      </c>
      <c r="R39" t="b">
        <v>1</v>
      </c>
      <c r="S39" t="b">
        <v>1</v>
      </c>
      <c r="T39" t="b">
        <v>1</v>
      </c>
      <c r="U39" t="b">
        <v>1</v>
      </c>
    </row>
    <row r="40" spans="1:21" x14ac:dyDescent="0.25">
      <c r="A40" t="s">
        <v>445</v>
      </c>
      <c r="B40" s="14" t="s">
        <v>71</v>
      </c>
      <c r="C40" t="s">
        <v>54</v>
      </c>
      <c r="D40" s="14" t="s">
        <v>71</v>
      </c>
      <c r="E40" s="15" t="s">
        <v>19</v>
      </c>
      <c r="F40" s="14">
        <v>2</v>
      </c>
      <c r="G40" s="15">
        <v>-1</v>
      </c>
      <c r="H40" s="14" t="s">
        <v>312</v>
      </c>
      <c r="I40" s="14" t="s">
        <v>485</v>
      </c>
      <c r="J40" s="15" t="s">
        <v>19</v>
      </c>
      <c r="K40" s="14">
        <v>2</v>
      </c>
      <c r="L40" s="15">
        <v>-1</v>
      </c>
      <c r="M40" t="s">
        <v>486</v>
      </c>
      <c r="N40" t="s">
        <v>487</v>
      </c>
      <c r="O40" t="s">
        <v>17</v>
      </c>
    </row>
    <row r="41" spans="1:21" x14ac:dyDescent="0.25">
      <c r="B41" s="14"/>
      <c r="D41" s="14"/>
      <c r="E41" s="15"/>
      <c r="F41" s="14"/>
      <c r="G41" s="15"/>
      <c r="H41" s="1" t="s">
        <v>316</v>
      </c>
      <c r="I41" s="5" t="s">
        <v>19</v>
      </c>
      <c r="J41" s="5" t="s">
        <v>19</v>
      </c>
      <c r="K41" s="5">
        <v>-1</v>
      </c>
      <c r="L41" s="5">
        <v>-1</v>
      </c>
      <c r="M41" t="s">
        <v>458</v>
      </c>
      <c r="N41" t="s">
        <v>17</v>
      </c>
      <c r="Q41" t="s">
        <v>1595</v>
      </c>
    </row>
    <row r="42" spans="1:21" x14ac:dyDescent="0.25">
      <c r="A42" t="s">
        <v>445</v>
      </c>
      <c r="B42" s="14" t="s">
        <v>71</v>
      </c>
      <c r="C42" t="s">
        <v>18</v>
      </c>
      <c r="D42" s="14" t="s">
        <v>71</v>
      </c>
      <c r="E42" s="15" t="s">
        <v>19</v>
      </c>
      <c r="F42" s="14">
        <v>2</v>
      </c>
      <c r="G42" s="15">
        <v>-1</v>
      </c>
      <c r="H42" s="14" t="s">
        <v>312</v>
      </c>
      <c r="I42" s="14" t="s">
        <v>312</v>
      </c>
      <c r="J42" s="15" t="s">
        <v>19</v>
      </c>
      <c r="K42" s="14">
        <v>2</v>
      </c>
      <c r="L42" s="15">
        <v>-1</v>
      </c>
      <c r="M42" t="s">
        <v>486</v>
      </c>
      <c r="N42" t="s">
        <v>110</v>
      </c>
      <c r="O42" t="s">
        <v>17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445</v>
      </c>
      <c r="B43" s="14" t="s">
        <v>321</v>
      </c>
      <c r="C43" t="s">
        <v>54</v>
      </c>
      <c r="D43" s="14" t="s">
        <v>321</v>
      </c>
      <c r="E43" s="15" t="s">
        <v>19</v>
      </c>
      <c r="F43" s="14">
        <v>2</v>
      </c>
      <c r="G43" s="15">
        <v>-1</v>
      </c>
      <c r="H43" s="14" t="s">
        <v>322</v>
      </c>
      <c r="I43" s="14" t="s">
        <v>488</v>
      </c>
      <c r="J43" s="15" t="s">
        <v>19</v>
      </c>
      <c r="K43" s="14">
        <v>2</v>
      </c>
      <c r="L43" s="15">
        <v>-1</v>
      </c>
      <c r="M43" t="s">
        <v>489</v>
      </c>
      <c r="N43" t="s">
        <v>490</v>
      </c>
      <c r="O43" t="s">
        <v>17</v>
      </c>
    </row>
    <row r="44" spans="1:21" x14ac:dyDescent="0.25">
      <c r="A44" t="s">
        <v>445</v>
      </c>
      <c r="B44" s="1" t="s">
        <v>335</v>
      </c>
      <c r="C44" t="s">
        <v>54</v>
      </c>
      <c r="D44" s="5" t="s">
        <v>19</v>
      </c>
      <c r="E44" s="5" t="s">
        <v>19</v>
      </c>
      <c r="F44" s="5">
        <v>-1</v>
      </c>
      <c r="G44" s="5">
        <v>-1</v>
      </c>
      <c r="H44" s="1" t="s">
        <v>336</v>
      </c>
      <c r="I44" s="5" t="s">
        <v>19</v>
      </c>
      <c r="J44" s="5" t="s">
        <v>19</v>
      </c>
      <c r="K44" s="5">
        <v>-1</v>
      </c>
      <c r="L44" s="5">
        <v>-1</v>
      </c>
      <c r="M44" t="s">
        <v>354</v>
      </c>
      <c r="N44" t="s">
        <v>17</v>
      </c>
      <c r="Q44" t="s">
        <v>1592</v>
      </c>
    </row>
    <row r="45" spans="1:21" x14ac:dyDescent="0.25">
      <c r="A45" t="s">
        <v>445</v>
      </c>
      <c r="B45" s="14" t="s">
        <v>342</v>
      </c>
      <c r="C45" t="s">
        <v>54</v>
      </c>
      <c r="D45" s="14" t="s">
        <v>342</v>
      </c>
      <c r="E45" s="15" t="s">
        <v>19</v>
      </c>
      <c r="F45" s="14">
        <v>2</v>
      </c>
      <c r="G45" s="15">
        <v>-1</v>
      </c>
      <c r="H45" s="14" t="s">
        <v>343</v>
      </c>
      <c r="I45" s="14" t="s">
        <v>343</v>
      </c>
      <c r="J45" s="15" t="s">
        <v>19</v>
      </c>
      <c r="K45" s="14">
        <v>2</v>
      </c>
      <c r="L45" s="15">
        <v>-1</v>
      </c>
      <c r="M45" t="s">
        <v>113</v>
      </c>
      <c r="N45" t="s">
        <v>196</v>
      </c>
      <c r="O45" t="s">
        <v>17</v>
      </c>
    </row>
    <row r="46" spans="1:21" x14ac:dyDescent="0.25">
      <c r="A46" t="s">
        <v>445</v>
      </c>
      <c r="B46" s="14" t="s">
        <v>345</v>
      </c>
      <c r="C46" t="s">
        <v>18</v>
      </c>
      <c r="D46" t="s">
        <v>342</v>
      </c>
      <c r="E46" t="s">
        <v>19</v>
      </c>
      <c r="F46">
        <v>0</v>
      </c>
      <c r="G46">
        <v>0</v>
      </c>
      <c r="M46" t="s">
        <v>113</v>
      </c>
      <c r="N46" t="s">
        <v>491</v>
      </c>
      <c r="O46" t="s">
        <v>17</v>
      </c>
      <c r="Q46" t="s">
        <v>257</v>
      </c>
      <c r="R46" t="b">
        <v>1</v>
      </c>
      <c r="S46" t="b">
        <v>1</v>
      </c>
    </row>
    <row r="47" spans="1:21" x14ac:dyDescent="0.25">
      <c r="A47" t="s">
        <v>445</v>
      </c>
      <c r="B47" s="14" t="s">
        <v>492</v>
      </c>
      <c r="C47" t="s">
        <v>54</v>
      </c>
      <c r="D47" t="s">
        <v>347</v>
      </c>
      <c r="E47" t="s">
        <v>19</v>
      </c>
      <c r="F47">
        <v>0</v>
      </c>
      <c r="G47">
        <v>0</v>
      </c>
      <c r="M47" t="s">
        <v>458</v>
      </c>
      <c r="N47" t="s">
        <v>493</v>
      </c>
      <c r="O47" t="s">
        <v>17</v>
      </c>
      <c r="Q47" t="s">
        <v>257</v>
      </c>
    </row>
    <row r="48" spans="1:21" x14ac:dyDescent="0.25">
      <c r="A48" t="s">
        <v>445</v>
      </c>
      <c r="B48" s="14" t="s">
        <v>351</v>
      </c>
      <c r="C48" t="s">
        <v>54</v>
      </c>
      <c r="D48" s="14" t="s">
        <v>351</v>
      </c>
      <c r="E48" s="15" t="s">
        <v>19</v>
      </c>
      <c r="F48" s="14">
        <v>2</v>
      </c>
      <c r="G48" s="15">
        <v>-1</v>
      </c>
      <c r="H48" s="14" t="s">
        <v>352</v>
      </c>
      <c r="I48" s="14" t="s">
        <v>353</v>
      </c>
      <c r="J48" s="15" t="s">
        <v>19</v>
      </c>
      <c r="K48" s="14">
        <v>2</v>
      </c>
      <c r="L48" s="15">
        <v>-1</v>
      </c>
      <c r="M48" t="s">
        <v>288</v>
      </c>
      <c r="N48" t="s">
        <v>289</v>
      </c>
      <c r="O48" t="s">
        <v>17</v>
      </c>
    </row>
    <row r="49" spans="1:21" x14ac:dyDescent="0.25">
      <c r="A49" t="s">
        <v>445</v>
      </c>
      <c r="B49" s="14" t="s">
        <v>358</v>
      </c>
      <c r="C49" t="s">
        <v>18</v>
      </c>
      <c r="D49" t="s">
        <v>351</v>
      </c>
      <c r="E49" t="s">
        <v>19</v>
      </c>
      <c r="F49">
        <v>0</v>
      </c>
      <c r="G49">
        <v>0</v>
      </c>
      <c r="M49" t="s">
        <v>288</v>
      </c>
      <c r="N49" t="s">
        <v>494</v>
      </c>
      <c r="O49" t="s">
        <v>17</v>
      </c>
      <c r="Q49" t="s">
        <v>257</v>
      </c>
      <c r="R49" t="b">
        <v>1</v>
      </c>
      <c r="S49" t="b">
        <v>1</v>
      </c>
    </row>
    <row r="50" spans="1:21" x14ac:dyDescent="0.25">
      <c r="A50" t="s">
        <v>445</v>
      </c>
      <c r="B50" s="14" t="s">
        <v>359</v>
      </c>
      <c r="C50" t="s">
        <v>54</v>
      </c>
      <c r="D50" s="14" t="s">
        <v>359</v>
      </c>
      <c r="E50" s="15" t="s">
        <v>19</v>
      </c>
      <c r="F50" s="14">
        <v>2</v>
      </c>
      <c r="G50" s="15">
        <v>-1</v>
      </c>
      <c r="H50" s="14" t="s">
        <v>360</v>
      </c>
      <c r="I50" s="14" t="s">
        <v>495</v>
      </c>
      <c r="J50" s="15" t="s">
        <v>19</v>
      </c>
      <c r="K50" s="14">
        <v>2</v>
      </c>
      <c r="L50" s="15">
        <v>-1</v>
      </c>
      <c r="M50" t="s">
        <v>354</v>
      </c>
      <c r="N50" t="s">
        <v>496</v>
      </c>
      <c r="O50" t="s">
        <v>17</v>
      </c>
    </row>
    <row r="51" spans="1:21" x14ac:dyDescent="0.25">
      <c r="A51" t="s">
        <v>445</v>
      </c>
      <c r="B51" s="14" t="s">
        <v>369</v>
      </c>
      <c r="C51" t="s">
        <v>18</v>
      </c>
      <c r="D51" t="s">
        <v>359</v>
      </c>
      <c r="E51" t="s">
        <v>19</v>
      </c>
      <c r="F51">
        <v>0</v>
      </c>
      <c r="G51">
        <v>0</v>
      </c>
      <c r="M51" t="s">
        <v>354</v>
      </c>
      <c r="N51" t="s">
        <v>497</v>
      </c>
      <c r="O51" t="s">
        <v>17</v>
      </c>
      <c r="Q51" t="s">
        <v>257</v>
      </c>
      <c r="R51" t="b">
        <v>1</v>
      </c>
      <c r="S51" t="b">
        <v>1</v>
      </c>
    </row>
    <row r="52" spans="1:21" x14ac:dyDescent="0.25">
      <c r="A52" t="s">
        <v>445</v>
      </c>
      <c r="B52" s="14" t="s">
        <v>98</v>
      </c>
      <c r="C52" t="s">
        <v>54</v>
      </c>
      <c r="D52" s="14" t="s">
        <v>98</v>
      </c>
      <c r="E52" s="15" t="s">
        <v>19</v>
      </c>
      <c r="F52" s="14">
        <v>2</v>
      </c>
      <c r="G52" s="15">
        <v>-1</v>
      </c>
      <c r="H52" s="14" t="s">
        <v>498</v>
      </c>
      <c r="I52" s="14" t="s">
        <v>371</v>
      </c>
      <c r="J52" s="15" t="s">
        <v>19</v>
      </c>
      <c r="K52" s="14">
        <v>2</v>
      </c>
      <c r="L52" s="15">
        <v>-1</v>
      </c>
      <c r="M52" t="s">
        <v>462</v>
      </c>
      <c r="N52" t="s">
        <v>499</v>
      </c>
      <c r="O52" t="s">
        <v>17</v>
      </c>
    </row>
    <row r="53" spans="1:21" x14ac:dyDescent="0.25">
      <c r="B53" s="14"/>
      <c r="D53" s="14"/>
      <c r="E53" s="15"/>
      <c r="F53" s="14"/>
      <c r="G53" s="15"/>
      <c r="H53" s="1" t="s">
        <v>374</v>
      </c>
      <c r="I53" s="5" t="s">
        <v>19</v>
      </c>
      <c r="J53" s="5" t="s">
        <v>19</v>
      </c>
      <c r="K53" s="5">
        <v>-1</v>
      </c>
      <c r="L53" s="5">
        <v>-1</v>
      </c>
      <c r="M53" t="s">
        <v>265</v>
      </c>
      <c r="N53" t="s">
        <v>17</v>
      </c>
    </row>
    <row r="54" spans="1:21" x14ac:dyDescent="0.25">
      <c r="B54" s="14"/>
      <c r="D54" s="14"/>
      <c r="E54" s="15"/>
      <c r="F54" s="14"/>
      <c r="G54" s="15"/>
      <c r="H54" s="1" t="s">
        <v>379</v>
      </c>
      <c r="I54" s="5" t="s">
        <v>19</v>
      </c>
      <c r="J54" s="5" t="s">
        <v>19</v>
      </c>
      <c r="K54" s="5">
        <v>-1</v>
      </c>
      <c r="L54" s="5">
        <v>-1</v>
      </c>
      <c r="M54" t="s">
        <v>17</v>
      </c>
      <c r="N54" t="s">
        <v>17</v>
      </c>
      <c r="Q54" t="s">
        <v>1596</v>
      </c>
    </row>
    <row r="55" spans="1:21" x14ac:dyDescent="0.25">
      <c r="A55" t="s">
        <v>445</v>
      </c>
      <c r="B55" s="14" t="s">
        <v>98</v>
      </c>
      <c r="C55" t="s">
        <v>18</v>
      </c>
      <c r="D55" s="14" t="s">
        <v>98</v>
      </c>
      <c r="E55" s="15" t="s">
        <v>19</v>
      </c>
      <c r="F55" s="14">
        <v>2</v>
      </c>
      <c r="G55" s="15">
        <v>-1</v>
      </c>
      <c r="H55" s="14" t="s">
        <v>498</v>
      </c>
      <c r="I55" s="14" t="s">
        <v>370</v>
      </c>
      <c r="J55" s="15" t="s">
        <v>19</v>
      </c>
      <c r="K55" s="14">
        <v>2</v>
      </c>
      <c r="L55" s="15">
        <v>-1</v>
      </c>
      <c r="M55" t="s">
        <v>462</v>
      </c>
      <c r="N55" t="s">
        <v>500</v>
      </c>
      <c r="O55" t="s">
        <v>17</v>
      </c>
      <c r="R55" t="b">
        <v>1</v>
      </c>
      <c r="S55" t="b">
        <v>1</v>
      </c>
      <c r="T55" t="b">
        <v>1</v>
      </c>
      <c r="U55" t="b">
        <v>1</v>
      </c>
    </row>
    <row r="56" spans="1:21" x14ac:dyDescent="0.25">
      <c r="A56" t="s">
        <v>445</v>
      </c>
      <c r="B56" s="14" t="s">
        <v>383</v>
      </c>
      <c r="C56" t="s">
        <v>54</v>
      </c>
      <c r="D56" s="14" t="s">
        <v>383</v>
      </c>
      <c r="E56" s="15" t="s">
        <v>19</v>
      </c>
      <c r="F56" s="14">
        <v>2</v>
      </c>
      <c r="G56" s="15">
        <v>-1</v>
      </c>
      <c r="H56" s="14" t="s">
        <v>384</v>
      </c>
      <c r="I56" s="14" t="s">
        <v>501</v>
      </c>
      <c r="J56" s="15" t="s">
        <v>19</v>
      </c>
      <c r="K56" s="14">
        <v>2</v>
      </c>
      <c r="L56" s="15">
        <v>-1</v>
      </c>
      <c r="M56" t="s">
        <v>138</v>
      </c>
      <c r="N56" t="s">
        <v>471</v>
      </c>
      <c r="O56" t="s">
        <v>17</v>
      </c>
    </row>
    <row r="57" spans="1:21" x14ac:dyDescent="0.25">
      <c r="A57" t="s">
        <v>445</v>
      </c>
      <c r="B57" s="14" t="s">
        <v>383</v>
      </c>
      <c r="C57" t="s">
        <v>18</v>
      </c>
      <c r="D57" s="14" t="s">
        <v>383</v>
      </c>
      <c r="E57" s="15" t="s">
        <v>19</v>
      </c>
      <c r="F57" s="14">
        <v>2</v>
      </c>
      <c r="G57" s="15">
        <v>-1</v>
      </c>
      <c r="H57" s="14" t="s">
        <v>384</v>
      </c>
      <c r="I57" s="14" t="s">
        <v>384</v>
      </c>
      <c r="J57" s="15" t="s">
        <v>19</v>
      </c>
      <c r="K57" s="14">
        <v>2</v>
      </c>
      <c r="L57" s="15">
        <v>-1</v>
      </c>
      <c r="M57" t="s">
        <v>138</v>
      </c>
      <c r="N57" t="s">
        <v>467</v>
      </c>
      <c r="O57" t="s">
        <v>17</v>
      </c>
      <c r="R57" t="b">
        <v>1</v>
      </c>
      <c r="S57" t="b">
        <v>1</v>
      </c>
      <c r="T57" t="b">
        <v>1</v>
      </c>
      <c r="U57" t="b">
        <v>1</v>
      </c>
    </row>
    <row r="58" spans="1:21" x14ac:dyDescent="0.25">
      <c r="A58" t="s">
        <v>445</v>
      </c>
      <c r="B58" s="14" t="s">
        <v>392</v>
      </c>
      <c r="C58" t="s">
        <v>54</v>
      </c>
      <c r="D58" s="14" t="s">
        <v>392</v>
      </c>
      <c r="E58" s="15" t="s">
        <v>19</v>
      </c>
      <c r="F58" s="14">
        <v>2</v>
      </c>
      <c r="G58" s="15">
        <v>-1</v>
      </c>
      <c r="H58" s="14" t="s">
        <v>393</v>
      </c>
      <c r="I58" s="14" t="s">
        <v>396</v>
      </c>
      <c r="J58" s="15" t="s">
        <v>19</v>
      </c>
      <c r="K58" s="14">
        <v>2</v>
      </c>
      <c r="L58" s="15">
        <v>-1</v>
      </c>
      <c r="M58" t="s">
        <v>122</v>
      </c>
      <c r="N58" t="s">
        <v>502</v>
      </c>
      <c r="O58" t="s">
        <v>17</v>
      </c>
    </row>
    <row r="59" spans="1:21" x14ac:dyDescent="0.25">
      <c r="A59" t="s">
        <v>445</v>
      </c>
      <c r="B59" s="14" t="s">
        <v>503</v>
      </c>
      <c r="C59" t="s">
        <v>54</v>
      </c>
      <c r="D59" t="s">
        <v>400</v>
      </c>
      <c r="E59" t="s">
        <v>19</v>
      </c>
      <c r="F59">
        <v>0</v>
      </c>
      <c r="G59">
        <v>0</v>
      </c>
      <c r="M59" t="s">
        <v>1693</v>
      </c>
      <c r="N59" t="s">
        <v>1694</v>
      </c>
      <c r="O59" t="s">
        <v>17</v>
      </c>
      <c r="Q59" t="s">
        <v>257</v>
      </c>
    </row>
    <row r="62" spans="1:21" ht="15.75" x14ac:dyDescent="0.25">
      <c r="A62" s="12" t="s">
        <v>21</v>
      </c>
      <c r="H62" s="12" t="s">
        <v>22</v>
      </c>
    </row>
    <row r="63" spans="1:21" x14ac:dyDescent="0.25">
      <c r="A63" s="13" t="s">
        <v>23</v>
      </c>
      <c r="F63">
        <f>COUNTIFS(B2:B59,"&lt;&gt;*_*",B2:B59,"&lt;&gt;")</f>
        <v>33</v>
      </c>
      <c r="H63" s="13" t="s">
        <v>23</v>
      </c>
      <c r="K63">
        <f>COUNTIFS(B2:B59,"&lt;&gt;*_*",B2:B59,"&lt;&gt;",R2:R59,"&lt;&gt;TRUE")</f>
        <v>23</v>
      </c>
    </row>
    <row r="64" spans="1:21" x14ac:dyDescent="0.25">
      <c r="A64" s="13" t="s">
        <v>24</v>
      </c>
      <c r="F64">
        <f>COUNTIFS(F2:F59,"&gt;0")</f>
        <v>31</v>
      </c>
      <c r="H64" s="13" t="s">
        <v>24</v>
      </c>
      <c r="K64">
        <f>COUNTIFS(F2:F59,"&gt;0",R2:R59,"&lt;&gt;TRUE")</f>
        <v>22</v>
      </c>
    </row>
    <row r="65" spans="1:11" x14ac:dyDescent="0.25">
      <c r="A65" s="13" t="s">
        <v>25</v>
      </c>
      <c r="F65">
        <f>COUNTIFS(G2:G59,"&gt;0")</f>
        <v>0</v>
      </c>
      <c r="H65" s="13" t="s">
        <v>25</v>
      </c>
      <c r="K65">
        <f>COUNTIFS(G2:G59,"&gt;0",S2:S59,"&lt;&gt;TRUE")</f>
        <v>0</v>
      </c>
    </row>
    <row r="66" spans="1:11" x14ac:dyDescent="0.25">
      <c r="A66" s="13" t="s">
        <v>26</v>
      </c>
      <c r="F66">
        <f>COUNTIFS(F2:F59,"&lt;&gt;-1",F2:F59,"&lt;&gt;0",F2:F59,"&lt;2")</f>
        <v>0</v>
      </c>
      <c r="H66" s="13" t="s">
        <v>26</v>
      </c>
      <c r="K66">
        <f>COUNTIFS(F2:F59,"&lt;&gt;-1",F2:F59,"&lt;&gt;0",F2:F59,"&lt;2",R2:R59,"&lt;&gt;TRUE")</f>
        <v>0</v>
      </c>
    </row>
    <row r="67" spans="1:11" x14ac:dyDescent="0.25">
      <c r="A67" s="13" t="s">
        <v>27</v>
      </c>
      <c r="F67">
        <f>COUNTIFS(G2:G59,"&lt;&gt;-1",G2:G59,"&lt;&gt;0",G2:G59,"&lt;2")</f>
        <v>0</v>
      </c>
      <c r="H67" s="13" t="s">
        <v>27</v>
      </c>
      <c r="K67">
        <f>COUNTIFS(G2:G59,"&lt;&gt;-1",G2:G59,"&lt;&gt;0",G2:G59,"&lt;2",S2:S59,"&lt;&gt;TRUE")</f>
        <v>0</v>
      </c>
    </row>
    <row r="68" spans="1:11" x14ac:dyDescent="0.25">
      <c r="A68" s="13" t="s">
        <v>28</v>
      </c>
      <c r="F68">
        <f>COUNTIFS(F2:F59,"=-1")+COUNTIFS(F2:F59,"=-3")</f>
        <v>2</v>
      </c>
      <c r="H68" s="13" t="s">
        <v>28</v>
      </c>
      <c r="K68">
        <f>COUNTIFS(F2:F59,"=-1",R2:R59,"&lt;&gt;TRUE")+COUNTIFS(F2:F59,"=-3",R2:R59,"&lt;&gt;TRUE")</f>
        <v>1</v>
      </c>
    </row>
    <row r="69" spans="1:11" x14ac:dyDescent="0.25">
      <c r="A69" s="13" t="s">
        <v>29</v>
      </c>
      <c r="F69">
        <f>COUNTIFS(G2:G59,"=-1")+COUNTIFS(G2:G59,"=-3")</f>
        <v>33</v>
      </c>
      <c r="H69" s="13" t="s">
        <v>29</v>
      </c>
      <c r="K69">
        <f>COUNTIFS(G2:G59,"=-1",S2:S59,"&lt;&gt;TRUE")+COUNTIFS(G2:G59,"=-3",S2:S59,"&lt;&gt;TRUE")</f>
        <v>23</v>
      </c>
    </row>
    <row r="70" spans="1:11" x14ac:dyDescent="0.25">
      <c r="A70" s="13" t="s">
        <v>30</v>
      </c>
      <c r="F70" s="8">
        <f>F64/F63</f>
        <v>0.93939393939393945</v>
      </c>
      <c r="H70" s="13" t="s">
        <v>30</v>
      </c>
      <c r="K70" s="8">
        <f>K64/K63</f>
        <v>0.95652173913043481</v>
      </c>
    </row>
    <row r="71" spans="1:11" x14ac:dyDescent="0.25">
      <c r="A71" s="13" t="s">
        <v>31</v>
      </c>
      <c r="F71" s="8">
        <f>F65/F63</f>
        <v>0</v>
      </c>
      <c r="H71" s="13" t="s">
        <v>32</v>
      </c>
      <c r="K71" s="8">
        <f>K65/K63</f>
        <v>0</v>
      </c>
    </row>
    <row r="72" spans="1:11" x14ac:dyDescent="0.25">
      <c r="A72" s="13" t="s">
        <v>33</v>
      </c>
      <c r="F72" s="8">
        <f>F64/(F64+F66)</f>
        <v>1</v>
      </c>
      <c r="H72" s="13" t="s">
        <v>33</v>
      </c>
      <c r="K72" s="8">
        <f>K64/(K64+K66)</f>
        <v>1</v>
      </c>
    </row>
    <row r="73" spans="1:11" x14ac:dyDescent="0.25">
      <c r="A73" s="13" t="s">
        <v>34</v>
      </c>
      <c r="F73" s="9" t="s">
        <v>1590</v>
      </c>
      <c r="H73" s="13" t="s">
        <v>34</v>
      </c>
      <c r="K73" s="9" t="s">
        <v>1590</v>
      </c>
    </row>
    <row r="76" spans="1:11" ht="15.75" x14ac:dyDescent="0.25">
      <c r="A76" s="12" t="s">
        <v>35</v>
      </c>
      <c r="H76" s="12" t="s">
        <v>36</v>
      </c>
    </row>
    <row r="77" spans="1:11" x14ac:dyDescent="0.25">
      <c r="A77" s="13" t="s">
        <v>23</v>
      </c>
      <c r="F77">
        <f>COUNTIFS(H2:H59,"&lt;&gt;*_FP",H2:H59,"&lt;&gt;",H2:H59,"&lt;&gt;no structure")</f>
        <v>45</v>
      </c>
      <c r="H77" s="13" t="s">
        <v>23</v>
      </c>
      <c r="K77">
        <f>COUNTIFS(H2:H59,"&lt;&gt;*_FP",H2:H59,"&lt;&gt;",H2:H59,"&lt;&gt;no structure",T2:T59,"&lt;&gt;TRUE")</f>
        <v>34</v>
      </c>
    </row>
    <row r="78" spans="1:11" x14ac:dyDescent="0.25">
      <c r="A78" s="13" t="s">
        <v>24</v>
      </c>
      <c r="F78">
        <f>COUNTIFS(K2:K59,"&gt;0")</f>
        <v>30</v>
      </c>
      <c r="H78" s="13" t="s">
        <v>24</v>
      </c>
      <c r="K78">
        <f>COUNTIFS(K2:K59,"&gt;0",T2:T59,"&lt;&gt;TRUE")</f>
        <v>21</v>
      </c>
    </row>
    <row r="79" spans="1:11" x14ac:dyDescent="0.25">
      <c r="A79" s="13" t="s">
        <v>25</v>
      </c>
      <c r="F79">
        <f>COUNTIFS(L2:L59,"&gt;0")</f>
        <v>0</v>
      </c>
      <c r="H79" s="13" t="s">
        <v>25</v>
      </c>
      <c r="K79">
        <f>COUNTIFS(L2:L59,"&gt;0",U2:U59,"&lt;&gt;TRUE")</f>
        <v>0</v>
      </c>
    </row>
    <row r="80" spans="1:11" x14ac:dyDescent="0.25">
      <c r="A80" s="13" t="s">
        <v>26</v>
      </c>
      <c r="F80">
        <f>COUNTIFS(K2:K59,"&lt;&gt;-1",K2:K59,"&lt;&gt;0",K2:K59,"&lt;2")</f>
        <v>2</v>
      </c>
      <c r="H80" s="13" t="s">
        <v>26</v>
      </c>
      <c r="K80">
        <f>COUNTIFS(K2:K59,"&lt;&gt;-1",K2:K59,"&lt;&gt;0",K2:K59,"&lt;2",T2:T59,"&lt;&gt;TRUE")</f>
        <v>2</v>
      </c>
    </row>
    <row r="81" spans="1:11" x14ac:dyDescent="0.25">
      <c r="A81" s="13" t="s">
        <v>27</v>
      </c>
      <c r="F81">
        <f>COUNTIFS(L2:L59,"&lt;&gt;-1",L2:L59,"&lt;&gt;0",L2:L59,"&lt;2")</f>
        <v>0</v>
      </c>
      <c r="H81" s="13" t="s">
        <v>27</v>
      </c>
      <c r="K81">
        <f>COUNTIFS(L2:L59,"&lt;&gt;-1",L2:L59,"&lt;&gt;0",L2:L59,"&lt;2",U2:U59,"&lt;&gt;TRUE")</f>
        <v>0</v>
      </c>
    </row>
    <row r="82" spans="1:11" x14ac:dyDescent="0.25">
      <c r="A82" s="13" t="s">
        <v>28</v>
      </c>
      <c r="F82">
        <f>COUNTIFS(K2:K59,"=-1")+COUNTIFS(K2:K59,"=-3")</f>
        <v>15</v>
      </c>
      <c r="H82" s="13" t="s">
        <v>28</v>
      </c>
      <c r="K82">
        <f>COUNTIFS(K2:K59,"=-1",T2:T59,"&lt;&gt;TRUE")+COUNTIFS(K2:K59,"=-3",T2:T59,"&lt;&gt;TRUE")</f>
        <v>13</v>
      </c>
    </row>
    <row r="83" spans="1:11" x14ac:dyDescent="0.25">
      <c r="A83" s="13" t="s">
        <v>29</v>
      </c>
      <c r="F83">
        <f>COUNTIFS(L2:L59,"=-1")+COUNTIFS(L2:L59,"=-3")</f>
        <v>45</v>
      </c>
      <c r="H83" s="13" t="s">
        <v>29</v>
      </c>
      <c r="K83">
        <f>COUNTIFS(L2:L59,"=-1",U2:U59,"&lt;&gt;TRUE")+COUNTIFS(L2:L59,"=-3",U2:U59,"&lt;&gt;TRUE")</f>
        <v>34</v>
      </c>
    </row>
    <row r="84" spans="1:11" x14ac:dyDescent="0.25">
      <c r="A84" s="13" t="s">
        <v>30</v>
      </c>
      <c r="F84" s="8">
        <f>F78/F77</f>
        <v>0.66666666666666663</v>
      </c>
      <c r="H84" s="13" t="s">
        <v>30</v>
      </c>
      <c r="K84" s="8">
        <f>K78/K77</f>
        <v>0.61764705882352944</v>
      </c>
    </row>
    <row r="85" spans="1:11" x14ac:dyDescent="0.25">
      <c r="A85" s="13" t="s">
        <v>31</v>
      </c>
      <c r="F85" s="8">
        <f>F79/F77</f>
        <v>0</v>
      </c>
      <c r="H85" s="13" t="s">
        <v>32</v>
      </c>
      <c r="K85" s="8">
        <f>K79/K77</f>
        <v>0</v>
      </c>
    </row>
    <row r="86" spans="1:11" x14ac:dyDescent="0.25">
      <c r="A86" s="13" t="s">
        <v>33</v>
      </c>
      <c r="F86" s="8">
        <f>F78/(F78+F80)</f>
        <v>0.9375</v>
      </c>
      <c r="H86" s="13" t="s">
        <v>33</v>
      </c>
      <c r="K86" s="8">
        <f>K78/(K78+K80)</f>
        <v>0.91304347826086951</v>
      </c>
    </row>
    <row r="87" spans="1:11" x14ac:dyDescent="0.25">
      <c r="A87" s="13" t="s">
        <v>34</v>
      </c>
      <c r="F87" s="9" t="s">
        <v>1590</v>
      </c>
      <c r="H87" s="13" t="s">
        <v>34</v>
      </c>
      <c r="K87" s="9" t="s">
        <v>1590</v>
      </c>
    </row>
    <row r="90" spans="1:11" ht="15.75" x14ac:dyDescent="0.25">
      <c r="A90" s="12" t="s">
        <v>37</v>
      </c>
    </row>
    <row r="91" spans="1:11" x14ac:dyDescent="0.25">
      <c r="A91" s="14" t="s">
        <v>38</v>
      </c>
    </row>
    <row r="92" spans="1:11" x14ac:dyDescent="0.25">
      <c r="A92" s="15" t="s">
        <v>39</v>
      </c>
    </row>
    <row r="94" spans="1:11" x14ac:dyDescent="0.25">
      <c r="A94" s="14" t="s">
        <v>40</v>
      </c>
    </row>
    <row r="95" spans="1:11" x14ac:dyDescent="0.25">
      <c r="A95" s="16" t="s">
        <v>41</v>
      </c>
    </row>
    <row r="96" spans="1:11" x14ac:dyDescent="0.25">
      <c r="A96" s="17" t="s">
        <v>42</v>
      </c>
    </row>
    <row r="97" spans="1:1" x14ac:dyDescent="0.25">
      <c r="A97" s="15" t="s">
        <v>43</v>
      </c>
    </row>
    <row r="99" spans="1:1" x14ac:dyDescent="0.25">
      <c r="A99" s="13" t="s">
        <v>44</v>
      </c>
    </row>
    <row r="100" spans="1:1" x14ac:dyDescent="0.25">
      <c r="A100" t="s">
        <v>45</v>
      </c>
    </row>
    <row r="101" spans="1:1" x14ac:dyDescent="0.25">
      <c r="A101" t="s">
        <v>46</v>
      </c>
    </row>
    <row r="102" spans="1:1" x14ac:dyDescent="0.25">
      <c r="A102" t="s">
        <v>47</v>
      </c>
    </row>
    <row r="103" spans="1:1" x14ac:dyDescent="0.25">
      <c r="A103" t="s">
        <v>48</v>
      </c>
    </row>
    <row r="104" spans="1:1" x14ac:dyDescent="0.25">
      <c r="A104" t="s">
        <v>49</v>
      </c>
    </row>
    <row r="105" spans="1:1" x14ac:dyDescent="0.25">
      <c r="A105" t="s"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2"/>
  <sheetViews>
    <sheetView tabSelected="1" workbookViewId="0"/>
  </sheetViews>
  <sheetFormatPr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2" spans="1:21" x14ac:dyDescent="0.25">
      <c r="A2" t="s">
        <v>536</v>
      </c>
      <c r="B2" s="14" t="s">
        <v>111</v>
      </c>
      <c r="C2" t="s">
        <v>18</v>
      </c>
      <c r="D2" s="14" t="s">
        <v>111</v>
      </c>
      <c r="E2" s="15" t="s">
        <v>19</v>
      </c>
      <c r="F2" s="14">
        <v>2</v>
      </c>
      <c r="G2" s="15">
        <v>-1</v>
      </c>
      <c r="H2" s="14" t="s">
        <v>537</v>
      </c>
      <c r="I2" s="14" t="s">
        <v>537</v>
      </c>
      <c r="J2" s="15" t="s">
        <v>19</v>
      </c>
      <c r="K2" s="14">
        <v>2</v>
      </c>
      <c r="L2" s="15">
        <v>-1</v>
      </c>
      <c r="M2" t="s">
        <v>538</v>
      </c>
      <c r="N2" t="s">
        <v>539</v>
      </c>
      <c r="O2" t="s">
        <v>17</v>
      </c>
    </row>
    <row r="3" spans="1:21" x14ac:dyDescent="0.25">
      <c r="A3" t="s">
        <v>536</v>
      </c>
      <c r="B3" s="14" t="s">
        <v>111</v>
      </c>
      <c r="C3" t="s">
        <v>540</v>
      </c>
      <c r="D3" s="14" t="s">
        <v>111</v>
      </c>
      <c r="E3" s="15" t="s">
        <v>19</v>
      </c>
      <c r="F3" s="14">
        <v>2</v>
      </c>
      <c r="G3" s="15">
        <v>-1</v>
      </c>
      <c r="M3" t="s">
        <v>538</v>
      </c>
      <c r="N3" t="s">
        <v>541</v>
      </c>
      <c r="O3" t="s">
        <v>17</v>
      </c>
      <c r="R3" t="b">
        <v>1</v>
      </c>
      <c r="S3" t="b">
        <v>1</v>
      </c>
    </row>
    <row r="4" spans="1:21" x14ac:dyDescent="0.25">
      <c r="A4" t="s">
        <v>536</v>
      </c>
      <c r="B4" s="14" t="s">
        <v>450</v>
      </c>
      <c r="C4" t="s">
        <v>18</v>
      </c>
      <c r="D4" t="s">
        <v>116</v>
      </c>
      <c r="E4" t="s">
        <v>19</v>
      </c>
      <c r="F4">
        <v>0</v>
      </c>
      <c r="G4">
        <v>0</v>
      </c>
      <c r="M4" t="s">
        <v>206</v>
      </c>
      <c r="N4" t="s">
        <v>542</v>
      </c>
      <c r="O4" t="s">
        <v>17</v>
      </c>
      <c r="Q4" t="s">
        <v>257</v>
      </c>
    </row>
    <row r="5" spans="1:21" x14ac:dyDescent="0.25">
      <c r="A5" t="s">
        <v>536</v>
      </c>
      <c r="B5" s="14" t="s">
        <v>450</v>
      </c>
      <c r="C5" t="s">
        <v>540</v>
      </c>
      <c r="D5" t="s">
        <v>116</v>
      </c>
      <c r="E5" t="s">
        <v>19</v>
      </c>
      <c r="F5">
        <v>0</v>
      </c>
      <c r="G5">
        <v>0</v>
      </c>
      <c r="M5" t="s">
        <v>206</v>
      </c>
      <c r="N5" t="s">
        <v>543</v>
      </c>
      <c r="O5" t="s">
        <v>17</v>
      </c>
      <c r="Q5" t="s">
        <v>257</v>
      </c>
      <c r="R5" t="b">
        <v>1</v>
      </c>
      <c r="S5" t="b">
        <v>1</v>
      </c>
    </row>
    <row r="6" spans="1:21" x14ac:dyDescent="0.25">
      <c r="A6" t="s">
        <v>536</v>
      </c>
      <c r="B6" s="14" t="s">
        <v>544</v>
      </c>
      <c r="C6" t="s">
        <v>18</v>
      </c>
      <c r="D6" t="s">
        <v>127</v>
      </c>
      <c r="E6" t="s">
        <v>19</v>
      </c>
      <c r="F6">
        <v>0</v>
      </c>
      <c r="G6">
        <v>0</v>
      </c>
      <c r="M6" t="s">
        <v>462</v>
      </c>
      <c r="N6" t="s">
        <v>545</v>
      </c>
      <c r="O6" t="s">
        <v>17</v>
      </c>
      <c r="Q6" t="s">
        <v>257</v>
      </c>
    </row>
    <row r="7" spans="1:21" x14ac:dyDescent="0.25">
      <c r="A7" t="s">
        <v>536</v>
      </c>
      <c r="B7" s="14" t="s">
        <v>544</v>
      </c>
      <c r="C7" t="s">
        <v>540</v>
      </c>
      <c r="D7" t="s">
        <v>127</v>
      </c>
      <c r="E7" t="s">
        <v>19</v>
      </c>
      <c r="F7">
        <v>0</v>
      </c>
      <c r="G7">
        <v>0</v>
      </c>
      <c r="M7" t="s">
        <v>462</v>
      </c>
      <c r="N7" t="s">
        <v>546</v>
      </c>
      <c r="O7" t="s">
        <v>17</v>
      </c>
      <c r="Q7" t="s">
        <v>257</v>
      </c>
      <c r="R7" t="b">
        <v>1</v>
      </c>
      <c r="S7" t="b">
        <v>1</v>
      </c>
    </row>
    <row r="8" spans="1:21" x14ac:dyDescent="0.25">
      <c r="A8" t="s">
        <v>536</v>
      </c>
      <c r="B8" s="14" t="s">
        <v>149</v>
      </c>
      <c r="C8" t="s">
        <v>18</v>
      </c>
      <c r="D8" s="14" t="s">
        <v>149</v>
      </c>
      <c r="E8" s="15" t="s">
        <v>19</v>
      </c>
      <c r="F8" s="14">
        <v>2</v>
      </c>
      <c r="G8" s="15">
        <v>-1</v>
      </c>
      <c r="H8" s="14" t="s">
        <v>547</v>
      </c>
      <c r="I8" s="14" t="s">
        <v>547</v>
      </c>
      <c r="J8" s="15" t="s">
        <v>19</v>
      </c>
      <c r="K8" s="14">
        <v>2</v>
      </c>
      <c r="L8" s="15">
        <v>-1</v>
      </c>
      <c r="M8" t="s">
        <v>548</v>
      </c>
      <c r="N8" t="s">
        <v>549</v>
      </c>
      <c r="O8" t="s">
        <v>17</v>
      </c>
    </row>
    <row r="9" spans="1:21" x14ac:dyDescent="0.25">
      <c r="A9" t="s">
        <v>536</v>
      </c>
      <c r="B9" s="14" t="s">
        <v>550</v>
      </c>
      <c r="C9" t="s">
        <v>540</v>
      </c>
      <c r="D9" t="s">
        <v>149</v>
      </c>
      <c r="E9" t="s">
        <v>19</v>
      </c>
      <c r="F9">
        <v>0</v>
      </c>
      <c r="G9">
        <v>0</v>
      </c>
      <c r="M9" t="s">
        <v>548</v>
      </c>
      <c r="N9" t="s">
        <v>551</v>
      </c>
      <c r="O9" t="s">
        <v>17</v>
      </c>
      <c r="Q9" t="s">
        <v>257</v>
      </c>
      <c r="R9" t="b">
        <v>1</v>
      </c>
      <c r="S9" t="b">
        <v>1</v>
      </c>
    </row>
    <row r="10" spans="1:21" x14ac:dyDescent="0.25">
      <c r="A10" t="s">
        <v>536</v>
      </c>
      <c r="B10" s="14" t="s">
        <v>154</v>
      </c>
      <c r="C10" t="s">
        <v>18</v>
      </c>
      <c r="D10" s="14" t="s">
        <v>154</v>
      </c>
      <c r="E10" s="15" t="s">
        <v>19</v>
      </c>
      <c r="F10" s="14">
        <v>2</v>
      </c>
      <c r="G10" s="15">
        <v>-1</v>
      </c>
      <c r="H10" s="14" t="s">
        <v>552</v>
      </c>
      <c r="I10" s="14" t="s">
        <v>552</v>
      </c>
      <c r="J10" s="15" t="s">
        <v>19</v>
      </c>
      <c r="K10" s="14">
        <v>2</v>
      </c>
      <c r="L10" s="15">
        <v>-1</v>
      </c>
      <c r="M10" t="s">
        <v>553</v>
      </c>
      <c r="N10" t="s">
        <v>554</v>
      </c>
      <c r="O10" t="s">
        <v>17</v>
      </c>
    </row>
    <row r="11" spans="1:21" x14ac:dyDescent="0.25">
      <c r="A11" t="s">
        <v>536</v>
      </c>
      <c r="B11" s="1" t="s">
        <v>154</v>
      </c>
      <c r="C11" t="s">
        <v>540</v>
      </c>
      <c r="D11" s="5" t="s">
        <v>19</v>
      </c>
      <c r="E11" s="5" t="s">
        <v>19</v>
      </c>
      <c r="F11" s="5">
        <v>-1</v>
      </c>
      <c r="G11" s="5">
        <v>-1</v>
      </c>
      <c r="H11" s="5"/>
      <c r="J11" s="5"/>
      <c r="L11" s="5"/>
      <c r="Q11" t="s">
        <v>1698</v>
      </c>
      <c r="R11" t="b">
        <v>1</v>
      </c>
      <c r="S11" t="b">
        <v>1</v>
      </c>
    </row>
    <row r="12" spans="1:21" x14ac:dyDescent="0.25">
      <c r="A12" t="s">
        <v>536</v>
      </c>
      <c r="B12" s="14" t="s">
        <v>157</v>
      </c>
      <c r="C12" t="s">
        <v>18</v>
      </c>
      <c r="D12" s="14" t="s">
        <v>157</v>
      </c>
      <c r="E12" s="15" t="s">
        <v>19</v>
      </c>
      <c r="F12" s="14">
        <v>2</v>
      </c>
      <c r="G12" s="15">
        <v>-1</v>
      </c>
      <c r="H12" s="14" t="s">
        <v>555</v>
      </c>
      <c r="I12" s="14" t="s">
        <v>555</v>
      </c>
      <c r="J12" s="15" t="s">
        <v>19</v>
      </c>
      <c r="K12" s="14">
        <v>2</v>
      </c>
      <c r="L12" s="15">
        <v>-1</v>
      </c>
      <c r="M12" t="s">
        <v>291</v>
      </c>
      <c r="N12" t="s">
        <v>556</v>
      </c>
      <c r="O12" t="s">
        <v>17</v>
      </c>
    </row>
    <row r="13" spans="1:21" x14ac:dyDescent="0.25">
      <c r="A13" t="s">
        <v>536</v>
      </c>
      <c r="B13" s="14" t="s">
        <v>557</v>
      </c>
      <c r="C13" t="s">
        <v>540</v>
      </c>
      <c r="D13" t="s">
        <v>157</v>
      </c>
      <c r="E13" t="s">
        <v>19</v>
      </c>
      <c r="F13">
        <v>0</v>
      </c>
      <c r="G13">
        <v>0</v>
      </c>
      <c r="M13" t="s">
        <v>291</v>
      </c>
      <c r="N13" t="s">
        <v>558</v>
      </c>
      <c r="O13" t="s">
        <v>17</v>
      </c>
      <c r="Q13" t="s">
        <v>257</v>
      </c>
      <c r="R13" t="b">
        <v>1</v>
      </c>
      <c r="S13" t="b">
        <v>1</v>
      </c>
    </row>
    <row r="14" spans="1:21" x14ac:dyDescent="0.25">
      <c r="A14" t="s">
        <v>536</v>
      </c>
      <c r="B14" s="14" t="s">
        <v>162</v>
      </c>
      <c r="C14" t="s">
        <v>18</v>
      </c>
      <c r="D14" s="14" t="s">
        <v>162</v>
      </c>
      <c r="E14" s="15" t="s">
        <v>19</v>
      </c>
      <c r="F14" s="14">
        <v>2</v>
      </c>
      <c r="G14" s="15">
        <v>-1</v>
      </c>
      <c r="H14" s="14" t="s">
        <v>559</v>
      </c>
      <c r="I14" s="14" t="s">
        <v>559</v>
      </c>
      <c r="J14" s="15" t="s">
        <v>19</v>
      </c>
      <c r="K14" s="14">
        <v>2</v>
      </c>
      <c r="L14" s="15">
        <v>-1</v>
      </c>
      <c r="M14" t="s">
        <v>188</v>
      </c>
      <c r="N14" t="s">
        <v>560</v>
      </c>
      <c r="O14" t="s">
        <v>17</v>
      </c>
    </row>
    <row r="15" spans="1:21" x14ac:dyDescent="0.25">
      <c r="H15" s="14" t="s">
        <v>561</v>
      </c>
      <c r="I15" s="14" t="s">
        <v>561</v>
      </c>
      <c r="J15" s="15" t="s">
        <v>19</v>
      </c>
      <c r="K15" s="14">
        <v>2</v>
      </c>
      <c r="L15" s="15">
        <v>-1</v>
      </c>
      <c r="M15" t="s">
        <v>188</v>
      </c>
      <c r="N15" t="s">
        <v>560</v>
      </c>
      <c r="O15" t="s">
        <v>17</v>
      </c>
    </row>
    <row r="16" spans="1:21" x14ac:dyDescent="0.25">
      <c r="H16" s="15" t="s">
        <v>562</v>
      </c>
      <c r="I16" s="15" t="s">
        <v>563</v>
      </c>
      <c r="J16" t="s">
        <v>17</v>
      </c>
      <c r="K16" s="15">
        <v>-2</v>
      </c>
      <c r="L16">
        <v>0</v>
      </c>
      <c r="M16" t="s">
        <v>17</v>
      </c>
      <c r="N16" t="s">
        <v>560</v>
      </c>
      <c r="O16" t="s">
        <v>17</v>
      </c>
    </row>
    <row r="17" spans="1:21" x14ac:dyDescent="0.25">
      <c r="A17" t="s">
        <v>536</v>
      </c>
      <c r="B17" s="14" t="s">
        <v>162</v>
      </c>
      <c r="C17" t="s">
        <v>540</v>
      </c>
      <c r="D17" s="14" t="s">
        <v>162</v>
      </c>
      <c r="E17" s="15" t="s">
        <v>19</v>
      </c>
      <c r="F17" s="14">
        <v>2</v>
      </c>
      <c r="G17" s="15">
        <v>-1</v>
      </c>
      <c r="H17" s="14" t="s">
        <v>559</v>
      </c>
      <c r="I17" s="14" t="s">
        <v>564</v>
      </c>
      <c r="J17" s="15" t="s">
        <v>19</v>
      </c>
      <c r="K17" s="14">
        <v>2</v>
      </c>
      <c r="L17" s="15">
        <v>-1</v>
      </c>
      <c r="M17" t="s">
        <v>188</v>
      </c>
      <c r="N17" t="s">
        <v>565</v>
      </c>
      <c r="O17" t="s">
        <v>17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536</v>
      </c>
      <c r="B18" s="14" t="s">
        <v>204</v>
      </c>
      <c r="C18" t="s">
        <v>18</v>
      </c>
      <c r="D18" t="s">
        <v>200</v>
      </c>
      <c r="E18" t="s">
        <v>19</v>
      </c>
      <c r="F18">
        <v>0</v>
      </c>
      <c r="G18">
        <v>0</v>
      </c>
      <c r="M18" t="s">
        <v>566</v>
      </c>
      <c r="N18" t="s">
        <v>567</v>
      </c>
      <c r="O18" t="s">
        <v>17</v>
      </c>
      <c r="Q18" t="s">
        <v>257</v>
      </c>
      <c r="R18" t="b">
        <v>1</v>
      </c>
      <c r="S18" t="b">
        <v>1</v>
      </c>
    </row>
    <row r="19" spans="1:21" x14ac:dyDescent="0.25">
      <c r="A19" t="s">
        <v>536</v>
      </c>
      <c r="B19" s="14" t="s">
        <v>200</v>
      </c>
      <c r="C19" t="s">
        <v>540</v>
      </c>
      <c r="D19" s="14" t="s">
        <v>200</v>
      </c>
      <c r="E19" s="15" t="s">
        <v>19</v>
      </c>
      <c r="F19" s="14">
        <v>2</v>
      </c>
      <c r="G19" s="15">
        <v>-1</v>
      </c>
      <c r="M19" t="s">
        <v>566</v>
      </c>
      <c r="N19" t="s">
        <v>568</v>
      </c>
      <c r="O19" t="s">
        <v>17</v>
      </c>
    </row>
    <row r="20" spans="1:21" x14ac:dyDescent="0.25">
      <c r="A20" t="s">
        <v>536</v>
      </c>
      <c r="B20" s="14" t="s">
        <v>20</v>
      </c>
      <c r="C20" t="s">
        <v>18</v>
      </c>
      <c r="D20" s="14" t="s">
        <v>20</v>
      </c>
      <c r="E20" s="15" t="s">
        <v>19</v>
      </c>
      <c r="F20" s="14">
        <v>2</v>
      </c>
      <c r="G20" s="15">
        <v>-1</v>
      </c>
      <c r="H20" s="1" t="s">
        <v>1646</v>
      </c>
      <c r="I20" s="1" t="s">
        <v>1981</v>
      </c>
      <c r="J20" s="5" t="s">
        <v>19</v>
      </c>
      <c r="K20" s="1">
        <v>2</v>
      </c>
      <c r="L20" s="5">
        <v>-1</v>
      </c>
      <c r="M20" t="s">
        <v>17</v>
      </c>
      <c r="N20" t="s">
        <v>569</v>
      </c>
      <c r="O20" t="s">
        <v>17</v>
      </c>
    </row>
    <row r="21" spans="1:21" x14ac:dyDescent="0.25">
      <c r="A21" t="s">
        <v>536</v>
      </c>
      <c r="B21" s="14" t="s">
        <v>20</v>
      </c>
      <c r="C21" t="s">
        <v>540</v>
      </c>
      <c r="D21" s="14" t="s">
        <v>20</v>
      </c>
      <c r="E21" s="15" t="s">
        <v>19</v>
      </c>
      <c r="F21" s="14">
        <v>2</v>
      </c>
      <c r="G21" s="15">
        <v>-1</v>
      </c>
      <c r="M21" t="s">
        <v>1697</v>
      </c>
      <c r="N21" t="s">
        <v>507</v>
      </c>
      <c r="O21" t="s">
        <v>17</v>
      </c>
      <c r="R21" t="b">
        <v>1</v>
      </c>
      <c r="S21" t="b">
        <v>1</v>
      </c>
    </row>
    <row r="22" spans="1:21" x14ac:dyDescent="0.25">
      <c r="A22" t="s">
        <v>536</v>
      </c>
      <c r="B22" s="14" t="s">
        <v>52</v>
      </c>
      <c r="C22" t="s">
        <v>18</v>
      </c>
      <c r="D22" s="14" t="s">
        <v>52</v>
      </c>
      <c r="E22" s="15" t="s">
        <v>19</v>
      </c>
      <c r="F22" s="14">
        <v>2</v>
      </c>
      <c r="G22" s="15">
        <v>-1</v>
      </c>
      <c r="H22" s="14" t="s">
        <v>570</v>
      </c>
      <c r="I22" s="14" t="s">
        <v>570</v>
      </c>
      <c r="J22" s="15" t="s">
        <v>19</v>
      </c>
      <c r="K22" s="14">
        <v>2</v>
      </c>
      <c r="L22" s="15">
        <v>-1</v>
      </c>
      <c r="M22" t="s">
        <v>571</v>
      </c>
      <c r="N22" t="s">
        <v>572</v>
      </c>
      <c r="O22" t="s">
        <v>17</v>
      </c>
    </row>
    <row r="23" spans="1:21" x14ac:dyDescent="0.25">
      <c r="H23" s="14" t="s">
        <v>573</v>
      </c>
      <c r="I23" s="14" t="s">
        <v>573</v>
      </c>
      <c r="J23" s="15" t="s">
        <v>19</v>
      </c>
      <c r="K23" s="14">
        <v>2</v>
      </c>
      <c r="L23" s="15">
        <v>-1</v>
      </c>
      <c r="M23" t="s">
        <v>571</v>
      </c>
      <c r="N23" t="s">
        <v>572</v>
      </c>
      <c r="O23" t="s">
        <v>17</v>
      </c>
    </row>
    <row r="24" spans="1:21" x14ac:dyDescent="0.25">
      <c r="A24" t="s">
        <v>536</v>
      </c>
      <c r="B24" s="1" t="s">
        <v>52</v>
      </c>
      <c r="C24" t="s">
        <v>540</v>
      </c>
      <c r="D24" s="5" t="s">
        <v>19</v>
      </c>
      <c r="E24" s="5" t="s">
        <v>19</v>
      </c>
      <c r="F24" s="5">
        <v>-1</v>
      </c>
      <c r="G24" s="5">
        <v>-1</v>
      </c>
      <c r="H24" s="5"/>
      <c r="J24" s="5"/>
      <c r="L24" s="5"/>
      <c r="M24" t="s">
        <v>17</v>
      </c>
      <c r="N24" t="s">
        <v>17</v>
      </c>
      <c r="Q24" t="s">
        <v>1699</v>
      </c>
      <c r="R24" t="b">
        <v>1</v>
      </c>
      <c r="S24" t="b">
        <v>1</v>
      </c>
    </row>
    <row r="25" spans="1:21" x14ac:dyDescent="0.25">
      <c r="A25" t="s">
        <v>536</v>
      </c>
      <c r="B25" s="14" t="s">
        <v>216</v>
      </c>
      <c r="C25" t="s">
        <v>18</v>
      </c>
      <c r="D25" s="14" t="s">
        <v>216</v>
      </c>
      <c r="E25" s="15" t="s">
        <v>19</v>
      </c>
      <c r="F25" s="14">
        <v>2</v>
      </c>
      <c r="G25" s="15">
        <v>-1</v>
      </c>
      <c r="H25" s="14" t="s">
        <v>574</v>
      </c>
      <c r="I25" s="14" t="s">
        <v>574</v>
      </c>
      <c r="J25" s="15" t="s">
        <v>19</v>
      </c>
      <c r="K25" s="14">
        <v>2</v>
      </c>
      <c r="L25" s="15">
        <v>-1</v>
      </c>
      <c r="M25" t="s">
        <v>575</v>
      </c>
      <c r="N25" t="s">
        <v>576</v>
      </c>
      <c r="O25" t="s">
        <v>17</v>
      </c>
    </row>
    <row r="26" spans="1:21" x14ac:dyDescent="0.25">
      <c r="A26" t="s">
        <v>536</v>
      </c>
      <c r="B26" s="14" t="s">
        <v>216</v>
      </c>
      <c r="C26" t="s">
        <v>540</v>
      </c>
      <c r="D26" s="14" t="s">
        <v>216</v>
      </c>
      <c r="E26" s="15" t="s">
        <v>19</v>
      </c>
      <c r="F26" s="14">
        <v>2</v>
      </c>
      <c r="G26" s="15">
        <v>-1</v>
      </c>
      <c r="H26" s="14" t="s">
        <v>574</v>
      </c>
      <c r="I26" s="14" t="s">
        <v>464</v>
      </c>
      <c r="J26" s="15" t="s">
        <v>19</v>
      </c>
      <c r="K26" s="14">
        <v>2</v>
      </c>
      <c r="L26" s="15">
        <v>-1</v>
      </c>
      <c r="M26" t="s">
        <v>575</v>
      </c>
      <c r="N26" t="s">
        <v>576</v>
      </c>
      <c r="O26" t="s">
        <v>17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A27" t="s">
        <v>536</v>
      </c>
      <c r="B27" s="14" t="s">
        <v>53</v>
      </c>
      <c r="C27" t="s">
        <v>18</v>
      </c>
      <c r="D27" s="14" t="s">
        <v>53</v>
      </c>
      <c r="E27" s="15" t="s">
        <v>19</v>
      </c>
      <c r="F27" s="14">
        <v>2</v>
      </c>
      <c r="G27" s="15">
        <v>-1</v>
      </c>
      <c r="H27" s="14" t="s">
        <v>577</v>
      </c>
      <c r="I27" s="14" t="s">
        <v>577</v>
      </c>
      <c r="J27" s="15" t="s">
        <v>19</v>
      </c>
      <c r="K27" s="14">
        <v>2</v>
      </c>
      <c r="L27" s="15">
        <v>-1</v>
      </c>
      <c r="M27" t="s">
        <v>361</v>
      </c>
      <c r="N27" t="s">
        <v>578</v>
      </c>
      <c r="O27" t="s">
        <v>17</v>
      </c>
    </row>
    <row r="28" spans="1:21" x14ac:dyDescent="0.25">
      <c r="H28" s="14" t="s">
        <v>579</v>
      </c>
      <c r="I28" s="14" t="s">
        <v>579</v>
      </c>
      <c r="J28" s="15" t="s">
        <v>19</v>
      </c>
      <c r="K28" s="14">
        <v>2</v>
      </c>
      <c r="L28" s="15">
        <v>-1</v>
      </c>
      <c r="M28" t="s">
        <v>288</v>
      </c>
      <c r="N28" t="s">
        <v>580</v>
      </c>
      <c r="O28" t="s">
        <v>17</v>
      </c>
    </row>
    <row r="29" spans="1:21" x14ac:dyDescent="0.25">
      <c r="A29" t="s">
        <v>536</v>
      </c>
      <c r="B29" s="14" t="s">
        <v>53</v>
      </c>
      <c r="C29" t="s">
        <v>540</v>
      </c>
      <c r="D29" s="14" t="s">
        <v>53</v>
      </c>
      <c r="E29" s="15" t="s">
        <v>19</v>
      </c>
      <c r="F29" s="14">
        <v>2</v>
      </c>
      <c r="G29" s="15">
        <v>-1</v>
      </c>
      <c r="H29" s="14" t="s">
        <v>577</v>
      </c>
      <c r="I29" s="14" t="s">
        <v>225</v>
      </c>
      <c r="J29" s="15" t="s">
        <v>19</v>
      </c>
      <c r="K29" s="14">
        <v>2</v>
      </c>
      <c r="L29" s="15">
        <v>-1</v>
      </c>
      <c r="M29" t="s">
        <v>361</v>
      </c>
      <c r="N29" t="s">
        <v>578</v>
      </c>
      <c r="O29" t="s">
        <v>17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H30" s="14" t="s">
        <v>579</v>
      </c>
      <c r="I30" s="14" t="s">
        <v>223</v>
      </c>
      <c r="J30" s="15" t="s">
        <v>19</v>
      </c>
      <c r="K30" s="14">
        <v>2</v>
      </c>
      <c r="L30" s="15">
        <v>-1</v>
      </c>
      <c r="M30" t="s">
        <v>288</v>
      </c>
      <c r="N30" t="s">
        <v>580</v>
      </c>
      <c r="O30" t="s">
        <v>17</v>
      </c>
      <c r="T30" t="b">
        <v>1</v>
      </c>
      <c r="U30" t="b">
        <v>1</v>
      </c>
    </row>
    <row r="31" spans="1:21" x14ac:dyDescent="0.25">
      <c r="H31" s="15" t="s">
        <v>581</v>
      </c>
      <c r="I31" s="15" t="s">
        <v>582</v>
      </c>
      <c r="J31" t="s">
        <v>17</v>
      </c>
      <c r="K31" s="15">
        <v>-2</v>
      </c>
      <c r="L31">
        <v>0</v>
      </c>
      <c r="M31" t="s">
        <v>17</v>
      </c>
      <c r="N31" t="s">
        <v>580</v>
      </c>
      <c r="O31" t="s">
        <v>17</v>
      </c>
    </row>
    <row r="32" spans="1:21" x14ac:dyDescent="0.25">
      <c r="A32" t="s">
        <v>536</v>
      </c>
      <c r="B32" s="14" t="s">
        <v>58</v>
      </c>
      <c r="C32" t="s">
        <v>18</v>
      </c>
      <c r="D32" s="14" t="s">
        <v>58</v>
      </c>
      <c r="E32" s="15" t="s">
        <v>19</v>
      </c>
      <c r="F32" s="14">
        <v>2</v>
      </c>
      <c r="G32" s="15">
        <v>-1</v>
      </c>
      <c r="H32" s="14" t="s">
        <v>584</v>
      </c>
      <c r="I32" s="14" t="s">
        <v>584</v>
      </c>
      <c r="J32" s="15" t="s">
        <v>19</v>
      </c>
      <c r="K32" s="14">
        <v>2</v>
      </c>
      <c r="L32" s="15">
        <v>-1</v>
      </c>
      <c r="M32" t="s">
        <v>480</v>
      </c>
      <c r="N32" t="s">
        <v>585</v>
      </c>
      <c r="O32" t="s">
        <v>17</v>
      </c>
    </row>
    <row r="33" spans="1:21" x14ac:dyDescent="0.25">
      <c r="A33" t="s">
        <v>536</v>
      </c>
      <c r="B33" s="14" t="s">
        <v>58</v>
      </c>
      <c r="C33" t="s">
        <v>540</v>
      </c>
      <c r="D33" s="14" t="s">
        <v>58</v>
      </c>
      <c r="E33" s="15" t="s">
        <v>19</v>
      </c>
      <c r="F33" s="14">
        <v>2</v>
      </c>
      <c r="G33" s="15">
        <v>-1</v>
      </c>
      <c r="H33" s="1" t="s">
        <v>584</v>
      </c>
      <c r="I33" s="5" t="s">
        <v>19</v>
      </c>
      <c r="J33" s="5" t="s">
        <v>19</v>
      </c>
      <c r="K33" s="5">
        <v>-1</v>
      </c>
      <c r="L33" s="5">
        <v>-1</v>
      </c>
      <c r="M33" t="s">
        <v>480</v>
      </c>
      <c r="N33" t="s">
        <v>17</v>
      </c>
      <c r="Q33" t="s">
        <v>1647</v>
      </c>
      <c r="R33" t="b">
        <v>1</v>
      </c>
      <c r="S33" t="b">
        <v>1</v>
      </c>
      <c r="T33" t="b">
        <v>1</v>
      </c>
      <c r="U33" t="b">
        <v>1</v>
      </c>
    </row>
    <row r="34" spans="1:21" x14ac:dyDescent="0.25">
      <c r="A34" t="s">
        <v>536</v>
      </c>
      <c r="B34" s="14" t="s">
        <v>66</v>
      </c>
      <c r="C34" t="s">
        <v>18</v>
      </c>
      <c r="D34" s="14" t="s">
        <v>66</v>
      </c>
      <c r="E34" s="15" t="s">
        <v>19</v>
      </c>
      <c r="F34" s="14">
        <v>2</v>
      </c>
      <c r="G34" s="15">
        <v>-1</v>
      </c>
      <c r="H34" s="14" t="s">
        <v>586</v>
      </c>
      <c r="I34" s="14" t="s">
        <v>586</v>
      </c>
      <c r="J34" s="15" t="s">
        <v>19</v>
      </c>
      <c r="K34" s="14">
        <v>2</v>
      </c>
      <c r="L34" s="15">
        <v>-1</v>
      </c>
      <c r="M34" t="s">
        <v>255</v>
      </c>
      <c r="N34" t="s">
        <v>587</v>
      </c>
      <c r="O34" t="s">
        <v>17</v>
      </c>
    </row>
    <row r="35" spans="1:21" x14ac:dyDescent="0.25">
      <c r="A35" t="s">
        <v>536</v>
      </c>
      <c r="B35" s="14" t="s">
        <v>66</v>
      </c>
      <c r="C35" t="s">
        <v>540</v>
      </c>
      <c r="D35" s="14" t="s">
        <v>66</v>
      </c>
      <c r="E35" s="15" t="s">
        <v>19</v>
      </c>
      <c r="F35" s="14">
        <v>2</v>
      </c>
      <c r="G35" s="15">
        <v>-1</v>
      </c>
      <c r="H35" s="14" t="s">
        <v>586</v>
      </c>
      <c r="I35" s="14" t="s">
        <v>588</v>
      </c>
      <c r="J35" s="15" t="s">
        <v>19</v>
      </c>
      <c r="K35" s="14">
        <v>2</v>
      </c>
      <c r="L35" s="15">
        <v>-1</v>
      </c>
      <c r="M35" t="s">
        <v>255</v>
      </c>
      <c r="N35" t="s">
        <v>587</v>
      </c>
      <c r="O35" t="s">
        <v>17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B36" s="14"/>
      <c r="D36" s="14"/>
      <c r="E36" s="15"/>
      <c r="F36" s="14"/>
      <c r="G36" s="15"/>
      <c r="H36" s="1" t="s">
        <v>589</v>
      </c>
      <c r="I36" s="5" t="s">
        <v>19</v>
      </c>
      <c r="J36" s="5" t="s">
        <v>19</v>
      </c>
      <c r="K36" s="5">
        <v>-1</v>
      </c>
      <c r="L36" s="5">
        <v>-1</v>
      </c>
      <c r="M36" t="s">
        <v>255</v>
      </c>
      <c r="N36" t="s">
        <v>17</v>
      </c>
      <c r="Q36" t="s">
        <v>1648</v>
      </c>
    </row>
    <row r="37" spans="1:21" x14ac:dyDescent="0.25">
      <c r="A37" t="s">
        <v>536</v>
      </c>
      <c r="B37" s="14" t="s">
        <v>71</v>
      </c>
      <c r="C37" t="s">
        <v>18</v>
      </c>
      <c r="D37" s="14" t="s">
        <v>71</v>
      </c>
      <c r="E37" s="15" t="s">
        <v>19</v>
      </c>
      <c r="F37" s="14">
        <v>2</v>
      </c>
      <c r="G37" s="15">
        <v>-1</v>
      </c>
      <c r="H37" s="14" t="s">
        <v>590</v>
      </c>
      <c r="I37" s="14" t="s">
        <v>590</v>
      </c>
      <c r="J37" s="15" t="s">
        <v>19</v>
      </c>
      <c r="K37" s="14">
        <v>2</v>
      </c>
      <c r="L37" s="15">
        <v>-1</v>
      </c>
      <c r="M37" t="s">
        <v>354</v>
      </c>
      <c r="N37" t="s">
        <v>61</v>
      </c>
      <c r="O37" t="s">
        <v>17</v>
      </c>
    </row>
    <row r="38" spans="1:21" x14ac:dyDescent="0.25">
      <c r="H38" s="14" t="s">
        <v>591</v>
      </c>
      <c r="I38" s="14" t="s">
        <v>591</v>
      </c>
      <c r="J38" s="15" t="s">
        <v>19</v>
      </c>
      <c r="K38" s="14">
        <v>2</v>
      </c>
      <c r="L38" s="15">
        <v>-1</v>
      </c>
      <c r="M38" t="s">
        <v>17</v>
      </c>
      <c r="N38" t="s">
        <v>64</v>
      </c>
      <c r="O38" t="s">
        <v>17</v>
      </c>
    </row>
    <row r="39" spans="1:21" x14ac:dyDescent="0.25">
      <c r="A39" t="s">
        <v>536</v>
      </c>
      <c r="B39" s="14" t="s">
        <v>71</v>
      </c>
      <c r="C39" t="s">
        <v>540</v>
      </c>
      <c r="D39" s="14" t="s">
        <v>71</v>
      </c>
      <c r="E39" s="15" t="s">
        <v>19</v>
      </c>
      <c r="F39" s="14">
        <v>2</v>
      </c>
      <c r="G39" s="15">
        <v>-1</v>
      </c>
      <c r="H39" s="14" t="s">
        <v>590</v>
      </c>
      <c r="I39" s="14" t="s">
        <v>485</v>
      </c>
      <c r="J39" s="15" t="s">
        <v>19</v>
      </c>
      <c r="K39" s="14">
        <v>2</v>
      </c>
      <c r="L39" s="15">
        <v>-1</v>
      </c>
      <c r="M39" t="s">
        <v>354</v>
      </c>
      <c r="N39" t="s">
        <v>61</v>
      </c>
      <c r="O39" t="s">
        <v>17</v>
      </c>
      <c r="R39" t="b">
        <v>1</v>
      </c>
      <c r="S39" t="b">
        <v>1</v>
      </c>
      <c r="T39" t="b">
        <v>1</v>
      </c>
      <c r="U39" t="b">
        <v>1</v>
      </c>
    </row>
    <row r="40" spans="1:21" x14ac:dyDescent="0.25">
      <c r="H40" s="15" t="s">
        <v>592</v>
      </c>
      <c r="I40" s="15" t="s">
        <v>593</v>
      </c>
      <c r="J40" t="s">
        <v>17</v>
      </c>
      <c r="K40" s="15">
        <v>-2</v>
      </c>
      <c r="L40">
        <v>0</v>
      </c>
      <c r="M40" t="s">
        <v>17</v>
      </c>
      <c r="N40" t="s">
        <v>594</v>
      </c>
      <c r="O40" t="s">
        <v>17</v>
      </c>
    </row>
    <row r="41" spans="1:21" x14ac:dyDescent="0.25">
      <c r="A41" t="s">
        <v>536</v>
      </c>
      <c r="B41" s="14" t="s">
        <v>98</v>
      </c>
      <c r="C41" t="s">
        <v>18</v>
      </c>
      <c r="D41" s="14" t="s">
        <v>98</v>
      </c>
      <c r="E41" s="15" t="s">
        <v>19</v>
      </c>
      <c r="F41" s="14">
        <v>2</v>
      </c>
      <c r="G41" s="15">
        <v>-1</v>
      </c>
      <c r="H41" s="14" t="s">
        <v>595</v>
      </c>
      <c r="I41" s="14" t="s">
        <v>595</v>
      </c>
      <c r="J41" s="15" t="s">
        <v>19</v>
      </c>
      <c r="K41" s="14">
        <v>2</v>
      </c>
      <c r="L41" s="15">
        <v>-1</v>
      </c>
      <c r="M41" t="s">
        <v>284</v>
      </c>
      <c r="N41" t="s">
        <v>596</v>
      </c>
      <c r="O41" t="s">
        <v>17</v>
      </c>
    </row>
    <row r="42" spans="1:21" x14ac:dyDescent="0.25">
      <c r="A42" t="s">
        <v>536</v>
      </c>
      <c r="B42" s="14" t="s">
        <v>98</v>
      </c>
      <c r="C42" t="s">
        <v>540</v>
      </c>
      <c r="D42" s="14" t="s">
        <v>98</v>
      </c>
      <c r="E42" s="15" t="s">
        <v>19</v>
      </c>
      <c r="F42" s="14">
        <v>2</v>
      </c>
      <c r="G42" s="15">
        <v>-1</v>
      </c>
      <c r="H42" s="1" t="s">
        <v>595</v>
      </c>
      <c r="I42" s="5" t="s">
        <v>19</v>
      </c>
      <c r="J42" s="5" t="s">
        <v>19</v>
      </c>
      <c r="K42" s="5">
        <v>-1</v>
      </c>
      <c r="L42" s="5">
        <v>-1</v>
      </c>
      <c r="M42" t="s">
        <v>284</v>
      </c>
      <c r="N42" t="s">
        <v>17</v>
      </c>
      <c r="Q42" t="s">
        <v>1700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536</v>
      </c>
      <c r="B43" s="14" t="s">
        <v>383</v>
      </c>
      <c r="C43" t="s">
        <v>18</v>
      </c>
      <c r="D43" s="14" t="s">
        <v>383</v>
      </c>
      <c r="E43" s="15" t="s">
        <v>19</v>
      </c>
      <c r="F43" s="14">
        <v>2</v>
      </c>
      <c r="G43" s="15">
        <v>-1</v>
      </c>
      <c r="H43" s="1" t="s">
        <v>1649</v>
      </c>
      <c r="I43" s="1" t="s">
        <v>1649</v>
      </c>
      <c r="J43" s="5" t="s">
        <v>19</v>
      </c>
      <c r="K43" s="1">
        <v>2</v>
      </c>
      <c r="L43" s="5">
        <v>-1</v>
      </c>
      <c r="M43" t="s">
        <v>17</v>
      </c>
      <c r="N43" t="s">
        <v>597</v>
      </c>
      <c r="O43" t="s">
        <v>17</v>
      </c>
    </row>
    <row r="44" spans="1:21" x14ac:dyDescent="0.25">
      <c r="A44" t="s">
        <v>536</v>
      </c>
      <c r="B44" s="14" t="s">
        <v>598</v>
      </c>
      <c r="C44" t="s">
        <v>540</v>
      </c>
      <c r="D44" t="s">
        <v>383</v>
      </c>
      <c r="E44" t="s">
        <v>19</v>
      </c>
      <c r="F44">
        <v>0</v>
      </c>
      <c r="G44">
        <v>0</v>
      </c>
      <c r="M44" t="s">
        <v>288</v>
      </c>
      <c r="N44" t="s">
        <v>599</v>
      </c>
      <c r="O44" t="s">
        <v>17</v>
      </c>
      <c r="Q44" t="s">
        <v>257</v>
      </c>
      <c r="R44" t="b">
        <v>1</v>
      </c>
      <c r="S44" t="b">
        <v>1</v>
      </c>
    </row>
    <row r="45" spans="1:21" x14ac:dyDescent="0.25">
      <c r="A45" t="s">
        <v>536</v>
      </c>
      <c r="B45" s="14" t="s">
        <v>392</v>
      </c>
      <c r="C45" t="s">
        <v>18</v>
      </c>
      <c r="D45" s="14" t="s">
        <v>392</v>
      </c>
      <c r="E45" s="15" t="s">
        <v>19</v>
      </c>
      <c r="F45" s="14">
        <v>2</v>
      </c>
      <c r="G45" s="15">
        <v>-1</v>
      </c>
      <c r="H45" s="14" t="s">
        <v>600</v>
      </c>
      <c r="I45" s="14" t="s">
        <v>600</v>
      </c>
      <c r="J45" s="15" t="s">
        <v>19</v>
      </c>
      <c r="K45" s="14">
        <v>2</v>
      </c>
      <c r="L45" s="15">
        <v>-1</v>
      </c>
      <c r="M45" t="s">
        <v>364</v>
      </c>
      <c r="N45" t="s">
        <v>601</v>
      </c>
      <c r="O45" t="s">
        <v>17</v>
      </c>
    </row>
    <row r="46" spans="1:21" x14ac:dyDescent="0.25">
      <c r="A46" t="s">
        <v>536</v>
      </c>
      <c r="B46" s="14" t="s">
        <v>392</v>
      </c>
      <c r="C46" t="s">
        <v>540</v>
      </c>
      <c r="D46" s="14" t="s">
        <v>392</v>
      </c>
      <c r="E46" s="15" t="s">
        <v>19</v>
      </c>
      <c r="F46" s="14">
        <v>2</v>
      </c>
      <c r="G46" s="15">
        <v>-1</v>
      </c>
      <c r="H46" s="14" t="s">
        <v>600</v>
      </c>
      <c r="I46" s="14" t="s">
        <v>396</v>
      </c>
      <c r="J46" s="15" t="s">
        <v>19</v>
      </c>
      <c r="K46" s="14">
        <v>2</v>
      </c>
      <c r="L46" s="15">
        <v>-1</v>
      </c>
      <c r="M46" t="s">
        <v>364</v>
      </c>
      <c r="N46" t="s">
        <v>601</v>
      </c>
      <c r="O46" t="s">
        <v>17</v>
      </c>
      <c r="R46" t="b">
        <v>1</v>
      </c>
      <c r="S46" t="b">
        <v>1</v>
      </c>
      <c r="T46" t="b">
        <v>1</v>
      </c>
      <c r="U46" t="b">
        <v>1</v>
      </c>
    </row>
    <row r="49" spans="1:11" ht="15.75" x14ac:dyDescent="0.25">
      <c r="A49" s="12" t="s">
        <v>21</v>
      </c>
      <c r="H49" s="12" t="s">
        <v>22</v>
      </c>
    </row>
    <row r="50" spans="1:11" x14ac:dyDescent="0.25">
      <c r="A50" s="13" t="s">
        <v>23</v>
      </c>
      <c r="F50">
        <f>COUNTIFS(B2:B46,"&lt;&gt;*_*",B2:B46,"&lt;&gt;")</f>
        <v>28</v>
      </c>
      <c r="H50" s="13" t="s">
        <v>23</v>
      </c>
      <c r="K50">
        <f>COUNTIFS(B2:B46,"&lt;&gt;*_*",B2:B46,"&lt;&gt;",R2:R46,"&lt;&gt;TRUE")</f>
        <v>16</v>
      </c>
    </row>
    <row r="51" spans="1:11" x14ac:dyDescent="0.25">
      <c r="A51" s="13" t="s">
        <v>24</v>
      </c>
      <c r="F51">
        <f>COUNTIFS(F2:F46,"&gt;0")</f>
        <v>26</v>
      </c>
      <c r="H51" s="13" t="s">
        <v>24</v>
      </c>
      <c r="K51">
        <f>COUNTIFS(F2:F46,"&gt;0",R2:R46,"&lt;&gt;TRUE")</f>
        <v>16</v>
      </c>
    </row>
    <row r="52" spans="1:11" x14ac:dyDescent="0.25">
      <c r="A52" s="13" t="s">
        <v>25</v>
      </c>
      <c r="F52">
        <f>COUNTIFS(G2:G46,"&gt;0")</f>
        <v>0</v>
      </c>
      <c r="H52" s="13" t="s">
        <v>25</v>
      </c>
      <c r="K52">
        <f>COUNTIFS(G2:G46,"&gt;0",S2:S46,"&lt;&gt;TRUE")</f>
        <v>0</v>
      </c>
    </row>
    <row r="53" spans="1:11" x14ac:dyDescent="0.25">
      <c r="A53" s="13" t="s">
        <v>26</v>
      </c>
      <c r="F53">
        <f>COUNTIFS(F2:F46,"&lt;&gt;-1",F2:F46,"&lt;&gt;0",F2:F46,"&lt;2")</f>
        <v>0</v>
      </c>
      <c r="H53" s="13" t="s">
        <v>26</v>
      </c>
      <c r="K53">
        <f>COUNTIFS(F2:F46,"&lt;&gt;-1",F2:F46,"&lt;&gt;0",F2:F46,"&lt;2",R2:R46,"&lt;&gt;TRUE")</f>
        <v>0</v>
      </c>
    </row>
    <row r="54" spans="1:11" x14ac:dyDescent="0.25">
      <c r="A54" s="13" t="s">
        <v>27</v>
      </c>
      <c r="F54">
        <f>COUNTIFS(G2:G46,"&lt;&gt;-1",G2:G46,"&lt;&gt;0",G2:G46,"&lt;2")</f>
        <v>0</v>
      </c>
      <c r="H54" s="13" t="s">
        <v>27</v>
      </c>
      <c r="K54">
        <f>COUNTIFS(G2:G46,"&lt;&gt;-1",G2:G46,"&lt;&gt;0",G2:G46,"&lt;2",S2:S46,"&lt;&gt;TRUE")</f>
        <v>0</v>
      </c>
    </row>
    <row r="55" spans="1:11" x14ac:dyDescent="0.25">
      <c r="A55" s="13" t="s">
        <v>28</v>
      </c>
      <c r="F55">
        <f>COUNTIFS(F2:F46,"=-1")+COUNTIFS(F2:F46,"=-3")</f>
        <v>2</v>
      </c>
      <c r="H55" s="13" t="s">
        <v>28</v>
      </c>
      <c r="K55">
        <f>COUNTIFS(F2:F46,"=-1",R2:R46,"&lt;&gt;TRUE")+COUNTIFS(F2:F46,"=-3",R2:R46,"&lt;&gt;TRUE")</f>
        <v>0</v>
      </c>
    </row>
    <row r="56" spans="1:11" x14ac:dyDescent="0.25">
      <c r="A56" s="13" t="s">
        <v>29</v>
      </c>
      <c r="F56">
        <f>COUNTIFS(G2:G46,"=-1")+COUNTIFS(G2:G46,"=-3")</f>
        <v>28</v>
      </c>
      <c r="H56" s="13" t="s">
        <v>29</v>
      </c>
      <c r="K56">
        <f>COUNTIFS(G2:G46,"=-1",S2:S46,"&lt;&gt;TRUE")+COUNTIFS(G2:G46,"=-3",S2:S46,"&lt;&gt;TRUE")</f>
        <v>16</v>
      </c>
    </row>
    <row r="57" spans="1:11" x14ac:dyDescent="0.25">
      <c r="A57" s="13" t="s">
        <v>30</v>
      </c>
      <c r="F57" s="8">
        <f>F51/F50</f>
        <v>0.9285714285714286</v>
      </c>
      <c r="H57" s="13" t="s">
        <v>30</v>
      </c>
      <c r="K57" s="8">
        <f>K51/K50</f>
        <v>1</v>
      </c>
    </row>
    <row r="58" spans="1:11" x14ac:dyDescent="0.25">
      <c r="A58" s="13" t="s">
        <v>31</v>
      </c>
      <c r="F58" s="8">
        <f>F52/F50</f>
        <v>0</v>
      </c>
      <c r="H58" s="13" t="s">
        <v>32</v>
      </c>
      <c r="K58" s="8">
        <f>K52/K50</f>
        <v>0</v>
      </c>
    </row>
    <row r="59" spans="1:11" x14ac:dyDescent="0.25">
      <c r="A59" s="13" t="s">
        <v>33</v>
      </c>
      <c r="F59" s="8">
        <f>F51/(F51+F53)</f>
        <v>1</v>
      </c>
      <c r="H59" s="13" t="s">
        <v>33</v>
      </c>
      <c r="K59" s="8">
        <f>K51/(K51+K53)</f>
        <v>1</v>
      </c>
    </row>
    <row r="60" spans="1:11" x14ac:dyDescent="0.25">
      <c r="A60" s="13" t="s">
        <v>34</v>
      </c>
      <c r="F60" s="9" t="s">
        <v>1590</v>
      </c>
      <c r="H60" s="13" t="s">
        <v>34</v>
      </c>
      <c r="K60" s="9" t="s">
        <v>1590</v>
      </c>
    </row>
    <row r="63" spans="1:11" ht="15.75" x14ac:dyDescent="0.25">
      <c r="A63" s="12" t="s">
        <v>35</v>
      </c>
      <c r="H63" s="12" t="s">
        <v>36</v>
      </c>
    </row>
    <row r="64" spans="1:11" x14ac:dyDescent="0.25">
      <c r="A64" s="13" t="s">
        <v>23</v>
      </c>
      <c r="F64">
        <f>COUNTIFS(H2:H46,"&lt;&gt;*_FP",H2:H46,"&lt;&gt;",H2:H46,"&lt;&gt;no structure")</f>
        <v>29</v>
      </c>
      <c r="H64" s="13" t="s">
        <v>23</v>
      </c>
      <c r="K64">
        <f>COUNTIFS(H2:H46,"&lt;&gt;*_FP",H2:H46,"&lt;&gt;",H2:H46,"&lt;&gt;no structure",T2:T46,"&lt;&gt;TRUE")</f>
        <v>20</v>
      </c>
    </row>
    <row r="65" spans="1:11" x14ac:dyDescent="0.25">
      <c r="A65" s="13" t="s">
        <v>24</v>
      </c>
      <c r="F65">
        <f>COUNTIFS(K2:K46,"&gt;0")</f>
        <v>26</v>
      </c>
      <c r="H65" s="13" t="s">
        <v>24</v>
      </c>
      <c r="K65">
        <f>COUNTIFS(K2:K46,"&gt;0",T2:T46,"&lt;&gt;TRUE")</f>
        <v>19</v>
      </c>
    </row>
    <row r="66" spans="1:11" x14ac:dyDescent="0.25">
      <c r="A66" s="13" t="s">
        <v>25</v>
      </c>
      <c r="F66">
        <f>COUNTIFS(L2:L46,"&gt;0")</f>
        <v>0</v>
      </c>
      <c r="H66" s="13" t="s">
        <v>25</v>
      </c>
      <c r="K66">
        <f>COUNTIFS(L2:L46,"&gt;0",U2:U46,"&lt;&gt;TRUE")</f>
        <v>0</v>
      </c>
    </row>
    <row r="67" spans="1:11" x14ac:dyDescent="0.25">
      <c r="A67" s="13" t="s">
        <v>26</v>
      </c>
      <c r="F67">
        <f>COUNTIFS(K2:K46,"&lt;&gt;-1",K2:K46,"&lt;&gt;0",K2:K46,"&lt;2")</f>
        <v>3</v>
      </c>
      <c r="H67" s="13" t="s">
        <v>26</v>
      </c>
      <c r="K67">
        <f>COUNTIFS(K2:K46,"&lt;&gt;-1",K2:K46,"&lt;&gt;0",K2:K46,"&lt;2",T2:T46,"&lt;&gt;TRUE")</f>
        <v>3</v>
      </c>
    </row>
    <row r="68" spans="1:11" x14ac:dyDescent="0.25">
      <c r="A68" s="13" t="s">
        <v>27</v>
      </c>
      <c r="F68">
        <f>COUNTIFS(L2:L46,"&lt;&gt;-1",L2:L46,"&lt;&gt;0",L2:L46,"&lt;2")</f>
        <v>0</v>
      </c>
      <c r="H68" s="13" t="s">
        <v>27</v>
      </c>
      <c r="K68">
        <f>COUNTIFS(L2:L46,"&lt;&gt;-1",L2:L46,"&lt;&gt;0",L2:L46,"&lt;2",U2:U46,"&lt;&gt;TRUE")</f>
        <v>0</v>
      </c>
    </row>
    <row r="69" spans="1:11" x14ac:dyDescent="0.25">
      <c r="A69" s="13" t="s">
        <v>28</v>
      </c>
      <c r="F69">
        <f>COUNTIFS(K2:K46,"=-1")+COUNTIFS(K2:K46,"=-3")</f>
        <v>3</v>
      </c>
      <c r="H69" s="13" t="s">
        <v>28</v>
      </c>
      <c r="K69">
        <f>COUNTIFS(K2:K46,"=-1",T2:T46,"&lt;&gt;TRUE")+COUNTIFS(K2:K46,"=-3",T2:T46,"&lt;&gt;TRUE")</f>
        <v>1</v>
      </c>
    </row>
    <row r="70" spans="1:11" x14ac:dyDescent="0.25">
      <c r="A70" s="13" t="s">
        <v>29</v>
      </c>
      <c r="F70">
        <f>COUNTIFS(L2:L46,"=-1")+COUNTIFS(L2:L46,"=-3")</f>
        <v>29</v>
      </c>
      <c r="H70" s="13" t="s">
        <v>29</v>
      </c>
      <c r="K70">
        <f>COUNTIFS(L2:L46,"=-1",U2:U46,"&lt;&gt;TRUE")+COUNTIFS(L2:L46,"=-3",U2:U46,"&lt;&gt;TRUE")</f>
        <v>20</v>
      </c>
    </row>
    <row r="71" spans="1:11" x14ac:dyDescent="0.25">
      <c r="A71" s="13" t="s">
        <v>30</v>
      </c>
      <c r="F71" s="8">
        <f>F65/F64</f>
        <v>0.89655172413793105</v>
      </c>
      <c r="H71" s="13" t="s">
        <v>30</v>
      </c>
      <c r="K71" s="8">
        <f>K65/K64</f>
        <v>0.95</v>
      </c>
    </row>
    <row r="72" spans="1:11" x14ac:dyDescent="0.25">
      <c r="A72" s="13" t="s">
        <v>31</v>
      </c>
      <c r="F72" s="8">
        <f>F66/F64</f>
        <v>0</v>
      </c>
      <c r="H72" s="13" t="s">
        <v>32</v>
      </c>
      <c r="K72" s="8">
        <f>K66/K64</f>
        <v>0</v>
      </c>
    </row>
    <row r="73" spans="1:11" x14ac:dyDescent="0.25">
      <c r="A73" s="13" t="s">
        <v>33</v>
      </c>
      <c r="F73" s="8">
        <f>F65/(F65+F67)</f>
        <v>0.89655172413793105</v>
      </c>
      <c r="H73" s="13" t="s">
        <v>33</v>
      </c>
      <c r="K73" s="8">
        <f>K65/(K65+K67)</f>
        <v>0.86363636363636365</v>
      </c>
    </row>
    <row r="74" spans="1:11" x14ac:dyDescent="0.25">
      <c r="A74" s="13" t="s">
        <v>34</v>
      </c>
      <c r="F74" s="9" t="s">
        <v>1590</v>
      </c>
      <c r="H74" s="13" t="s">
        <v>34</v>
      </c>
      <c r="K74" s="9" t="s">
        <v>1590</v>
      </c>
    </row>
    <row r="77" spans="1:11" ht="15.75" x14ac:dyDescent="0.25">
      <c r="A77" s="12" t="s">
        <v>37</v>
      </c>
    </row>
    <row r="78" spans="1:11" x14ac:dyDescent="0.25">
      <c r="A78" s="14" t="s">
        <v>38</v>
      </c>
    </row>
    <row r="79" spans="1:11" x14ac:dyDescent="0.25">
      <c r="A79" s="15" t="s">
        <v>39</v>
      </c>
    </row>
    <row r="81" spans="1:1" x14ac:dyDescent="0.25">
      <c r="A81" s="14" t="s">
        <v>40</v>
      </c>
    </row>
    <row r="82" spans="1:1" x14ac:dyDescent="0.25">
      <c r="A82" s="16" t="s">
        <v>41</v>
      </c>
    </row>
    <row r="83" spans="1:1" x14ac:dyDescent="0.25">
      <c r="A83" s="17" t="s">
        <v>42</v>
      </c>
    </row>
    <row r="84" spans="1:1" x14ac:dyDescent="0.25">
      <c r="A84" s="15" t="s">
        <v>43</v>
      </c>
    </row>
    <row r="86" spans="1:1" x14ac:dyDescent="0.25">
      <c r="A86" s="13" t="s">
        <v>44</v>
      </c>
    </row>
    <row r="87" spans="1:1" x14ac:dyDescent="0.25">
      <c r="A87" t="s">
        <v>45</v>
      </c>
    </row>
    <row r="88" spans="1:1" x14ac:dyDescent="0.25">
      <c r="A88" t="s">
        <v>46</v>
      </c>
    </row>
    <row r="89" spans="1:1" x14ac:dyDescent="0.25">
      <c r="A89" t="s">
        <v>47</v>
      </c>
    </row>
    <row r="90" spans="1:1" x14ac:dyDescent="0.25">
      <c r="A90" t="s">
        <v>48</v>
      </c>
    </row>
    <row r="91" spans="1:1" x14ac:dyDescent="0.25">
      <c r="A91" t="s">
        <v>49</v>
      </c>
    </row>
    <row r="92" spans="1:1" x14ac:dyDescent="0.25">
      <c r="A9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2016-05-31T08:26:52Z</dcterms:created>
  <dcterms:modified xsi:type="dcterms:W3CDTF">2017-05-10T07:32:36Z</dcterms:modified>
</cp:coreProperties>
</file>