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Biological_Experiment_LDA2\LipidBlast\Orbitrap_CID\positive\"/>
    </mc:Choice>
  </mc:AlternateContent>
  <bookViews>
    <workbookView xWindow="0" yWindow="0" windowWidth="28770" windowHeight="12525" activeTab="8"/>
  </bookViews>
  <sheets>
    <sheet name="Summary" sheetId="24" r:id="rId1"/>
    <sheet name="P-PC" sheetId="1" r:id="rId2"/>
    <sheet name="P-PE" sheetId="16" r:id="rId3"/>
    <sheet name="LPC" sheetId="12" r:id="rId4"/>
    <sheet name="LPE" sheetId="13" r:id="rId5"/>
    <sheet name="PS" sheetId="22" r:id="rId6"/>
    <sheet name="PC" sheetId="20" r:id="rId7"/>
    <sheet name="PE" sheetId="17" r:id="rId8"/>
    <sheet name="DG" sheetId="21" r:id="rId9"/>
    <sheet name="TG" sheetId="19" r:id="rId10"/>
    <sheet name="SM" sheetId="14" r:id="rId11"/>
    <sheet name="Cer" sheetId="15" r:id="rId12"/>
  </sheets>
  <calcPr calcId="152511"/>
</workbook>
</file>

<file path=xl/calcChain.xml><?xml version="1.0" encoding="utf-8"?>
<calcChain xmlns="http://schemas.openxmlformats.org/spreadsheetml/2006/main">
  <c r="K878" i="19" l="1"/>
  <c r="K875" i="19"/>
  <c r="F190" i="20" l="1"/>
  <c r="K28" i="22" l="1"/>
  <c r="F28" i="22"/>
  <c r="K27" i="22"/>
  <c r="F27" i="22"/>
  <c r="K26" i="22"/>
  <c r="F26" i="22"/>
  <c r="K25" i="22"/>
  <c r="F25" i="22"/>
  <c r="K24" i="22"/>
  <c r="F24" i="22"/>
  <c r="K23" i="22"/>
  <c r="F23" i="22"/>
  <c r="K22" i="22"/>
  <c r="K30" i="22" s="1"/>
  <c r="F22" i="22"/>
  <c r="F30" i="22" s="1"/>
  <c r="K15" i="22"/>
  <c r="F15" i="22"/>
  <c r="K14" i="22"/>
  <c r="F14" i="22"/>
  <c r="K13" i="22"/>
  <c r="F13" i="22"/>
  <c r="K12" i="22"/>
  <c r="F12" i="22"/>
  <c r="K11" i="22"/>
  <c r="F11" i="22"/>
  <c r="K10" i="22"/>
  <c r="F10" i="22"/>
  <c r="K9" i="22"/>
  <c r="F9" i="22"/>
  <c r="K8" i="22"/>
  <c r="F8" i="22"/>
  <c r="K17" i="22" l="1"/>
  <c r="F17" i="22"/>
  <c r="F18" i="22"/>
  <c r="F32" i="22"/>
  <c r="K16" i="22"/>
  <c r="K32" i="22"/>
  <c r="K29" i="22"/>
  <c r="F29" i="22"/>
  <c r="K18" i="22"/>
  <c r="F16" i="22"/>
  <c r="K92" i="21"/>
  <c r="F92" i="21"/>
  <c r="K91" i="21"/>
  <c r="F91" i="21"/>
  <c r="K90" i="21"/>
  <c r="F90" i="21"/>
  <c r="K89" i="21"/>
  <c r="F89" i="21"/>
  <c r="K88" i="21"/>
  <c r="F88" i="21"/>
  <c r="K87" i="21"/>
  <c r="K95" i="21" s="1"/>
  <c r="F87" i="21"/>
  <c r="F95" i="21" s="1"/>
  <c r="K86" i="21"/>
  <c r="F86" i="21"/>
  <c r="K78" i="21"/>
  <c r="F78" i="21"/>
  <c r="K77" i="21"/>
  <c r="F77" i="21"/>
  <c r="K76" i="21"/>
  <c r="F76" i="21"/>
  <c r="K75" i="21"/>
  <c r="F75" i="21"/>
  <c r="K74" i="21"/>
  <c r="F74" i="21"/>
  <c r="K73" i="21"/>
  <c r="F73" i="21"/>
  <c r="F81" i="21" s="1"/>
  <c r="K72" i="21"/>
  <c r="F72" i="21"/>
  <c r="F79" i="21" s="1"/>
  <c r="K81" i="21" l="1"/>
  <c r="F80" i="21"/>
  <c r="K82" i="21"/>
  <c r="K79" i="21"/>
  <c r="F94" i="21"/>
  <c r="F96" i="21"/>
  <c r="K96" i="21"/>
  <c r="F93" i="21"/>
  <c r="K93" i="21"/>
  <c r="F82" i="21"/>
  <c r="K94" i="21"/>
  <c r="K80" i="21"/>
  <c r="K210" i="20"/>
  <c r="F210" i="20"/>
  <c r="K209" i="20"/>
  <c r="F209" i="20"/>
  <c r="K208" i="20"/>
  <c r="F208" i="20"/>
  <c r="K207" i="20"/>
  <c r="F207" i="20"/>
  <c r="K206" i="20"/>
  <c r="F206" i="20"/>
  <c r="K205" i="20"/>
  <c r="F205" i="20"/>
  <c r="K204" i="20"/>
  <c r="F204" i="20"/>
  <c r="K196" i="20"/>
  <c r="F196" i="20"/>
  <c r="K195" i="20"/>
  <c r="F195" i="20"/>
  <c r="K194" i="20"/>
  <c r="F194" i="20"/>
  <c r="K193" i="20"/>
  <c r="F193" i="20"/>
  <c r="K192" i="20"/>
  <c r="F192" i="20"/>
  <c r="K191" i="20"/>
  <c r="F191" i="20"/>
  <c r="K190" i="20"/>
  <c r="K198" i="20" l="1"/>
  <c r="F197" i="20"/>
  <c r="K197" i="20"/>
  <c r="F212" i="20"/>
  <c r="F200" i="20"/>
  <c r="F213" i="20"/>
  <c r="F214" i="20"/>
  <c r="K211" i="20"/>
  <c r="K212" i="20"/>
  <c r="F198" i="20"/>
  <c r="F199" i="20"/>
  <c r="K213" i="20"/>
  <c r="K214" i="20"/>
  <c r="F211" i="20"/>
  <c r="K199" i="20"/>
  <c r="K200" i="20"/>
  <c r="K881" i="19"/>
  <c r="F881" i="19"/>
  <c r="K880" i="19"/>
  <c r="F880" i="19"/>
  <c r="K879" i="19"/>
  <c r="F879" i="19"/>
  <c r="F878" i="19"/>
  <c r="K877" i="19"/>
  <c r="F877" i="19"/>
  <c r="K876" i="19"/>
  <c r="F876" i="19"/>
  <c r="F875" i="19"/>
  <c r="K867" i="19"/>
  <c r="F867" i="19"/>
  <c r="K866" i="19"/>
  <c r="F866" i="19"/>
  <c r="K865" i="19"/>
  <c r="F865" i="19"/>
  <c r="K864" i="19"/>
  <c r="F864" i="19"/>
  <c r="K863" i="19"/>
  <c r="F863" i="19"/>
  <c r="K862" i="19"/>
  <c r="F862" i="19"/>
  <c r="K861" i="19"/>
  <c r="F861" i="19"/>
  <c r="F869" i="19" l="1"/>
  <c r="K869" i="19"/>
  <c r="K870" i="19"/>
  <c r="F868" i="19"/>
  <c r="K868" i="19"/>
  <c r="F870" i="19"/>
  <c r="F871" i="19"/>
  <c r="K871" i="19"/>
  <c r="K884" i="19"/>
  <c r="F884" i="19"/>
  <c r="K883" i="19"/>
  <c r="F885" i="19"/>
  <c r="K885" i="19"/>
  <c r="F883" i="19"/>
  <c r="F882" i="19"/>
  <c r="K882" i="19"/>
  <c r="K110" i="17"/>
  <c r="K108" i="17"/>
  <c r="K106" i="17"/>
  <c r="K124" i="17" l="1"/>
  <c r="F124" i="17"/>
  <c r="K123" i="17"/>
  <c r="F123" i="17"/>
  <c r="K122" i="17"/>
  <c r="F122" i="17"/>
  <c r="K121" i="17"/>
  <c r="F121" i="17"/>
  <c r="K120" i="17"/>
  <c r="F120" i="17"/>
  <c r="K119" i="17"/>
  <c r="F119" i="17"/>
  <c r="K118" i="17"/>
  <c r="F118" i="17"/>
  <c r="F111" i="17"/>
  <c r="F110" i="17"/>
  <c r="K109" i="17"/>
  <c r="F109" i="17"/>
  <c r="F108" i="17"/>
  <c r="K107" i="17"/>
  <c r="F107" i="17"/>
  <c r="K114" i="17"/>
  <c r="F106" i="17"/>
  <c r="K105" i="17"/>
  <c r="F105" i="17"/>
  <c r="K104" i="17"/>
  <c r="F104" i="17"/>
  <c r="K111" i="17" l="1"/>
  <c r="F127" i="17"/>
  <c r="F128" i="17"/>
  <c r="K125" i="17"/>
  <c r="K126" i="17"/>
  <c r="F113" i="17"/>
  <c r="K113" i="17"/>
  <c r="F112" i="17"/>
  <c r="F126" i="17"/>
  <c r="K112" i="17"/>
  <c r="K128" i="17"/>
  <c r="F125" i="17"/>
  <c r="K127" i="17"/>
  <c r="F114" i="17"/>
  <c r="K40" i="16"/>
  <c r="K39" i="16"/>
  <c r="F39" i="16"/>
  <c r="K38" i="16"/>
  <c r="F38" i="16"/>
  <c r="K37" i="16"/>
  <c r="F37" i="16"/>
  <c r="K36" i="16"/>
  <c r="F36" i="16"/>
  <c r="K35" i="16"/>
  <c r="K43" i="16" s="1"/>
  <c r="F35" i="16"/>
  <c r="K34" i="16"/>
  <c r="F34" i="16"/>
  <c r="K33" i="16"/>
  <c r="F33" i="16"/>
  <c r="K26" i="16"/>
  <c r="K25" i="16"/>
  <c r="F25" i="16"/>
  <c r="K24" i="16"/>
  <c r="F24" i="16"/>
  <c r="K23" i="16"/>
  <c r="F23" i="16"/>
  <c r="K22" i="16"/>
  <c r="F22" i="16"/>
  <c r="K21" i="16"/>
  <c r="K27" i="16" s="1"/>
  <c r="F21" i="16"/>
  <c r="F27" i="16" s="1"/>
  <c r="K20" i="16"/>
  <c r="F20" i="16"/>
  <c r="K19" i="16"/>
  <c r="F19" i="16"/>
  <c r="F42" i="16" l="1"/>
  <c r="K41" i="16"/>
  <c r="F26" i="16"/>
  <c r="K42" i="16"/>
  <c r="K28" i="16"/>
  <c r="F41" i="16"/>
  <c r="K29" i="16"/>
  <c r="F28" i="16"/>
  <c r="F43" i="16"/>
  <c r="F29" i="16"/>
  <c r="F40" i="16"/>
  <c r="K15" i="15" l="1"/>
  <c r="F15" i="15"/>
  <c r="K14" i="15"/>
  <c r="F14" i="15"/>
  <c r="K13" i="15"/>
  <c r="F13" i="15"/>
  <c r="K12" i="15"/>
  <c r="F12" i="15"/>
  <c r="K11" i="15"/>
  <c r="F11" i="15"/>
  <c r="K10" i="15"/>
  <c r="F10" i="15"/>
  <c r="K9" i="15"/>
  <c r="K16" i="15" s="1"/>
  <c r="F9" i="15"/>
  <c r="F17" i="15" s="1"/>
  <c r="F18" i="15" l="1"/>
  <c r="K18" i="15"/>
  <c r="K17" i="15"/>
  <c r="F16" i="15"/>
  <c r="K39" i="14" l="1"/>
  <c r="F39" i="14"/>
  <c r="K38" i="14"/>
  <c r="F38" i="14"/>
  <c r="K37" i="14"/>
  <c r="F37" i="14"/>
  <c r="K36" i="14"/>
  <c r="F36" i="14"/>
  <c r="K35" i="14"/>
  <c r="K43" i="14" s="1"/>
  <c r="F35" i="14"/>
  <c r="K34" i="14"/>
  <c r="F34" i="14"/>
  <c r="K33" i="14"/>
  <c r="K40" i="14" s="1"/>
  <c r="F33" i="14"/>
  <c r="F40" i="14" s="1"/>
  <c r="K42" i="14" l="1"/>
  <c r="F43" i="14"/>
  <c r="F42" i="14"/>
  <c r="F41" i="14"/>
  <c r="K41" i="14"/>
  <c r="K19" i="13" l="1"/>
  <c r="F19" i="13"/>
  <c r="K18" i="13"/>
  <c r="F18" i="13"/>
  <c r="K17" i="13"/>
  <c r="F17" i="13"/>
  <c r="K16" i="13"/>
  <c r="F16" i="13"/>
  <c r="K15" i="13"/>
  <c r="F15" i="13"/>
  <c r="K14" i="13"/>
  <c r="F14" i="13"/>
  <c r="F22" i="13" s="1"/>
  <c r="K13" i="13"/>
  <c r="F13" i="13"/>
  <c r="F21" i="13" s="1"/>
  <c r="F23" i="13" l="1"/>
  <c r="K22" i="13"/>
  <c r="K23" i="13"/>
  <c r="K20" i="13"/>
  <c r="K21" i="13"/>
  <c r="F20" i="13"/>
  <c r="K29" i="12" l="1"/>
  <c r="F29" i="12"/>
  <c r="K28" i="12"/>
  <c r="F28" i="12"/>
  <c r="K27" i="12"/>
  <c r="F27" i="12"/>
  <c r="K26" i="12"/>
  <c r="F26" i="12"/>
  <c r="K25" i="12"/>
  <c r="F25" i="12"/>
  <c r="K24" i="12"/>
  <c r="F24" i="12"/>
  <c r="K23" i="12"/>
  <c r="F23" i="12"/>
  <c r="F31" i="12" s="1"/>
  <c r="F33" i="12" l="1"/>
  <c r="F32" i="12"/>
  <c r="K32" i="12"/>
  <c r="K33" i="12"/>
  <c r="F30" i="12"/>
  <c r="K30" i="12"/>
  <c r="K31" i="12"/>
  <c r="K26" i="1" l="1"/>
  <c r="F26" i="1"/>
  <c r="K25" i="1"/>
  <c r="F25" i="1"/>
  <c r="K24" i="1"/>
  <c r="F24" i="1"/>
  <c r="K23" i="1"/>
  <c r="F23" i="1"/>
  <c r="K22" i="1"/>
  <c r="F22" i="1"/>
  <c r="K21" i="1"/>
  <c r="F21" i="1"/>
  <c r="K20" i="1"/>
  <c r="F20" i="1"/>
  <c r="K12" i="1"/>
  <c r="F12" i="1"/>
  <c r="K11" i="1"/>
  <c r="F11" i="1"/>
  <c r="K10" i="1"/>
  <c r="F10" i="1"/>
  <c r="K9" i="1"/>
  <c r="F9" i="1"/>
  <c r="K8" i="1"/>
  <c r="F8" i="1"/>
  <c r="K7" i="1"/>
  <c r="F7" i="1"/>
  <c r="K6" i="1"/>
  <c r="F6" i="1"/>
</calcChain>
</file>

<file path=xl/sharedStrings.xml><?xml version="1.0" encoding="utf-8"?>
<sst xmlns="http://schemas.openxmlformats.org/spreadsheetml/2006/main" count="11272" uniqueCount="3361">
  <si>
    <t>Class</t>
  </si>
  <si>
    <t>Name</t>
  </si>
  <si>
    <t>Adduct</t>
  </si>
  <si>
    <t>LDA</t>
  </si>
  <si>
    <t>LipidBlast</t>
  </si>
  <si>
    <t>LDA-Code</t>
  </si>
  <si>
    <t>LB-Code</t>
  </si>
  <si>
    <t>Structure</t>
  </si>
  <si>
    <t>LDAMS2-Ignore</t>
  </si>
  <si>
    <t>LBMS2-Ignore</t>
  </si>
  <si>
    <t>RT-ideal</t>
  </si>
  <si>
    <t>RT-LDA</t>
  </si>
  <si>
    <t>RT-LB</t>
  </si>
  <si>
    <t>LB-Prob</t>
  </si>
  <si>
    <t>Comment</t>
  </si>
  <si>
    <t>LDAMS1-Ignore</t>
  </si>
  <si>
    <t>LBMS1-Ignore</t>
  </si>
  <si>
    <t/>
  </si>
  <si>
    <t>P-PC</t>
  </si>
  <si>
    <t>36:1_FP</t>
  </si>
  <si>
    <t>Na</t>
  </si>
  <si>
    <t>not reported</t>
  </si>
  <si>
    <t>36:1</t>
  </si>
  <si>
    <t>P-18:0/18:1_FP</t>
  </si>
  <si>
    <t>P-18:0/18:1</t>
  </si>
  <si>
    <t>25.923818</t>
  </si>
  <si>
    <t>Species evaluation</t>
  </si>
  <si>
    <t>Species evaluation - adduct insensitive</t>
  </si>
  <si>
    <t>Total number of identified species:</t>
  </si>
  <si>
    <t>Total number of identified LDA species:</t>
  </si>
  <si>
    <t>Total number of identified LipidBlast species:</t>
  </si>
  <si>
    <t>False positives LDA:</t>
  </si>
  <si>
    <t>False positives LipidBlast:</t>
  </si>
  <si>
    <t>False negatives LDA:</t>
  </si>
  <si>
    <t>False negatives LipidBlast:</t>
  </si>
  <si>
    <t>Sensitivity LDA:</t>
  </si>
  <si>
    <t>Sensitivity LipidBlast</t>
  </si>
  <si>
    <t>Sensitivity LipidBlast:</t>
  </si>
  <si>
    <t>Positive Predictive Value LDA:</t>
  </si>
  <si>
    <t>Positive Predictive Value LipidBlast:</t>
  </si>
  <si>
    <t>Molecular species/structure evaluation</t>
  </si>
  <si>
    <t>Molecular species/structure evaluation - adduct insensitive:</t>
  </si>
  <si>
    <t>Legend:</t>
  </si>
  <si>
    <t>the name is green if the species is correct</t>
  </si>
  <si>
    <t>the name is red if it is a false positive</t>
  </si>
  <si>
    <t>the LDA/LipidBLAST columns are green, if the hit was found</t>
  </si>
  <si>
    <t>the LDA/LipidBLAST column are cyan, if the hit was found additionally at a wrong RT</t>
  </si>
  <si>
    <t>the LDA/LipidBLAST column are orange, if the hit was found only at a wrong RT</t>
  </si>
  <si>
    <t>the LDA/LipidBLAST column are red, if the hit was not reported at all or if the hit is an FP</t>
  </si>
  <si>
    <t>Identification Codes:</t>
  </si>
  <si>
    <t>2: correctly identified without any FPs</t>
  </si>
  <si>
    <t>1: correct hit found, but FPs at wrong retention times are reported</t>
  </si>
  <si>
    <t>0: identified only by MS1, or FP not detected</t>
  </si>
  <si>
    <t>-1: false negative hit</t>
  </si>
  <si>
    <t>-2: false positive hit</t>
  </si>
  <si>
    <t>-3: false negative and false positive hit, e.g., hit at correct RT not found, but something at wrong RT reported</t>
  </si>
  <si>
    <t>P-PE</t>
  </si>
  <si>
    <t>34:1</t>
  </si>
  <si>
    <t>H</t>
  </si>
  <si>
    <t>P-16:0/18:1</t>
  </si>
  <si>
    <t>27.8</t>
  </si>
  <si>
    <t>27.927755</t>
  </si>
  <si>
    <t>36:4</t>
  </si>
  <si>
    <t>P-16:0/20:4</t>
  </si>
  <si>
    <t>26.1</t>
  </si>
  <si>
    <t xml:space="preserve">25.98 </t>
  </si>
  <si>
    <t>25.745718 25.93548 26.139678</t>
  </si>
  <si>
    <t>37:0_FP</t>
  </si>
  <si>
    <t>37:0</t>
  </si>
  <si>
    <t>P-16:0/21:0_FP</t>
  </si>
  <si>
    <t>P-16:0/21:0</t>
  </si>
  <si>
    <t>25.920898</t>
  </si>
  <si>
    <t>P-20:0/17:0_FP</t>
  </si>
  <si>
    <t>P-20:0/17:0</t>
  </si>
  <si>
    <t>P-18:0/19:0_FP</t>
  </si>
  <si>
    <t>P-18:0/19:0</t>
  </si>
  <si>
    <t>38:4</t>
  </si>
  <si>
    <t>P-18:0/20:4</t>
  </si>
  <si>
    <t>28.5</t>
  </si>
  <si>
    <t xml:space="preserve">28.42 </t>
  </si>
  <si>
    <t>28.18065 28.354157 28.562812</t>
  </si>
  <si>
    <t>P-16:0/22:4</t>
  </si>
  <si>
    <t>27.6</t>
  </si>
  <si>
    <t xml:space="preserve">27.66 </t>
  </si>
  <si>
    <t>27.516825 27.709085</t>
  </si>
  <si>
    <t>38:5</t>
  </si>
  <si>
    <t>P-18:1/20:4</t>
  </si>
  <si>
    <t>26.5</t>
  </si>
  <si>
    <t xml:space="preserve">26.48 </t>
  </si>
  <si>
    <t>P-16:0/22:5</t>
  </si>
  <si>
    <t>26.246062</t>
  </si>
  <si>
    <t>38:6</t>
  </si>
  <si>
    <t>P-16:0/22:6</t>
  </si>
  <si>
    <t>25.5</t>
  </si>
  <si>
    <t xml:space="preserve">25.44 </t>
  </si>
  <si>
    <t>25.306962 25.498403</t>
  </si>
  <si>
    <t>39:0_FP</t>
  </si>
  <si>
    <t>39:0</t>
  </si>
  <si>
    <t>P-20:0/19:0_FP</t>
  </si>
  <si>
    <t>P-20:0/19:0</t>
  </si>
  <si>
    <t>27.98248 28.170797</t>
  </si>
  <si>
    <t>P-18:0/21:0_FP</t>
  </si>
  <si>
    <t>P-18:0/21:0</t>
  </si>
  <si>
    <t>P-16:0/23:0_FP</t>
  </si>
  <si>
    <t>P-16:0/23:0</t>
  </si>
  <si>
    <t>41:9_FP</t>
  </si>
  <si>
    <t>41:9</t>
  </si>
  <si>
    <t>LPE</t>
  </si>
  <si>
    <t>16:0</t>
  </si>
  <si>
    <t>4.2</t>
  </si>
  <si>
    <t>4.37</t>
  </si>
  <si>
    <t>4.231045 4.411620</t>
  </si>
  <si>
    <t>18:0</t>
  </si>
  <si>
    <t>7.2</t>
  </si>
  <si>
    <t>7.29</t>
  </si>
  <si>
    <t>7.120008 7.307043</t>
  </si>
  <si>
    <t>18:1</t>
  </si>
  <si>
    <t>5.0</t>
  </si>
  <si>
    <t>5.13</t>
  </si>
  <si>
    <t>4.98287 5.173127</t>
  </si>
  <si>
    <t>19:0_FP</t>
  </si>
  <si>
    <t>19:0</t>
  </si>
  <si>
    <t>2.731662 2.904918 3.084640 3.264530 3.453063 4.204268 4.391260 4.601042 4.794005</t>
  </si>
  <si>
    <t>20:0_FP</t>
  </si>
  <si>
    <t>20:0</t>
  </si>
  <si>
    <t>5.24987 5.417178 5.613978</t>
  </si>
  <si>
    <t>20:4</t>
  </si>
  <si>
    <t>3.2</t>
  </si>
  <si>
    <t>3.33</t>
  </si>
  <si>
    <t>3.173135 3.348877 3.560490</t>
  </si>
  <si>
    <t>21:0_FP</t>
  </si>
  <si>
    <t>21:0</t>
  </si>
  <si>
    <t>5.556677 5.727790 5.911777 6.0992 6.289090 6.478822 6.668760 6.857147 7.043032 7.229872 7.429727 7.636065</t>
  </si>
  <si>
    <t>22:6</t>
  </si>
  <si>
    <t>3.1</t>
  </si>
  <si>
    <t>3.25</t>
  </si>
  <si>
    <t>3.169937</t>
  </si>
  <si>
    <t>PS</t>
  </si>
  <si>
    <t>18:0/20:4</t>
  </si>
  <si>
    <t>28.793358 29.047288 29.218660 29.40363 29.58802 30.173485</t>
  </si>
  <si>
    <t>18:1/20:3</t>
  </si>
  <si>
    <t>26.112532 26.312560</t>
  </si>
  <si>
    <t>40:6</t>
  </si>
  <si>
    <t>20:4/20:2</t>
  </si>
  <si>
    <t>20:2/20:4</t>
  </si>
  <si>
    <t>25.3</t>
  </si>
  <si>
    <t>25.722240</t>
  </si>
  <si>
    <t>PC</t>
  </si>
  <si>
    <t>30:0</t>
  </si>
  <si>
    <t>14:0/16:0</t>
  </si>
  <si>
    <t>16:0/14:0</t>
  </si>
  <si>
    <t>23.0</t>
  </si>
  <si>
    <t xml:space="preserve">23.01 </t>
  </si>
  <si>
    <t>31:0</t>
  </si>
  <si>
    <t>15:0/16:0</t>
  </si>
  <si>
    <t>24.1</t>
  </si>
  <si>
    <t xml:space="preserve">24.26 </t>
  </si>
  <si>
    <t>32:0</t>
  </si>
  <si>
    <t>16:0/16:0</t>
  </si>
  <si>
    <t>25.6</t>
  </si>
  <si>
    <t xml:space="preserve">25.57 </t>
  </si>
  <si>
    <t xml:space="preserve">25.53 </t>
  </si>
  <si>
    <t>23.592532 25.301443 25.485705 25.67592</t>
  </si>
  <si>
    <t>18:0/14:0 14:0/18:0_FP</t>
  </si>
  <si>
    <t>18:0/14:0 14:0/18:0</t>
  </si>
  <si>
    <t>23.592532 23.592532</t>
  </si>
  <si>
    <t>20:0/12:0 12:0/20:0_FP</t>
  </si>
  <si>
    <t>20:0/12:0 12:0/20:0</t>
  </si>
  <si>
    <t>25.301443 25.485705 25.67592 25.301443 25.485705 25.67592</t>
  </si>
  <si>
    <t>32:1</t>
  </si>
  <si>
    <t>16:0/16:1</t>
  </si>
  <si>
    <t>23.8</t>
  </si>
  <si>
    <t xml:space="preserve">23.73 </t>
  </si>
  <si>
    <t>16:0/16:1 16:1/16:0</t>
  </si>
  <si>
    <t xml:space="preserve">23.69 </t>
  </si>
  <si>
    <t>23.546047 23.755040 23.546047 23.755040</t>
  </si>
  <si>
    <t>14:0/18:1</t>
  </si>
  <si>
    <t>23.1</t>
  </si>
  <si>
    <t>21.671928</t>
  </si>
  <si>
    <t>12:0/20:1_FP</t>
  </si>
  <si>
    <t>12:0/20:1</t>
  </si>
  <si>
    <t>21.493362</t>
  </si>
  <si>
    <t>32:2</t>
  </si>
  <si>
    <t>14:0/18:2</t>
  </si>
  <si>
    <t>21.8</t>
  </si>
  <si>
    <t xml:space="preserve">21.76 </t>
  </si>
  <si>
    <t>16:1/16:1</t>
  </si>
  <si>
    <t>21.6</t>
  </si>
  <si>
    <t>19:0_13:2_FP</t>
  </si>
  <si>
    <t>19:0_13:2</t>
  </si>
  <si>
    <t>33:0</t>
  </si>
  <si>
    <t>26.67</t>
  </si>
  <si>
    <t>33:1</t>
  </si>
  <si>
    <t>16:1/17:0 17:0/16:1</t>
  </si>
  <si>
    <t>24.8</t>
  </si>
  <si>
    <t>47.566895 47.761193 48.442765 48.84523 49.370603 50.352480 50.545602 50.932213 47.566895 47.761193 48.442765 48.84523 49.370603 50.352480 50.545602 50.932213</t>
  </si>
  <si>
    <t>33:2</t>
  </si>
  <si>
    <t>15:0/18:2</t>
  </si>
  <si>
    <t xml:space="preserve">23.07 </t>
  </si>
  <si>
    <t>19:0_14:2_FP</t>
  </si>
  <si>
    <t>19:0_14:2</t>
  </si>
  <si>
    <t>34:0</t>
  </si>
  <si>
    <t>18:0/16:0</t>
  </si>
  <si>
    <t>28.0</t>
  </si>
  <si>
    <t xml:space="preserve">28.01 </t>
  </si>
  <si>
    <t>18:0/16:0 16:0/18:0</t>
  </si>
  <si>
    <t>25.770815 25.969293 26.17530 26.384985 27.855198 28.066803 25.770815 25.969293 26.17530 26.384985 27.855198 28.066803</t>
  </si>
  <si>
    <t>17:0/17:0_FP</t>
  </si>
  <si>
    <t>17:0/17:0</t>
  </si>
  <si>
    <t>25.770815 25.969293 26.17530 26.384985 27.855198 28.066803</t>
  </si>
  <si>
    <t>16:0/18:1</t>
  </si>
  <si>
    <t xml:space="preserve">26.16 </t>
  </si>
  <si>
    <t>26.66077</t>
  </si>
  <si>
    <t>23.794632 24.153760 24.856927 25.501593 25.683745 25.871188 26.069812 26.267438 26.469363</t>
  </si>
  <si>
    <t>34:2</t>
  </si>
  <si>
    <t>16:0/18:2</t>
  </si>
  <si>
    <t>24.5</t>
  </si>
  <si>
    <t xml:space="preserve">24.37 </t>
  </si>
  <si>
    <t>25.067213 25.265863 25.467675 25.654807</t>
  </si>
  <si>
    <t>17:1/17:1_FP</t>
  </si>
  <si>
    <t>17:1/17:1</t>
  </si>
  <si>
    <t>25.467675 25.654807</t>
  </si>
  <si>
    <t xml:space="preserve">24.35 </t>
  </si>
  <si>
    <t>23.201222 23.834632 24.031077 24.211475 24.425875 24.630765</t>
  </si>
  <si>
    <t>16:1/18:1_FP</t>
  </si>
  <si>
    <t>16:1/18:1</t>
  </si>
  <si>
    <t>22.462053</t>
  </si>
  <si>
    <t>34:3</t>
  </si>
  <si>
    <t>16:1/18:2</t>
  </si>
  <si>
    <t>22.6</t>
  </si>
  <si>
    <t xml:space="preserve">22.58 </t>
  </si>
  <si>
    <t>16:0/18:3</t>
  </si>
  <si>
    <t xml:space="preserve">22.58 23.28 </t>
  </si>
  <si>
    <t xml:space="preserve">22.53 </t>
  </si>
  <si>
    <t>22.332107 22.507025 22.685018</t>
  </si>
  <si>
    <t>34:4</t>
  </si>
  <si>
    <t>14:0/20:4</t>
  </si>
  <si>
    <t xml:space="preserve">21.80 </t>
  </si>
  <si>
    <t>21.858773</t>
  </si>
  <si>
    <t>16:1/18:3</t>
  </si>
  <si>
    <t>18:3_16:1</t>
  </si>
  <si>
    <t>20.8</t>
  </si>
  <si>
    <t xml:space="preserve">20.76 </t>
  </si>
  <si>
    <t>16:2/18:2</t>
  </si>
  <si>
    <t>18:2_16:2</t>
  </si>
  <si>
    <t>21.3</t>
  </si>
  <si>
    <t xml:space="preserve">20.76 21.80 </t>
  </si>
  <si>
    <t>16:0/18:4</t>
  </si>
  <si>
    <t>18:4_16:0</t>
  </si>
  <si>
    <t>21.0</t>
  </si>
  <si>
    <t>24:1_10:3_FP</t>
  </si>
  <si>
    <t>24:1_10:3</t>
  </si>
  <si>
    <t>35:0_FP</t>
  </si>
  <si>
    <t>35:0</t>
  </si>
  <si>
    <t>14:0/21:0_FP</t>
  </si>
  <si>
    <t>14:0/21:0</t>
  </si>
  <si>
    <t>25.586060</t>
  </si>
  <si>
    <t>12:0/23:0_FP</t>
  </si>
  <si>
    <t>12:0/23:0</t>
  </si>
  <si>
    <t>25.778775</t>
  </si>
  <si>
    <t>16:0/19:0_FP</t>
  </si>
  <si>
    <t>16:0/19:0</t>
  </si>
  <si>
    <t>26.376243</t>
  </si>
  <si>
    <t>17:0/18:0 18:0/17:0_FP</t>
  </si>
  <si>
    <t>17:0/18:0 18:0/17:0</t>
  </si>
  <si>
    <t>25.586060 25.778775 26.376243 25.586060 25.778775 26.376243</t>
  </si>
  <si>
    <t>35:1</t>
  </si>
  <si>
    <t>17:0/18:1</t>
  </si>
  <si>
    <t>27.3</t>
  </si>
  <si>
    <t xml:space="preserve">27.33 </t>
  </si>
  <si>
    <t>16:0/19:1</t>
  </si>
  <si>
    <t>19:1_16:0</t>
  </si>
  <si>
    <t>35:1_noMS2</t>
  </si>
  <si>
    <t>17:0/18:1_FP</t>
  </si>
  <si>
    <t>25.171948</t>
  </si>
  <si>
    <t>35:2</t>
  </si>
  <si>
    <t>17:0/18:2</t>
  </si>
  <si>
    <t xml:space="preserve">25.62 </t>
  </si>
  <si>
    <t>25.319818 25.511155 25.7032 25.904815</t>
  </si>
  <si>
    <t>25.529397</t>
  </si>
  <si>
    <t>17:1/18:1</t>
  </si>
  <si>
    <t>23.532630</t>
  </si>
  <si>
    <t>35:3</t>
  </si>
  <si>
    <t>17:1/18:2</t>
  </si>
  <si>
    <t>18:1/17:2</t>
  </si>
  <si>
    <t>18:1_17:2</t>
  </si>
  <si>
    <t>23.6</t>
  </si>
  <si>
    <t>35:4</t>
  </si>
  <si>
    <t>15:0/20:4</t>
  </si>
  <si>
    <t xml:space="preserve">23.14 </t>
  </si>
  <si>
    <t>22.860997 23.024573 23.198413</t>
  </si>
  <si>
    <t>36:0</t>
  </si>
  <si>
    <t>18:0/18:0</t>
  </si>
  <si>
    <t>30.1</t>
  </si>
  <si>
    <t xml:space="preserve">30.17 </t>
  </si>
  <si>
    <t>36:0_noMS2</t>
  </si>
  <si>
    <t>22:0/14:0 14:0/22:0_FP</t>
  </si>
  <si>
    <t>22:0/14:0 14:0/22:0</t>
  </si>
  <si>
    <t>28.44290 28.616418 28.44290 28.616418</t>
  </si>
  <si>
    <t>18:0/18:0_FP</t>
  </si>
  <si>
    <t>28.44290 28.616418</t>
  </si>
  <si>
    <t>18:0/18:1</t>
  </si>
  <si>
    <t>28.6</t>
  </si>
  <si>
    <t xml:space="preserve">28.51 </t>
  </si>
  <si>
    <t>27.924345 28.085002 29.031512</t>
  </si>
  <si>
    <t>26.463570 26.656902 27.375108 27.57847 27.758185 27.992588 28.167375 28.325130 28.492122 28.672885</t>
  </si>
  <si>
    <t>16:0/20:1_FP</t>
  </si>
  <si>
    <t>16:0/20:1</t>
  </si>
  <si>
    <t>26.271455</t>
  </si>
  <si>
    <t>36:2</t>
  </si>
  <si>
    <t>18:0/18:2</t>
  </si>
  <si>
    <t>27.0</t>
  </si>
  <si>
    <t xml:space="preserve">26.87 </t>
  </si>
  <si>
    <t>27.378978 27.581143 27.770145</t>
  </si>
  <si>
    <t>18:1/18:1</t>
  </si>
  <si>
    <t>27.5</t>
  </si>
  <si>
    <t>25.490218 26.081893</t>
  </si>
  <si>
    <t>16:0/20:2 20:2/16:0_FP</t>
  </si>
  <si>
    <t>16:0/20:2 20:2/16:0</t>
  </si>
  <si>
    <t xml:space="preserve">26.85 </t>
  </si>
  <si>
    <t>25.812973 26.776118 26.951575</t>
  </si>
  <si>
    <t>24.851542 25.225755 26.21142 26.400413 26.590930 27.131303 27.319443</t>
  </si>
  <si>
    <t>24.675612 25.418973 24.675612 25.418973</t>
  </si>
  <si>
    <t>36:3</t>
  </si>
  <si>
    <t>16:0/20:3</t>
  </si>
  <si>
    <t>16:0/20:3 20:3/16:0</t>
  </si>
  <si>
    <t>25.1</t>
  </si>
  <si>
    <t xml:space="preserve">25.03 </t>
  </si>
  <si>
    <t>23.844042 24.029110 25.576570 23.844042 24.029110 25.576570</t>
  </si>
  <si>
    <t>18:1/18:2</t>
  </si>
  <si>
    <t>23.168495</t>
  </si>
  <si>
    <t>19:0_17:3_FP</t>
  </si>
  <si>
    <t>19:0_17:3</t>
  </si>
  <si>
    <t>24.155507 24.327097 24.516587 25.237003 25.432685 24.155507 24.327097 24.516587 25.237003 25.432685</t>
  </si>
  <si>
    <t xml:space="preserve">24.96 </t>
  </si>
  <si>
    <t>24.688863 24.858887 25.038428</t>
  </si>
  <si>
    <t>16:0/20:4</t>
  </si>
  <si>
    <t xml:space="preserve">23.14 24.42 </t>
  </si>
  <si>
    <t>23.972960 25.049538</t>
  </si>
  <si>
    <t>18:2/18:2</t>
  </si>
  <si>
    <t>22.640938 22.814903</t>
  </si>
  <si>
    <t>16:1/20:3</t>
  </si>
  <si>
    <t>20:3_16:1</t>
  </si>
  <si>
    <t xml:space="preserve">24.42 </t>
  </si>
  <si>
    <t>22.286182 22.466503 23.890697 24.065593 24.42408</t>
  </si>
  <si>
    <t>21.183375 21.560108 22.6453 22.825628 23.003502 23.179195 24.241982 24.628915</t>
  </si>
  <si>
    <t>18:3/18:1</t>
  </si>
  <si>
    <t>18:1/18:3</t>
  </si>
  <si>
    <t>23.3</t>
  </si>
  <si>
    <t>21.37035</t>
  </si>
  <si>
    <t>36:5</t>
  </si>
  <si>
    <t>16:0/20:5</t>
  </si>
  <si>
    <t>20:5/16:0 16:0/20:5</t>
  </si>
  <si>
    <t>22.8</t>
  </si>
  <si>
    <t xml:space="preserve">22.76 </t>
  </si>
  <si>
    <t>22.636560 22.988810 22.636560 22.988810</t>
  </si>
  <si>
    <t>16:1/20:4</t>
  </si>
  <si>
    <t>22.3</t>
  </si>
  <si>
    <t>22.106257 22.283898</t>
  </si>
  <si>
    <t>18:3/18:2</t>
  </si>
  <si>
    <t>18:2/18:3</t>
  </si>
  <si>
    <t>21.5</t>
  </si>
  <si>
    <t xml:space="preserve">21.44 </t>
  </si>
  <si>
    <t>21.928728</t>
  </si>
  <si>
    <t xml:space="preserve">22.73 </t>
  </si>
  <si>
    <t>22.68840 22.864378 22.68840 22.864378</t>
  </si>
  <si>
    <t>22.68840</t>
  </si>
  <si>
    <t>22.864378</t>
  </si>
  <si>
    <t>36:6</t>
  </si>
  <si>
    <t>14:0/22:6</t>
  </si>
  <si>
    <t>14:0/22:6 22:6/14:0</t>
  </si>
  <si>
    <t>21.1</t>
  </si>
  <si>
    <t xml:space="preserve">21.35 </t>
  </si>
  <si>
    <t>21.11220 21.486660 21.11220 21.486660</t>
  </si>
  <si>
    <t>16:2/20:4</t>
  </si>
  <si>
    <t>20:4_16:2</t>
  </si>
  <si>
    <t>24:1_12:5_FP</t>
  </si>
  <si>
    <t>24:1_12:5</t>
  </si>
  <si>
    <t>18:0/19:0 19:0/18:0_FP</t>
  </si>
  <si>
    <t>18:0/19:0 19:0/18:0</t>
  </si>
  <si>
    <t>27.931053 27.931053</t>
  </si>
  <si>
    <t>37:1_noMS2</t>
  </si>
  <si>
    <t>37:1</t>
  </si>
  <si>
    <t>29.3</t>
  </si>
  <si>
    <t>29.50</t>
  </si>
  <si>
    <t>not counted: only MS1 identification</t>
  </si>
  <si>
    <t>18:1/19:0_FP</t>
  </si>
  <si>
    <t>18:1/19:0</t>
  </si>
  <si>
    <t>27.690515</t>
  </si>
  <si>
    <t>15:0/22:1_FP</t>
  </si>
  <si>
    <t>15:0/22:1</t>
  </si>
  <si>
    <t>37:2</t>
  </si>
  <si>
    <t>19:0/18:2</t>
  </si>
  <si>
    <t>18:2/19:0</t>
  </si>
  <si>
    <t>28.1</t>
  </si>
  <si>
    <t xml:space="preserve">28.07 </t>
  </si>
  <si>
    <t>27.590622 27.767365 27.945152 28.152265 28.337995</t>
  </si>
  <si>
    <t>37:2_noMS2</t>
  </si>
  <si>
    <t>20:2/17:0 17:0/20:2_FP</t>
  </si>
  <si>
    <t>20:2/17:0 17:0/20:2</t>
  </si>
  <si>
    <t>25.891207 25.891207</t>
  </si>
  <si>
    <t>37:3</t>
  </si>
  <si>
    <t>17:0/20:3 20:3/17:0</t>
  </si>
  <si>
    <t>26.3</t>
  </si>
  <si>
    <t>24.88753 25.062755 25.256157 25.460908 24.88753 25.460908</t>
  </si>
  <si>
    <t>37:4</t>
  </si>
  <si>
    <t>17:0/20:4</t>
  </si>
  <si>
    <t xml:space="preserve">25.69 </t>
  </si>
  <si>
    <t>25.356032 25.547048 25.736695 25.937652</t>
  </si>
  <si>
    <t xml:space="preserve">25.66 </t>
  </si>
  <si>
    <t>25.56353 25.759262</t>
  </si>
  <si>
    <t>17:1/20:3 20:3/17:1_FP</t>
  </si>
  <si>
    <t>17:1/20:3 20:3/17:1</t>
  </si>
  <si>
    <t>23.148563 23.148563</t>
  </si>
  <si>
    <t>37:5</t>
  </si>
  <si>
    <t>17:1/20:4</t>
  </si>
  <si>
    <t>20:4_17:1</t>
  </si>
  <si>
    <t xml:space="preserve">23.66 </t>
  </si>
  <si>
    <t>23.722543 23.960230</t>
  </si>
  <si>
    <t>37:5_noMS2</t>
  </si>
  <si>
    <t>24.17</t>
  </si>
  <si>
    <t>37:6</t>
  </si>
  <si>
    <t>15:0/22:6</t>
  </si>
  <si>
    <t>22:6_15:0</t>
  </si>
  <si>
    <t>15:0/22:6 22:6/15:0</t>
  </si>
  <si>
    <t xml:space="preserve">22.67 </t>
  </si>
  <si>
    <t>22.746073 22.746073</t>
  </si>
  <si>
    <t>26:6_11:0_FP</t>
  </si>
  <si>
    <t>26:6_11:0</t>
  </si>
  <si>
    <t>37:6_noMS2</t>
  </si>
  <si>
    <t>22.69</t>
  </si>
  <si>
    <t>38:0_FP</t>
  </si>
  <si>
    <t>38:0</t>
  </si>
  <si>
    <t>18:0/20:0 20:0/18:0_FP</t>
  </si>
  <si>
    <t>18:0/20:0 20:0/18:0</t>
  </si>
  <si>
    <t>29.319347 29.319347</t>
  </si>
  <si>
    <t>38:1</t>
  </si>
  <si>
    <t>18:0/20:1</t>
  </si>
  <si>
    <t>30.5</t>
  </si>
  <si>
    <t>30.258127 30.427093 30.624912</t>
  </si>
  <si>
    <t>38:1_noMS2</t>
  </si>
  <si>
    <t>18:0/20:1_FP</t>
  </si>
  <si>
    <t>27.658422 27.822292 28.047597 28.225638 28.612985 29.041492</t>
  </si>
  <si>
    <t>38:2</t>
  </si>
  <si>
    <t>18:0/20:2</t>
  </si>
  <si>
    <t>18:0/20:2 20:2/18:0</t>
  </si>
  <si>
    <t>28.8</t>
  </si>
  <si>
    <t xml:space="preserve">28.82 </t>
  </si>
  <si>
    <t>28.477148 28.632490 28.803187 28.477148 28.632490 28.803187</t>
  </si>
  <si>
    <t>20:0/18:2</t>
  </si>
  <si>
    <t>29.1</t>
  </si>
  <si>
    <t>20:1/18:1</t>
  </si>
  <si>
    <t>21:1_17:1_FP</t>
  </si>
  <si>
    <t>21:1_17:1</t>
  </si>
  <si>
    <t>21:0_17:2_FP</t>
  </si>
  <si>
    <t>21:0_17:2</t>
  </si>
  <si>
    <t>38:2_noMS2</t>
  </si>
  <si>
    <t>18:0/20:2 20:2/18:0_FP</t>
  </si>
  <si>
    <t>26.103042 26.300327 27.041252 27.221623 27.40730 27.602087 27.807993 28.018928 26.103042 26.300327 27.041252 27.221623 27.40730 27.602087 27.807993 28.018928</t>
  </si>
  <si>
    <t>38:3</t>
  </si>
  <si>
    <t>18:0/20:3</t>
  </si>
  <si>
    <t>20:3/18:0 18:0/20:3</t>
  </si>
  <si>
    <t xml:space="preserve">27.58 </t>
  </si>
  <si>
    <t>27.037623 27.219768 27.403157 27.600290 27.806147 28.012530 27.037623 27.219768 27.403157 27.600290 27.806147 28.012530</t>
  </si>
  <si>
    <t>20:3/18:0</t>
  </si>
  <si>
    <t xml:space="preserve">26.35 27.55 </t>
  </si>
  <si>
    <t>26.807208 26.98413 27.170142 27.355757 27.54373 27.755497 27.999412 26.032657 26.807208 26.98413 27.170142 27.355757 27.54373 27.755497 27.999412</t>
  </si>
  <si>
    <t>20:1/18:2</t>
  </si>
  <si>
    <t>18:2/20:1</t>
  </si>
  <si>
    <t>26.621862</t>
  </si>
  <si>
    <t>18:1/20:2_FP</t>
  </si>
  <si>
    <t>18:1/20:2</t>
  </si>
  <si>
    <t>25.25830 25.446882 25.638088 25.831585</t>
  </si>
  <si>
    <t xml:space="preserve">25.76 26.91 </t>
  </si>
  <si>
    <t>24.910758 26.833838 27.007092 27.187213</t>
  </si>
  <si>
    <t>26.0</t>
  </si>
  <si>
    <t xml:space="preserve">25.76 </t>
  </si>
  <si>
    <t>25.28788 25.479677 25.672085 25.869192</t>
  </si>
  <si>
    <t>16:0/22:4</t>
  </si>
  <si>
    <t>22:4/16:0 16:0/22:4</t>
  </si>
  <si>
    <t>26.071722 26.071722</t>
  </si>
  <si>
    <t>21:2_17:2_FP</t>
  </si>
  <si>
    <t>21:2_17:2</t>
  </si>
  <si>
    <t xml:space="preserve">26.91 </t>
  </si>
  <si>
    <t>23.549447 23.738178 23.936263 25.047043 26.415718 26.58893 26.774295 26.949745 27.127448 27.313980</t>
  </si>
  <si>
    <t>24.677423 24.860878 25.65785 25.857698</t>
  </si>
  <si>
    <t>18:2/20:2</t>
  </si>
  <si>
    <t>25.8</t>
  </si>
  <si>
    <t>23.121928 25.244902</t>
  </si>
  <si>
    <t>18:3/20:1_FP</t>
  </si>
  <si>
    <t>18:3/20:1</t>
  </si>
  <si>
    <t>22.743178</t>
  </si>
  <si>
    <t>18:1/20:4</t>
  </si>
  <si>
    <t>25.0</t>
  </si>
  <si>
    <t xml:space="preserve">25.00 </t>
  </si>
  <si>
    <t>25.033042</t>
  </si>
  <si>
    <t>16:0/22:5</t>
  </si>
  <si>
    <t>22:5/16:0 16:0/22:5</t>
  </si>
  <si>
    <t>24.6</t>
  </si>
  <si>
    <t>23.974732 24.159077 24.330922 24.505275 25.610442 23.974732 24.159077 24.330922 24.505275 25.610442</t>
  </si>
  <si>
    <t>22.949402 23.161798 24.572718 24.736178 24.916338 25.096792 25.495320</t>
  </si>
  <si>
    <t>23.478007 23.882252 24.078588 25.296082 23.478007 23.882252 24.078588 25.296082</t>
  </si>
  <si>
    <t>16:0/22:6</t>
  </si>
  <si>
    <t>22:6/16:0 16:0/22:6</t>
  </si>
  <si>
    <t>24.0</t>
  </si>
  <si>
    <t xml:space="preserve">23.92 </t>
  </si>
  <si>
    <t>21.951362 22.295722 22.475925 23.969413 21.951362 22.295722 22.475925 23.969413</t>
  </si>
  <si>
    <t>18:2/20:4</t>
  </si>
  <si>
    <t xml:space="preserve">23.21 </t>
  </si>
  <si>
    <t>22.643098 22.812922 22.985158 23.158145</t>
  </si>
  <si>
    <t>16:1/22:5_FP</t>
  </si>
  <si>
    <t>16:1/22:5</t>
  </si>
  <si>
    <t>22.295722 22.475925</t>
  </si>
  <si>
    <t>23.579865 23.782820 23.976537 24.160943 23.579865 23.782820 23.976537 24.160943</t>
  </si>
  <si>
    <t>20:4/18:2</t>
  </si>
  <si>
    <t xml:space="preserve">23.25 </t>
  </si>
  <si>
    <t>22.835537 23.00045 23.170790 23.379237</t>
  </si>
  <si>
    <t>18:1/20:5</t>
  </si>
  <si>
    <t>21.303038 23.579865 23.782820</t>
  </si>
  <si>
    <t>18:3/20:3_FP</t>
  </si>
  <si>
    <t>18:3/20:3</t>
  </si>
  <si>
    <t>23.976537</t>
  </si>
  <si>
    <t>38:7</t>
  </si>
  <si>
    <t>16:1/22:6</t>
  </si>
  <si>
    <t>16:1/22:6 22:6/16:1</t>
  </si>
  <si>
    <t>22.1</t>
  </si>
  <si>
    <t>21.742578 21.923192 22.103828 21.742578 21.923192 22.103828</t>
  </si>
  <si>
    <t>38:7_noMS2</t>
  </si>
  <si>
    <t>22.05</t>
  </si>
  <si>
    <t>39:3_noMS2</t>
  </si>
  <si>
    <t>39:3</t>
  </si>
  <si>
    <t>28.76</t>
  </si>
  <si>
    <t>20:3/19:0 19:0/20:3_FP</t>
  </si>
  <si>
    <t>20:3/19:0 19:0/20:3</t>
  </si>
  <si>
    <t>27.387447 27.583977 27.387447 27.583977</t>
  </si>
  <si>
    <t>39:4</t>
  </si>
  <si>
    <t>19:0/20:4</t>
  </si>
  <si>
    <t>27.882227 28.087255 28.262607</t>
  </si>
  <si>
    <t>39:4_noMS2</t>
  </si>
  <si>
    <t>28.07</t>
  </si>
  <si>
    <t>39:5_noMS2</t>
  </si>
  <si>
    <t>39:5</t>
  </si>
  <si>
    <t>26.80</t>
  </si>
  <si>
    <t>39:6</t>
  </si>
  <si>
    <t>17:0/22:6</t>
  </si>
  <si>
    <t>17:0/22:6 22:6/17:0</t>
  </si>
  <si>
    <t>21:6_18:0_FP</t>
  </si>
  <si>
    <t>21:6_18:0</t>
  </si>
  <si>
    <t>39:6_noMS2</t>
  </si>
  <si>
    <t>25.19</t>
  </si>
  <si>
    <t>39:7</t>
  </si>
  <si>
    <t>17:1/22:6</t>
  </si>
  <si>
    <t>17:1/22:6 22:6/17:1</t>
  </si>
  <si>
    <t>23.326358 23.326358</t>
  </si>
  <si>
    <t>17:2/22:5_FP</t>
  </si>
  <si>
    <t>17:2/22:5</t>
  </si>
  <si>
    <t>23.326358</t>
  </si>
  <si>
    <t>40:3</t>
  </si>
  <si>
    <t>18:2/22:1_FP</t>
  </si>
  <si>
    <t>18:2/22:1</t>
  </si>
  <si>
    <t>29.319347</t>
  </si>
  <si>
    <t>40:4</t>
  </si>
  <si>
    <t>18:0/22:4</t>
  </si>
  <si>
    <t>18:0/22:4 22:4/18:0</t>
  </si>
  <si>
    <t>28.3</t>
  </si>
  <si>
    <t>28.047597 28.225638 28.438158 28.047597 28.225638 28.438158</t>
  </si>
  <si>
    <t>20:0/20:4</t>
  </si>
  <si>
    <t>20:4_20:0</t>
  </si>
  <si>
    <t xml:space="preserve">29.21 </t>
  </si>
  <si>
    <t>29.215193</t>
  </si>
  <si>
    <t>40:4_noMS2</t>
  </si>
  <si>
    <t>18:0/22:4 22:4/18:0_FP</t>
  </si>
  <si>
    <t>26.54052 26.762570 26.54052 26.762570</t>
  </si>
  <si>
    <t>20:1/20:3_FP</t>
  </si>
  <si>
    <t>20:1/20:3</t>
  </si>
  <si>
    <t>26.54052</t>
  </si>
  <si>
    <t>18:2/22:2_FP</t>
  </si>
  <si>
    <t>18:2/22:2</t>
  </si>
  <si>
    <t>26.762570</t>
  </si>
  <si>
    <t>40:5</t>
  </si>
  <si>
    <t>18:0/22:5</t>
  </si>
  <si>
    <t>18:0/22:5 22:5/18:0</t>
  </si>
  <si>
    <t xml:space="preserve">27.87 </t>
  </si>
  <si>
    <t>26.695355 26.872948 26.695355 26.872948</t>
  </si>
  <si>
    <t>20:1/20:4</t>
  </si>
  <si>
    <t>20:4_20:1</t>
  </si>
  <si>
    <t>27.1</t>
  </si>
  <si>
    <t xml:space="preserve">27.14 </t>
  </si>
  <si>
    <t>23:3_17:2_FP</t>
  </si>
  <si>
    <t>23:3_17:2</t>
  </si>
  <si>
    <t>40:5_noMS2</t>
  </si>
  <si>
    <t>20:2/20:3_FP</t>
  </si>
  <si>
    <t>20:2/20:3</t>
  </si>
  <si>
    <t>24.799668</t>
  </si>
  <si>
    <t>18:1/22:4_FP</t>
  </si>
  <si>
    <t>18:1/22:4</t>
  </si>
  <si>
    <t>24.977253</t>
  </si>
  <si>
    <t>18:0/22:6</t>
  </si>
  <si>
    <t>22:6/18:0 18:0/22:6</t>
  </si>
  <si>
    <t xml:space="preserve">26.35 </t>
  </si>
  <si>
    <t>26.032657 26.230815 26.428478 26.032657 26.230815 26.428478</t>
  </si>
  <si>
    <t>18:1/22:5</t>
  </si>
  <si>
    <t>24.895327 25.071780</t>
  </si>
  <si>
    <t>20:4_20:2</t>
  </si>
  <si>
    <t xml:space="preserve">25.46 </t>
  </si>
  <si>
    <t>20:1/20:5_FP</t>
  </si>
  <si>
    <t>20:1/20:5</t>
  </si>
  <si>
    <t>26.230815 26.428478</t>
  </si>
  <si>
    <t>20:3/20:3_FP</t>
  </si>
  <si>
    <t>20:3/20:3</t>
  </si>
  <si>
    <t>22.620288 25.949253 26.137462 26.333218 26.527322</t>
  </si>
  <si>
    <t>23.542693</t>
  </si>
  <si>
    <t>40:7</t>
  </si>
  <si>
    <t>18:1/22:6</t>
  </si>
  <si>
    <t xml:space="preserve">24.48 </t>
  </si>
  <si>
    <t>24.124242 24.299958 24.501687</t>
  </si>
  <si>
    <t>22:5/18:2</t>
  </si>
  <si>
    <t>18:2/22:5</t>
  </si>
  <si>
    <t>23.352748</t>
  </si>
  <si>
    <t>20:6_20:1_FP</t>
  </si>
  <si>
    <t>20:6_20:1</t>
  </si>
  <si>
    <t xml:space="preserve">24.51 </t>
  </si>
  <si>
    <t>22.566282 24.193410 24.364330 24.539603 24.719858</t>
  </si>
  <si>
    <t>20:3/20:4</t>
  </si>
  <si>
    <t>22.740325</t>
  </si>
  <si>
    <t>40:8</t>
  </si>
  <si>
    <t>18:2/22:6</t>
  </si>
  <si>
    <t>22.090353 22.249605 22.428643 22.601705 22.775928</t>
  </si>
  <si>
    <t>20:4/20:4</t>
  </si>
  <si>
    <t>22.581902 22.759342 22.93965</t>
  </si>
  <si>
    <t>40:9</t>
  </si>
  <si>
    <t>22:6/18:3</t>
  </si>
  <si>
    <t>22:6/18:3 18:3/22:6</t>
  </si>
  <si>
    <t>20.925813 21.118930 20.925813 21.118930</t>
  </si>
  <si>
    <t>41:6</t>
  </si>
  <si>
    <t>27.53</t>
  </si>
  <si>
    <t>41:6_noMS2</t>
  </si>
  <si>
    <t>42:7</t>
  </si>
  <si>
    <t>20:1/22:6</t>
  </si>
  <si>
    <t>26.6</t>
  </si>
  <si>
    <t xml:space="preserve">26.67 </t>
  </si>
  <si>
    <t>18:2_24:5</t>
  </si>
  <si>
    <t>24:5_18:2</t>
  </si>
  <si>
    <t>42:7_noMS2</t>
  </si>
  <si>
    <t>42:8</t>
  </si>
  <si>
    <t>18:2_24:6</t>
  </si>
  <si>
    <t>24:6_18:2</t>
  </si>
  <si>
    <t xml:space="preserve">24.92 </t>
  </si>
  <si>
    <t>42:8_noMS2</t>
  </si>
  <si>
    <t>24.41</t>
  </si>
  <si>
    <t>42:9</t>
  </si>
  <si>
    <t>20:3_22:6</t>
  </si>
  <si>
    <t>22:6_20:3</t>
  </si>
  <si>
    <t>22:6/20:3 20:3/22:6</t>
  </si>
  <si>
    <t>23.5</t>
  </si>
  <si>
    <t xml:space="preserve">23.46 </t>
  </si>
  <si>
    <t>23.329763 23.329763</t>
  </si>
  <si>
    <t>20:4_22:5</t>
  </si>
  <si>
    <t>22:5_20:4</t>
  </si>
  <si>
    <t>42:9_noMS2</t>
  </si>
  <si>
    <t>22:6/20:3 20:3/22:6_FP</t>
  </si>
  <si>
    <t>42:10</t>
  </si>
  <si>
    <t>22:6/20:4</t>
  </si>
  <si>
    <t>20:4/22:6</t>
  </si>
  <si>
    <t>22.043125 22.214305 22.389245</t>
  </si>
  <si>
    <t>23:4_19:6_FP</t>
  </si>
  <si>
    <t>23:4_19:6</t>
  </si>
  <si>
    <t>22.217642</t>
  </si>
  <si>
    <t>42:11</t>
  </si>
  <si>
    <t>44:10_FP</t>
  </si>
  <si>
    <t>44:10</t>
  </si>
  <si>
    <t>22:4/22:6 22:6/22:4_FP</t>
  </si>
  <si>
    <t>22:4/22:6 22:6/22:4</t>
  </si>
  <si>
    <t>23.837488 23.837488</t>
  </si>
  <si>
    <t>22:5/22:5_FP</t>
  </si>
  <si>
    <t>22:5/22:5</t>
  </si>
  <si>
    <t>23.837488</t>
  </si>
  <si>
    <t>44:12</t>
  </si>
  <si>
    <t>22:6/22:6</t>
  </si>
  <si>
    <t xml:space="preserve">22.46 </t>
  </si>
  <si>
    <t>22.112308</t>
  </si>
  <si>
    <t>PE</t>
  </si>
  <si>
    <t>24:0</t>
  </si>
  <si>
    <t>12:0/12:0</t>
  </si>
  <si>
    <t>14.4</t>
  </si>
  <si>
    <t xml:space="preserve">14.41 </t>
  </si>
  <si>
    <t>13.998898 14.721865</t>
  </si>
  <si>
    <t>7:0/17:0_FP</t>
  </si>
  <si>
    <t>7:0/17:0</t>
  </si>
  <si>
    <t>13.449585 13.628640 13.810910</t>
  </si>
  <si>
    <t>3:0/21:0 21:0/3:0_FP</t>
  </si>
  <si>
    <t>3:0/21:0 21:0/3:0</t>
  </si>
  <si>
    <t>13.628640 14.721865 13.628640</t>
  </si>
  <si>
    <t>15:0/9:0 9:0/15:0_FP</t>
  </si>
  <si>
    <t>15:0/9:0 9:0/15:0</t>
  </si>
  <si>
    <t>13.449585 13.810910 13.449585 13.810910 13.998898</t>
  </si>
  <si>
    <t>2:0/22:0_FP</t>
  </si>
  <si>
    <t>2:0/22:0</t>
  </si>
  <si>
    <t>14.257755 14.431820 14.64072</t>
  </si>
  <si>
    <t>16:0/8:0 8:0/16:0_FP</t>
  </si>
  <si>
    <t>16:0/8:0 8:0/16:0</t>
  </si>
  <si>
    <t>14.431820 14.431820</t>
  </si>
  <si>
    <t>13:0/11:0 11:0/13:0_FP</t>
  </si>
  <si>
    <t>13:0/11:0 11:0/13:0</t>
  </si>
  <si>
    <t>14.257755 14.64072 14.257755 14.64072</t>
  </si>
  <si>
    <t>32:1_noMS2</t>
  </si>
  <si>
    <t>24.12</t>
  </si>
  <si>
    <t xml:space="preserve">26.57 </t>
  </si>
  <si>
    <t>24.743203 24.929585 26.249398 26.628125</t>
  </si>
  <si>
    <t>19:0_15:1_FP</t>
  </si>
  <si>
    <t>19:0_15:1</t>
  </si>
  <si>
    <t xml:space="preserve">24.82 </t>
  </si>
  <si>
    <t>24.38825</t>
  </si>
  <si>
    <t xml:space="preserve">24.83 </t>
  </si>
  <si>
    <t>24.773752 24.959875</t>
  </si>
  <si>
    <t>22.92980</t>
  </si>
  <si>
    <t>18:3/16:0 16:0/18:3</t>
  </si>
  <si>
    <t>23.145252 23.145252</t>
  </si>
  <si>
    <t>25:3/9:0_FP</t>
  </si>
  <si>
    <t>25:3/9:0</t>
  </si>
  <si>
    <t>26.019785</t>
  </si>
  <si>
    <t>29.0</t>
  </si>
  <si>
    <t>27.073482 28.543137 28.702732 28.89405 29.086448 29.28065</t>
  </si>
  <si>
    <t>29.453405</t>
  </si>
  <si>
    <t>17:1/19:0_FP</t>
  </si>
  <si>
    <t>17:1/19:0</t>
  </si>
  <si>
    <t>29.701642</t>
  </si>
  <si>
    <t>14:0/22:1_FP</t>
  </si>
  <si>
    <t>14:0/22:1</t>
  </si>
  <si>
    <t>28.89405</t>
  </si>
  <si>
    <t>21:0/15:1 15:1/21:0_FP</t>
  </si>
  <si>
    <t>21:0/15:1 15:1/21:0</t>
  </si>
  <si>
    <t>29.086448 29.28065 29.453405 29.701642 28.89405 29.086448 29.28065 29.453405 29.701642</t>
  </si>
  <si>
    <t>18:0/18:1_FP</t>
  </si>
  <si>
    <t>25.515240</t>
  </si>
  <si>
    <t>25.515240 25.515240</t>
  </si>
  <si>
    <t xml:space="preserve">27.30 </t>
  </si>
  <si>
    <t>25.464320 27.776772</t>
  </si>
  <si>
    <t>26.821358</t>
  </si>
  <si>
    <t>27.146607 27.316620 27.513448</t>
  </si>
  <si>
    <t>24.446045</t>
  </si>
  <si>
    <t xml:space="preserve">25.41 </t>
  </si>
  <si>
    <t>25.042535</t>
  </si>
  <si>
    <t>24.690942 24.863008 25.042535 25.815622 24.690942 24.863008 25.815622</t>
  </si>
  <si>
    <t>25.213763 25.395305 25.597263</t>
  </si>
  <si>
    <t>24.892290</t>
  </si>
  <si>
    <t xml:space="preserve">24.87 </t>
  </si>
  <si>
    <t>24.366535 24.537590 25.060932 25.262925</t>
  </si>
  <si>
    <t xml:space="preserve">23.57 </t>
  </si>
  <si>
    <t>23.281028 23.60990</t>
  </si>
  <si>
    <t>17:4/19:0_FP</t>
  </si>
  <si>
    <t>17:4/19:0</t>
  </si>
  <si>
    <t>24.71008 24.883025 25.080788</t>
  </si>
  <si>
    <t>20:4_16:1</t>
  </si>
  <si>
    <t xml:space="preserve">22.98 </t>
  </si>
  <si>
    <t>22.756027 22.91957</t>
  </si>
  <si>
    <t>14:0/22:5 22:5/14:0_FP</t>
  </si>
  <si>
    <t>14:0/22:5 22:5/14:0</t>
  </si>
  <si>
    <t>23.128703 23.349345 23.128703 23.349345</t>
  </si>
  <si>
    <t>16:0/21:0 21:0/16:0_FP</t>
  </si>
  <si>
    <t>16:0/21:0 21:0/16:0</t>
  </si>
  <si>
    <t>22.822240 22.822240</t>
  </si>
  <si>
    <t>14:0/23:0_FP</t>
  </si>
  <si>
    <t>14:0/23:0</t>
  </si>
  <si>
    <t>22.661995</t>
  </si>
  <si>
    <t>24:0/13:0 13:0/24:0_FP</t>
  </si>
  <si>
    <t>24:0/13:0 13:0/24:0</t>
  </si>
  <si>
    <t>22.661995 22.661995</t>
  </si>
  <si>
    <t>12:0/25:0_FP</t>
  </si>
  <si>
    <t>12:0/25:0</t>
  </si>
  <si>
    <t>22.822240</t>
  </si>
  <si>
    <t>20:4_17:0</t>
  </si>
  <si>
    <t xml:space="preserve">26.08 </t>
  </si>
  <si>
    <t>25.884702 26.076222 26.279040</t>
  </si>
  <si>
    <t>37:4_noMS2</t>
  </si>
  <si>
    <t>26.12</t>
  </si>
  <si>
    <t>23.07</t>
  </si>
  <si>
    <t>31.0</t>
  </si>
  <si>
    <t>30.91</t>
  </si>
  <si>
    <t>29.28</t>
  </si>
  <si>
    <t>18:0/20:2_FP</t>
  </si>
  <si>
    <t>26.546225</t>
  </si>
  <si>
    <t>17:2/21:0_FP</t>
  </si>
  <si>
    <t>17:2/21:0</t>
  </si>
  <si>
    <t>26.966290 27.129363 27.310010 27.499302 27.705775 27.888923 28.265728 28.549762 26.966290 27.129363 27.310010 27.499302 27.705775 27.888923 28.265728 28.549762</t>
  </si>
  <si>
    <t>27.22598 27.412187 24.926943 27.22598 27.412187</t>
  </si>
  <si>
    <t>24.747970</t>
  </si>
  <si>
    <t>18:3/20:0_FP</t>
  </si>
  <si>
    <t>18:3/20:0</t>
  </si>
  <si>
    <t>24.926943</t>
  </si>
  <si>
    <t>25.321923 26.350187 26.824587 26.980295 27.158405 27.535797 27.740312 27.954403 28.199755 28.399582</t>
  </si>
  <si>
    <t>25.149377 26.120757</t>
  </si>
  <si>
    <t>27.024078 27.192630 27.377043 27.571345</t>
  </si>
  <si>
    <t>25.229403 25.417195 25.608570</t>
  </si>
  <si>
    <t>23.925047 26.000703 23.925047 26.000703</t>
  </si>
  <si>
    <t>25.184378 25.360228 25.550930</t>
  </si>
  <si>
    <t>24.3</t>
  </si>
  <si>
    <t>23.806127 24.356890 24.892290 23.806127 24.356890 24.892290</t>
  </si>
  <si>
    <t xml:space="preserve">23.53 </t>
  </si>
  <si>
    <t>23.284358 23.433737 23.607523</t>
  </si>
  <si>
    <t>23:0_15:6_FP</t>
  </si>
  <si>
    <t>23:0_15:6</t>
  </si>
  <si>
    <t>23.806127 24.356890</t>
  </si>
  <si>
    <t>22:6_16:0</t>
  </si>
  <si>
    <t xml:space="preserve">24.28 </t>
  </si>
  <si>
    <t>23.988480 24.162937 24.332937 23.988480 24.162937 24.332937</t>
  </si>
  <si>
    <t>24.332937</t>
  </si>
  <si>
    <t>18:4/20:2_FP</t>
  </si>
  <si>
    <t>18:4/20:2</t>
  </si>
  <si>
    <t>23.988480</t>
  </si>
  <si>
    <t>24.162937</t>
  </si>
  <si>
    <t>22.5</t>
  </si>
  <si>
    <t>22.224378 22.40298 22.58523 22.224378 22.40298 22.58523</t>
  </si>
  <si>
    <t>16:0/23:0_FP</t>
  </si>
  <si>
    <t>16:0/23:0</t>
  </si>
  <si>
    <t>28.138098</t>
  </si>
  <si>
    <t>17:0/22:0_FP</t>
  </si>
  <si>
    <t>17:0/22:0</t>
  </si>
  <si>
    <t>28.457182</t>
  </si>
  <si>
    <t>18:0/21:0 21:0/18:0_FP</t>
  </si>
  <si>
    <t>18:0/21:0 21:0/18:0</t>
  </si>
  <si>
    <t>28.138098 28.281432 28.457182 28.634778 28.138098 28.281432 28.457182 28.634778</t>
  </si>
  <si>
    <t>15:0/24:0_FP</t>
  </si>
  <si>
    <t>15:0/24:0</t>
  </si>
  <si>
    <t>28.281432</t>
  </si>
  <si>
    <t>39:2_FP</t>
  </si>
  <si>
    <t>39:2</t>
  </si>
  <si>
    <t>17:2/22:0_FP</t>
  </si>
  <si>
    <t>17:2/22:0</t>
  </si>
  <si>
    <t>24.730245</t>
  </si>
  <si>
    <t>18:2/21:0_FP</t>
  </si>
  <si>
    <t>18:2/21:0</t>
  </si>
  <si>
    <t>28.29910 28.504197</t>
  </si>
  <si>
    <t>22:6/17:0</t>
  </si>
  <si>
    <t>25.435447 25.435447</t>
  </si>
  <si>
    <t>17:1/22:5_FP</t>
  </si>
  <si>
    <t>17:1/22:5</t>
  </si>
  <si>
    <t>25.435447</t>
  </si>
  <si>
    <t>25.57</t>
  </si>
  <si>
    <t>39:7_noMS2</t>
  </si>
  <si>
    <t>23.73</t>
  </si>
  <si>
    <t>22:4_18:0</t>
  </si>
  <si>
    <t>28.681168 28.910285 28.910285</t>
  </si>
  <si>
    <t>29.6</t>
  </si>
  <si>
    <t>28.681168</t>
  </si>
  <si>
    <t>28.910285</t>
  </si>
  <si>
    <t>22:5/18:0</t>
  </si>
  <si>
    <t xml:space="preserve">27.48 28.23 </t>
  </si>
  <si>
    <t>26.722482 26.896485 27.238303 27.417635 27.620623 28.053637 28.235595 26.722482 27.238303 27.417635 27.620623 28.053637 28.235595</t>
  </si>
  <si>
    <t>26.896485</t>
  </si>
  <si>
    <t>27.42 28.23</t>
  </si>
  <si>
    <t>18:0_22:6</t>
  </si>
  <si>
    <t>26.8</t>
  </si>
  <si>
    <t xml:space="preserve">26.80 </t>
  </si>
  <si>
    <t>26.315972 26.503923 26.315972 26.503923</t>
  </si>
  <si>
    <t>18:4/22:2_FP</t>
  </si>
  <si>
    <t>18:4/22:2</t>
  </si>
  <si>
    <t>24.468878</t>
  </si>
  <si>
    <t>24.468878 26.315972 26.503923</t>
  </si>
  <si>
    <t xml:space="preserve">26.71 </t>
  </si>
  <si>
    <t>26.566765 26.751335 26.566765 26.751335</t>
  </si>
  <si>
    <t>26.566765</t>
  </si>
  <si>
    <t>26.751335</t>
  </si>
  <si>
    <t xml:space="preserve">24.89 </t>
  </si>
  <si>
    <t>24.49158 25.201020</t>
  </si>
  <si>
    <t>24.791145 24.993035</t>
  </si>
  <si>
    <t>23.118527</t>
  </si>
  <si>
    <t>40:8_noMS2</t>
  </si>
  <si>
    <t>23.10</t>
  </si>
  <si>
    <t>41:2_FP</t>
  </si>
  <si>
    <t>41:2</t>
  </si>
  <si>
    <t>18:2/23:0_FP</t>
  </si>
  <si>
    <t>18:2/23:0</t>
  </si>
  <si>
    <t>29.168440</t>
  </si>
  <si>
    <t>42:6_FP</t>
  </si>
  <si>
    <t>42:6</t>
  </si>
  <si>
    <t>20:0/22:6 22:6/20:0_FP</t>
  </si>
  <si>
    <t>20:0/22:6 22:6/20:0</t>
  </si>
  <si>
    <t>27.019315 27.019315</t>
  </si>
  <si>
    <t>20:2/22:4_FP</t>
  </si>
  <si>
    <t>20:2/22:4</t>
  </si>
  <si>
    <t>27.019315</t>
  </si>
  <si>
    <t>Cer</t>
  </si>
  <si>
    <t>18:3_FP</t>
  </si>
  <si>
    <t>18:3</t>
  </si>
  <si>
    <t>34.2</t>
  </si>
  <si>
    <t>34.52</t>
  </si>
  <si>
    <t>24:1</t>
  </si>
  <si>
    <t>32.7</t>
  </si>
  <si>
    <t>32.70</t>
  </si>
  <si>
    <t>24:2</t>
  </si>
  <si>
    <t>31.3</t>
  </si>
  <si>
    <t>31.21</t>
  </si>
  <si>
    <t>LPC</t>
  </si>
  <si>
    <t>13:0_FP</t>
  </si>
  <si>
    <t>13:0</t>
  </si>
  <si>
    <t>15:0_FP</t>
  </si>
  <si>
    <t>15:0</t>
  </si>
  <si>
    <t>4.20</t>
  </si>
  <si>
    <t>2.731662 2.904918 3.084640 3.264530 3.453063 3.642242 3.830793 4.018587 4.204268 4.391260 4.601042 4.794005</t>
  </si>
  <si>
    <t>4.004658 4.170968 4.371065</t>
  </si>
  <si>
    <t>16:1</t>
  </si>
  <si>
    <t>2.7</t>
  </si>
  <si>
    <t>2.81</t>
  </si>
  <si>
    <t>2.771352</t>
  </si>
  <si>
    <t>17:0</t>
  </si>
  <si>
    <t>5.5</t>
  </si>
  <si>
    <t>5.51</t>
  </si>
  <si>
    <t>7.0</t>
  </si>
  <si>
    <t>7.04</t>
  </si>
  <si>
    <t>7.07</t>
  </si>
  <si>
    <t>6.836740 7.013095 7.209523</t>
  </si>
  <si>
    <t>4.95</t>
  </si>
  <si>
    <t>3.62818 3.813685 3.988458 4.174310 4.354890 4.539305 4.729260 4.918708 5.107793</t>
  </si>
  <si>
    <t>18:2</t>
  </si>
  <si>
    <t>3.0</t>
  </si>
  <si>
    <t>3.06</t>
  </si>
  <si>
    <t>1.664227 1.8285 2.022412 2.21022 2.401018 2.591848 2.782142 2.971553 3.158857 3.346155 3.531522 3.74940</t>
  </si>
  <si>
    <t>18:2_noMS2</t>
  </si>
  <si>
    <t>18:3_noMS2</t>
  </si>
  <si>
    <t>2.3</t>
  </si>
  <si>
    <t>2.35</t>
  </si>
  <si>
    <t>20:3</t>
  </si>
  <si>
    <t>3.8</t>
  </si>
  <si>
    <t>3.89</t>
  </si>
  <si>
    <t>3.729843 3.908577</t>
  </si>
  <si>
    <t>3.18</t>
  </si>
  <si>
    <t>1.838292 2.019170 2.213423 2.40423 2.595062 2.785357 2.973680 3.156985 3.343427 3.53473</t>
  </si>
  <si>
    <t>20:4_noMS2</t>
  </si>
  <si>
    <t>22:2_FP</t>
  </si>
  <si>
    <t>22:2</t>
  </si>
  <si>
    <t>6.94672</t>
  </si>
  <si>
    <t>22:5_noMS2</t>
  </si>
  <si>
    <t>22:5</t>
  </si>
  <si>
    <t>4.26</t>
  </si>
  <si>
    <t>2.31 3.10</t>
  </si>
  <si>
    <t>1.77770 1.968157 2.155832 2.346698 2.537593 2.728425 2.901690 3.079753 3.286147</t>
  </si>
  <si>
    <t>DG</t>
  </si>
  <si>
    <t>16:0/16:0/-</t>
  </si>
  <si>
    <t>30.3</t>
  </si>
  <si>
    <t xml:space="preserve">30.30 </t>
  </si>
  <si>
    <t>NH4</t>
  </si>
  <si>
    <t>14:0/18:0/- 18:0/14:0/-_FP</t>
  </si>
  <si>
    <t>14:0/18:0/- 18:0/14:0/-</t>
  </si>
  <si>
    <t>30.343813 30.343813</t>
  </si>
  <si>
    <t>28.62</t>
  </si>
  <si>
    <t>32:2_noMS2</t>
  </si>
  <si>
    <t>26.67 27.33</t>
  </si>
  <si>
    <t>27.39</t>
  </si>
  <si>
    <t>18:0_16:0</t>
  </si>
  <si>
    <t xml:space="preserve">32.28 </t>
  </si>
  <si>
    <t>34:0_noMS2</t>
  </si>
  <si>
    <t>32.2</t>
  </si>
  <si>
    <t>32.28</t>
  </si>
  <si>
    <t>16:0/18:1/-</t>
  </si>
  <si>
    <t>30.6</t>
  </si>
  <si>
    <t xml:space="preserve">30.66 </t>
  </si>
  <si>
    <t>19:0/15:1/- 15:1/19:0/-_FP</t>
  </si>
  <si>
    <t>19:0/15:1/- 15:1/19:0/-</t>
  </si>
  <si>
    <t>30.711020 30.711020</t>
  </si>
  <si>
    <t>16:0/-/18:2</t>
  </si>
  <si>
    <t xml:space="preserve">29.14 </t>
  </si>
  <si>
    <t>20:1/14:1/- 14:1/20:1/-_FP</t>
  </si>
  <si>
    <t>20:1/14:1/- 14:1/20:1/-</t>
  </si>
  <si>
    <t>28.982873 29.153243 28.982873 29.153243</t>
  </si>
  <si>
    <t>16:1/-/18:2</t>
  </si>
  <si>
    <t xml:space="preserve">27.42 </t>
  </si>
  <si>
    <t>16:0/-/18:3</t>
  </si>
  <si>
    <t>22:2_12:1_FP</t>
  </si>
  <si>
    <t>22:2_12:1</t>
  </si>
  <si>
    <t>16:1/18:2/- 18:2/16:1/-</t>
  </si>
  <si>
    <t>14:1/20:2/-_FP</t>
  </si>
  <si>
    <t>14:1/20:2/-</t>
  </si>
  <si>
    <t>27.33172</t>
  </si>
  <si>
    <t>35:5_FP</t>
  </si>
  <si>
    <t>35:5</t>
  </si>
  <si>
    <t>20:4/15:1/- 15:1/20:4/-_FP</t>
  </si>
  <si>
    <t>20:4/15:1/- 15:1/20:4/-</t>
  </si>
  <si>
    <t>30.509448 30.723443 30.509448 30.723443</t>
  </si>
  <si>
    <t>35:6_FP</t>
  </si>
  <si>
    <t>35:6</t>
  </si>
  <si>
    <t>15:1/20:5/- 20:5/15:1/-_FP</t>
  </si>
  <si>
    <t>15:1/20:5/- 20:5/15:1/-</t>
  </si>
  <si>
    <t>28.83428 29.008508 29.181197 28.83428 29.008508 29.181197</t>
  </si>
  <si>
    <t>34.1</t>
  </si>
  <si>
    <t>34.07</t>
  </si>
  <si>
    <t>34.10</t>
  </si>
  <si>
    <t>18:0/-/18:1</t>
  </si>
  <si>
    <t>32.6</t>
  </si>
  <si>
    <t xml:space="preserve">32.64 </t>
  </si>
  <si>
    <t>22:0/14:1/- 14:1/22:0/-_FP</t>
  </si>
  <si>
    <t>22:0/14:1/- 14:1/22:0/-</t>
  </si>
  <si>
    <t>25.822047 26.01320 32.496292 32.649970 25.822047 26.01320 32.496292 32.649970</t>
  </si>
  <si>
    <t>16:1/20:0/-_FP</t>
  </si>
  <si>
    <t>16:1/20:0/-</t>
  </si>
  <si>
    <t>32.496292 32.649970</t>
  </si>
  <si>
    <t>18:1/-/18:1</t>
  </si>
  <si>
    <t>31.1</t>
  </si>
  <si>
    <t xml:space="preserve">31.19 </t>
  </si>
  <si>
    <t>18:0/-/18:2</t>
  </si>
  <si>
    <t>14:1/22:1/-_FP</t>
  </si>
  <si>
    <t>14:1/22:1/-</t>
  </si>
  <si>
    <t>30.874460 31.039962 31.224290 31.428208</t>
  </si>
  <si>
    <t>16:1/20:1/- 20:1/16:1/-_FP</t>
  </si>
  <si>
    <t>16:1/20:1/- 20:1/16:1/-</t>
  </si>
  <si>
    <t>30.874460 31.039962 31.224290 31.428208 30.874460 31.039962 31.224290 31.428208</t>
  </si>
  <si>
    <t>18:1/-/18:2</t>
  </si>
  <si>
    <t xml:space="preserve">29.55 </t>
  </si>
  <si>
    <t>18:2_18:1</t>
  </si>
  <si>
    <t>18:1/18:2/-</t>
  </si>
  <si>
    <t>29.395162 29.571048</t>
  </si>
  <si>
    <t>22:2/14:1/- 14:1/22:2/-_FP</t>
  </si>
  <si>
    <t>22:2/14:1/- 14:1/22:2/-</t>
  </si>
  <si>
    <t>29.22208 29.395162 29.571048 29.779058 29.22208 29.395162 29.571048 29.779058</t>
  </si>
  <si>
    <t>16:1/20:2/-_FP</t>
  </si>
  <si>
    <t>16:1/20:2/-</t>
  </si>
  <si>
    <t>29.779058</t>
  </si>
  <si>
    <t>18:2/-/18:2</t>
  </si>
  <si>
    <t xml:space="preserve">27.92 </t>
  </si>
  <si>
    <t>16:0/-/20:4</t>
  </si>
  <si>
    <t xml:space="preserve">28.94 </t>
  </si>
  <si>
    <t>18:2/18:2/-</t>
  </si>
  <si>
    <t>27.651812 27.812268 28.023477</t>
  </si>
  <si>
    <t>20:4_16:0</t>
  </si>
  <si>
    <t>16:0/20:4/- 20:4/16:0/-</t>
  </si>
  <si>
    <t>28.875288 28.875288</t>
  </si>
  <si>
    <t>25:2_11:2_FP</t>
  </si>
  <si>
    <t>25:2_11:2</t>
  </si>
  <si>
    <t>22:3_14:1_FP</t>
  </si>
  <si>
    <t>22:3_14:1</t>
  </si>
  <si>
    <t>23:3_13:1_FP</t>
  </si>
  <si>
    <t>23:3_13:1</t>
  </si>
  <si>
    <t>21:4_15:0_FP</t>
  </si>
  <si>
    <t>21:4_15:0</t>
  </si>
  <si>
    <t>16:1/20:3/-_FP</t>
  </si>
  <si>
    <t>16:1/20:3/-</t>
  </si>
  <si>
    <t>28.875288</t>
  </si>
  <si>
    <t>18:3/18:1/- 18:1/18:3/-_FP</t>
  </si>
  <si>
    <t>18:3/18:1/- 18:1/18:3/-</t>
  </si>
  <si>
    <t>37:6_FP</t>
  </si>
  <si>
    <t>20:4/17:2/- 17:2/20:4/-_FP</t>
  </si>
  <si>
    <t>20:4/17:2/- 17:2/20:4/-</t>
  </si>
  <si>
    <t>30.96853 31.135788 30.96853 31.135788</t>
  </si>
  <si>
    <t>37:7_FP</t>
  </si>
  <si>
    <t>37:7</t>
  </si>
  <si>
    <t>20:5/17:2/- 17:2/20:5/-_FP</t>
  </si>
  <si>
    <t>20:5/17:2/- 17:2/20:5/-</t>
  </si>
  <si>
    <t>29.303278 29.468715 29.645003 29.303278 29.468715 29.645003</t>
  </si>
  <si>
    <t>38:1_FP</t>
  </si>
  <si>
    <t>22:0/16:1/- 16:1/22:0/-_FP</t>
  </si>
  <si>
    <t>22:0/16:1/- 16:1/22:0/-</t>
  </si>
  <si>
    <t>27.975857 28.164597 28.331312 28.553130 27.975857 28.164597 28.331312 28.553130</t>
  </si>
  <si>
    <t>14:1/24:0/-_FP</t>
  </si>
  <si>
    <t>14:1/24:0/-</t>
  </si>
  <si>
    <t>27.975857 28.164597 28.331312 28.553130</t>
  </si>
  <si>
    <t>38:2_FP</t>
  </si>
  <si>
    <t>14:1/24:1/- 24:1/14:1/-_FP</t>
  </si>
  <si>
    <t>14:1/24:1/- 24:1/14:1/-</t>
  </si>
  <si>
    <t>26.446127 26.446127</t>
  </si>
  <si>
    <t>38:3_FP</t>
  </si>
  <si>
    <t>22:2/16:1/- 16:1/22:2/-_FP</t>
  </si>
  <si>
    <t>22:2/16:1/- 16:1/22:2/-</t>
  </si>
  <si>
    <t>29.526615 29.526615</t>
  </si>
  <si>
    <t>18:0/-/20:4</t>
  </si>
  <si>
    <t xml:space="preserve">31.05 </t>
  </si>
  <si>
    <t>18:0/20:4/- 20:4/18:0/-</t>
  </si>
  <si>
    <t>18:1/-/20:4</t>
  </si>
  <si>
    <t xml:space="preserve">29.32 </t>
  </si>
  <si>
    <t>22:4/16:1/-</t>
  </si>
  <si>
    <t>18:1/20:4/- 20:4/18:1/-</t>
  </si>
  <si>
    <t>29.12428 29.290645 29.12428 29.290645</t>
  </si>
  <si>
    <t>16:1/22:4/-</t>
  </si>
  <si>
    <t>29.290645</t>
  </si>
  <si>
    <t>16:0/-/22:6</t>
  </si>
  <si>
    <t>20:4_18:2</t>
  </si>
  <si>
    <t>16:0/22:6/- 22:6/16:0/-</t>
  </si>
  <si>
    <t>18:2/-/20:4</t>
  </si>
  <si>
    <t>18:2/20:4/- 20:4/18:2/-</t>
  </si>
  <si>
    <t>27.624022 27.624022</t>
  </si>
  <si>
    <t>40:1_FP</t>
  </si>
  <si>
    <t>40:1</t>
  </si>
  <si>
    <t>24:0/16:1/- 16:1/24:0/-_FP</t>
  </si>
  <si>
    <t>24:0/16:1/- 16:1/24:0/-</t>
  </si>
  <si>
    <t>30.053535 30.053535</t>
  </si>
  <si>
    <t>40:2_FP</t>
  </si>
  <si>
    <t>40:2</t>
  </si>
  <si>
    <t>16:1/24:1/- 24:1/16:1/-_FP</t>
  </si>
  <si>
    <t>16:1/24:1/- 24:1/16:1/-</t>
  </si>
  <si>
    <t>28.523970 28.709427 28.930163 28.523970 28.709427 28.930163</t>
  </si>
  <si>
    <t>18:0/-/22:6</t>
  </si>
  <si>
    <t>18:0/22:6/- 22:6/18:0/-</t>
  </si>
  <si>
    <t>30.398428 30.398428</t>
  </si>
  <si>
    <t>18:1/-/22:6</t>
  </si>
  <si>
    <t xml:space="preserve">28.80 </t>
  </si>
  <si>
    <t>40:7_noMS2</t>
  </si>
  <si>
    <t>18:2/-/22:6</t>
  </si>
  <si>
    <t xml:space="preserve">27.21 </t>
  </si>
  <si>
    <t>21:6/19:2/-_FP</t>
  </si>
  <si>
    <t>21:6/19:2/-</t>
  </si>
  <si>
    <t>22:6_18:2</t>
  </si>
  <si>
    <t>18:2/22:6/- 22:6/18:2/-</t>
  </si>
  <si>
    <t>27.1437 27.1437</t>
  </si>
  <si>
    <t>TG</t>
  </si>
  <si>
    <t>32.0</t>
  </si>
  <si>
    <t>32.00</t>
  </si>
  <si>
    <t>32.04</t>
  </si>
  <si>
    <t>16:0_16:0_4:0</t>
  </si>
  <si>
    <t>33.7</t>
  </si>
  <si>
    <t xml:space="preserve">33.78 </t>
  </si>
  <si>
    <t>16:0_12:0_8:0</t>
  </si>
  <si>
    <t>18:0_14:0_4:0</t>
  </si>
  <si>
    <t>16:0_14:0_6:0</t>
  </si>
  <si>
    <t>12:0/12:0/12:0</t>
  </si>
  <si>
    <t>16:0_10:0_10:0</t>
  </si>
  <si>
    <t>18:0_12:0_6:0</t>
  </si>
  <si>
    <t>14:0_14:0_8:0</t>
  </si>
  <si>
    <t>14:0_12:0_10:0</t>
  </si>
  <si>
    <t>18:0_16:0_2:0</t>
  </si>
  <si>
    <t>33.82</t>
  </si>
  <si>
    <t>40:0</t>
  </si>
  <si>
    <t>14:0_14:0_12:0</t>
  </si>
  <si>
    <t>36.7</t>
  </si>
  <si>
    <t xml:space="preserve">36.67 </t>
  </si>
  <si>
    <t>16:0_12:0_12:0</t>
  </si>
  <si>
    <t>12:0/12:0/16:0</t>
  </si>
  <si>
    <t>36.626310</t>
  </si>
  <si>
    <t>16:0_14:0_10:0</t>
  </si>
  <si>
    <t>16:0_16:0_8:0</t>
  </si>
  <si>
    <t>18:0_12:0_10:0</t>
  </si>
  <si>
    <t>40:0_noMS2</t>
  </si>
  <si>
    <t>36.67</t>
  </si>
  <si>
    <t>42:0_noMS2</t>
  </si>
  <si>
    <t>42:0</t>
  </si>
  <si>
    <t>37.8</t>
  </si>
  <si>
    <t>37.92</t>
  </si>
  <si>
    <t>43:0</t>
  </si>
  <si>
    <t>15:0_14:0_14:0</t>
  </si>
  <si>
    <t>38.5</t>
  </si>
  <si>
    <t xml:space="preserve">38.45 </t>
  </si>
  <si>
    <t>16:0_14:0_13:0</t>
  </si>
  <si>
    <t>16:0_15:0_12:0</t>
  </si>
  <si>
    <t>15:0_15:0_13:0</t>
  </si>
  <si>
    <t>17:0_14:0_12:0</t>
  </si>
  <si>
    <t>16:0_16:0_11:0</t>
  </si>
  <si>
    <t>43:0_noMS2</t>
  </si>
  <si>
    <t>38.45</t>
  </si>
  <si>
    <t>44:0</t>
  </si>
  <si>
    <t>16:0_14:0_14:0</t>
  </si>
  <si>
    <t>39.1</t>
  </si>
  <si>
    <t xml:space="preserve">39.06 </t>
  </si>
  <si>
    <t>15:0_15:0_14:0</t>
  </si>
  <si>
    <t>16:0_16:0_12:0</t>
  </si>
  <si>
    <t>16:0_15:0_13:0</t>
  </si>
  <si>
    <t>18:0_14:0_12:0</t>
  </si>
  <si>
    <t>44:0_noMS2</t>
  </si>
  <si>
    <t>39.06</t>
  </si>
  <si>
    <t>44:1</t>
  </si>
  <si>
    <t>16:0_14:1_14:0</t>
  </si>
  <si>
    <t>38.2</t>
  </si>
  <si>
    <t xml:space="preserve">38.21 </t>
  </si>
  <si>
    <t>16:1_14:0_14:0</t>
  </si>
  <si>
    <t>14:0/16:1/14:0</t>
  </si>
  <si>
    <t>38.204238</t>
  </si>
  <si>
    <t>16:1_16:0_12:0</t>
  </si>
  <si>
    <t>12:0/16:1/16:0</t>
  </si>
  <si>
    <t>16:1_15:0_13:0</t>
  </si>
  <si>
    <t>18:0_16:1_10:0</t>
  </si>
  <si>
    <t>15:1_15:0_14:0</t>
  </si>
  <si>
    <t>18:0_14:1_12:0</t>
  </si>
  <si>
    <t>45:0</t>
  </si>
  <si>
    <t>16:0_15:0_14:0</t>
  </si>
  <si>
    <t>39.6</t>
  </si>
  <si>
    <t xml:space="preserve">39.60 </t>
  </si>
  <si>
    <t>15:0/15:0/15:0</t>
  </si>
  <si>
    <t>16:0_16:0_13:0</t>
  </si>
  <si>
    <t>17:0_14:0_14:0</t>
  </si>
  <si>
    <t>17:0_16:0_12:0</t>
  </si>
  <si>
    <t>18:0_14:0_13:0</t>
  </si>
  <si>
    <t>45:0_noMS2</t>
  </si>
  <si>
    <t>39.57</t>
  </si>
  <si>
    <t>45:1</t>
  </si>
  <si>
    <t>16:1_15:0_14:0</t>
  </si>
  <si>
    <t>38.7</t>
  </si>
  <si>
    <t xml:space="preserve">38.78 </t>
  </si>
  <si>
    <t>16:1_16:0_13:0</t>
  </si>
  <si>
    <t>16:0_15:1_14:0</t>
  </si>
  <si>
    <t>17:0_16:1_12:0</t>
  </si>
  <si>
    <t>16:0_15:0_14:1</t>
  </si>
  <si>
    <t>15:1_15:0_15:0</t>
  </si>
  <si>
    <t>45:1_noMS2</t>
  </si>
  <si>
    <t>38.75</t>
  </si>
  <si>
    <t>46:0</t>
  </si>
  <si>
    <t>16:0_16:0_14:0</t>
  </si>
  <si>
    <t>14:0/16:0/16:0</t>
  </si>
  <si>
    <t>40.1</t>
  </si>
  <si>
    <t xml:space="preserve">40.14 </t>
  </si>
  <si>
    <t>39.975798 40.158935</t>
  </si>
  <si>
    <t>16:0_15:0_15:0</t>
  </si>
  <si>
    <t>17:0_15:0_14:0</t>
  </si>
  <si>
    <t>18:0_14:0_14:0</t>
  </si>
  <si>
    <t>12:0/18:0/16:0 12:0/16:0/18:0</t>
  </si>
  <si>
    <t>39.975798 40.158935 39.975798 40.158935</t>
  </si>
  <si>
    <t>46:0_noMS2</t>
  </si>
  <si>
    <t>40.14</t>
  </si>
  <si>
    <t>46:1</t>
  </si>
  <si>
    <t>16:1_16:0_14:0</t>
  </si>
  <si>
    <t>14:0/16:0/16:1</t>
  </si>
  <si>
    <t>39.3</t>
  </si>
  <si>
    <t xml:space="preserve">39.32 </t>
  </si>
  <si>
    <t>39.218870</t>
  </si>
  <si>
    <t>18:1_14:0_14:0</t>
  </si>
  <si>
    <t>16:0_16:0_14:1</t>
  </si>
  <si>
    <t>16:1_15:0_15:0</t>
  </si>
  <si>
    <t>18:0_16:1_12:0</t>
  </si>
  <si>
    <t>17:0_16:1_13:0</t>
  </si>
  <si>
    <t>18:1_16:0_12:0</t>
  </si>
  <si>
    <t>46:1_noMS2</t>
  </si>
  <si>
    <t>39.32</t>
  </si>
  <si>
    <t>46:2</t>
  </si>
  <si>
    <t>16:1_16:1_14:0</t>
  </si>
  <si>
    <t xml:space="preserve">38.52 </t>
  </si>
  <si>
    <t>16:1_16:0_14:1</t>
  </si>
  <si>
    <t>18:1_16:1_12:0</t>
  </si>
  <si>
    <t>12:0/18:1/16:1</t>
  </si>
  <si>
    <t>38.385635 38.568190</t>
  </si>
  <si>
    <t>16:1_15:1_15:0</t>
  </si>
  <si>
    <t>17:1_16:1_13:0</t>
  </si>
  <si>
    <t>46:2_noMS2</t>
  </si>
  <si>
    <t>38.52</t>
  </si>
  <si>
    <t>47:0</t>
  </si>
  <si>
    <t>16:0_16:0_15:0</t>
  </si>
  <si>
    <t>40.6</t>
  </si>
  <si>
    <t xml:space="preserve">40.67 </t>
  </si>
  <si>
    <t>17:0_16:0_14:0</t>
  </si>
  <si>
    <t>17:0_15:0_15:0</t>
  </si>
  <si>
    <t>47:0_noMS2</t>
  </si>
  <si>
    <t>40.68</t>
  </si>
  <si>
    <t>47:1</t>
  </si>
  <si>
    <t>16:1_16:0_15:0</t>
  </si>
  <si>
    <t>39.8</t>
  </si>
  <si>
    <t xml:space="preserve">39.86 </t>
  </si>
  <si>
    <t>17:0_16:1_14:0</t>
  </si>
  <si>
    <t>16:0_16:0_15:1</t>
  </si>
  <si>
    <t>18:0_16:1_13:0</t>
  </si>
  <si>
    <t>47:1_noMS2</t>
  </si>
  <si>
    <t>39.89</t>
  </si>
  <si>
    <t>47:2</t>
  </si>
  <si>
    <t>16:1_16:0_15:1</t>
  </si>
  <si>
    <t>16:1_16:1_15:0</t>
  </si>
  <si>
    <t>17:1_16:1_14:0</t>
  </si>
  <si>
    <t>17:0_16:1_14:1</t>
  </si>
  <si>
    <t>18:1_16:1_13:0</t>
  </si>
  <si>
    <t>47:2_noMS2</t>
  </si>
  <si>
    <t>39.03</t>
  </si>
  <si>
    <t>48:0</t>
  </si>
  <si>
    <t>16:0/16:0/16:0</t>
  </si>
  <si>
    <t>41.2</t>
  </si>
  <si>
    <t xml:space="preserve">41.14 </t>
  </si>
  <si>
    <t>40.960865 41.132240 41.348032</t>
  </si>
  <si>
    <t>14:0/16:0/18:0</t>
  </si>
  <si>
    <t xml:space="preserve">41.11 </t>
  </si>
  <si>
    <t>41.052437</t>
  </si>
  <si>
    <t>48:1</t>
  </si>
  <si>
    <t>16:1_16:0_16:0</t>
  </si>
  <si>
    <t>16:0/16:0/16:1</t>
  </si>
  <si>
    <t>40.2</t>
  </si>
  <si>
    <t xml:space="preserve">40.31 </t>
  </si>
  <si>
    <t>40.115243 40.294740 40.487357</t>
  </si>
  <si>
    <t>18:1_16:0_14:0</t>
  </si>
  <si>
    <t>14:0/16:0/18:1</t>
  </si>
  <si>
    <t>18:0_16:1_14:0</t>
  </si>
  <si>
    <t>14:0/16:1/18:0</t>
  </si>
  <si>
    <t>40.294740 40.487357</t>
  </si>
  <si>
    <t>48:1_noMS2</t>
  </si>
  <si>
    <t>40.28</t>
  </si>
  <si>
    <t>48:2</t>
  </si>
  <si>
    <t>18:2_16:0_14:0</t>
  </si>
  <si>
    <t>39.5</t>
  </si>
  <si>
    <t xml:space="preserve">39.42 </t>
  </si>
  <si>
    <t>16:1_16:1_16:0</t>
  </si>
  <si>
    <t>16:0/16:1/16:1</t>
  </si>
  <si>
    <t>39.216458 39.392813 39.590738</t>
  </si>
  <si>
    <t>18:1_16:1_14:0</t>
  </si>
  <si>
    <t>14:0/16:1/18:1</t>
  </si>
  <si>
    <t>18:2_15:0_15:0</t>
  </si>
  <si>
    <t>48:2_noMS2</t>
  </si>
  <si>
    <t>39.42</t>
  </si>
  <si>
    <t>48:3</t>
  </si>
  <si>
    <t>18:2_18:1_12:0</t>
  </si>
  <si>
    <t>18:2_16:1_14:0</t>
  </si>
  <si>
    <t>18:2_16:0_14:1</t>
  </si>
  <si>
    <t>16:1/16:1/16:1</t>
  </si>
  <si>
    <t>38.353295</t>
  </si>
  <si>
    <t>18:3_16:0_14:0</t>
  </si>
  <si>
    <t>18:1_16:2_14:0</t>
  </si>
  <si>
    <t>14:1/16:1/18:1</t>
  </si>
  <si>
    <t>48:3_noMS2</t>
  </si>
  <si>
    <t>38.53</t>
  </si>
  <si>
    <t>49:0</t>
  </si>
  <si>
    <t>17:0_16:0_16:0</t>
  </si>
  <si>
    <t>16:0/16:0/17:0</t>
  </si>
  <si>
    <t>41.7</t>
  </si>
  <si>
    <t xml:space="preserve">41.64 </t>
  </si>
  <si>
    <t>41.503990 41.684098</t>
  </si>
  <si>
    <t>18:0_16:0_15:0</t>
  </si>
  <si>
    <t>17:0_17:0_15:0</t>
  </si>
  <si>
    <t>19:0_16:0_14:0</t>
  </si>
  <si>
    <t>49:0_noMS2</t>
  </si>
  <si>
    <t>41.64</t>
  </si>
  <si>
    <t>49:1</t>
  </si>
  <si>
    <t>18:1_16:0_15:0</t>
  </si>
  <si>
    <t>40.8</t>
  </si>
  <si>
    <t xml:space="preserve">40.84 </t>
  </si>
  <si>
    <t>17:1_16:0_16:0</t>
  </si>
  <si>
    <t>16:0/16:0/17:1</t>
  </si>
  <si>
    <t>40.660570</t>
  </si>
  <si>
    <t>17:0_16:1_16:0</t>
  </si>
  <si>
    <t>16:0/16:1/17:0</t>
  </si>
  <si>
    <t>40.660570 40.852995</t>
  </si>
  <si>
    <t>18:0_16:1_15:0</t>
  </si>
  <si>
    <t>18:1_17:0_14:0</t>
  </si>
  <si>
    <t>18:1_18:0_13:0</t>
  </si>
  <si>
    <t>49:1_noMS2</t>
  </si>
  <si>
    <t>40.86</t>
  </si>
  <si>
    <t>49:2</t>
  </si>
  <si>
    <t>18:1_16:1_15:0</t>
  </si>
  <si>
    <t xml:space="preserve">40.06 </t>
  </si>
  <si>
    <t>17:1_16:1_16:0</t>
  </si>
  <si>
    <t>16:0/16:1/17:1</t>
  </si>
  <si>
    <t>39.998602</t>
  </si>
  <si>
    <t>18:1_16:0_15:1</t>
  </si>
  <si>
    <t>17:0_16:1_16:1</t>
  </si>
  <si>
    <t>16:1/16:1/17:0</t>
  </si>
  <si>
    <t>18:2_16:0_15:0</t>
  </si>
  <si>
    <t>17:1_17:1_15:0</t>
  </si>
  <si>
    <t>19:1_16:1_14:0</t>
  </si>
  <si>
    <t>19:1_15:1_15:0</t>
  </si>
  <si>
    <t>49:2_noMS2</t>
  </si>
  <si>
    <t>40.06</t>
  </si>
  <si>
    <t>50:0</t>
  </si>
  <si>
    <t>18:0_16:0_16:0</t>
  </si>
  <si>
    <t>16:0/16:0/18:0 16:0/18:0/16:0</t>
  </si>
  <si>
    <t>42.1</t>
  </si>
  <si>
    <t xml:space="preserve">42.14 </t>
  </si>
  <si>
    <t>41.104758 41.303810 41.923213 42.114130 42.318253 50.561942 41.104758 41.303810 41.923213 42.114130 42.318253 50.561942</t>
  </si>
  <si>
    <t>17:0_17:0_16:0</t>
  </si>
  <si>
    <t>16:0/17:0/17:0</t>
  </si>
  <si>
    <t>41.104758 41.303810 41.923213 42.114130 42.318253 50.561942</t>
  </si>
  <si>
    <t>18:0_18:0_14:0</t>
  </si>
  <si>
    <t xml:space="preserve">42.10 </t>
  </si>
  <si>
    <t>42.007113 42.007113</t>
  </si>
  <si>
    <t>42.007113</t>
  </si>
  <si>
    <t>50:1</t>
  </si>
  <si>
    <t>18:1_16:0_16:0</t>
  </si>
  <si>
    <t>16:0/16:0/18:1</t>
  </si>
  <si>
    <t xml:space="preserve">41.27 </t>
  </si>
  <si>
    <t>40.219020 40.402455 41.044878 41.21445 41.41407</t>
  </si>
  <si>
    <t>16:0/16:1/18:0</t>
  </si>
  <si>
    <t xml:space="preserve">41.24 </t>
  </si>
  <si>
    <t>40.364347 41.10677 41.305797</t>
  </si>
  <si>
    <t>50:2</t>
  </si>
  <si>
    <t>18:2_16:0_16:0</t>
  </si>
  <si>
    <t>16:0/16:0/18:2</t>
  </si>
  <si>
    <t>40.3</t>
  </si>
  <si>
    <t xml:space="preserve">40.39 </t>
  </si>
  <si>
    <t>39.342537 39.527435 40.185242 40.37285 40.563770 40.795627</t>
  </si>
  <si>
    <t>18:1_16:1_16:0</t>
  </si>
  <si>
    <t>16:0/16:1/18:1</t>
  </si>
  <si>
    <t>16:1/16:1/18:0</t>
  </si>
  <si>
    <t>39.342537 39.527435 40.795627</t>
  </si>
  <si>
    <t>16:0/17:1/17:1_FP</t>
  </si>
  <si>
    <t>16:0/17:1/17:1</t>
  </si>
  <si>
    <t>40.185242 40.37285</t>
  </si>
  <si>
    <t xml:space="preserve">40.36 </t>
  </si>
  <si>
    <t>40.223528</t>
  </si>
  <si>
    <t>40.223528 40.406168</t>
  </si>
  <si>
    <t>50:3</t>
  </si>
  <si>
    <t>18:2_18:1_14:0</t>
  </si>
  <si>
    <t xml:space="preserve">39.53 </t>
  </si>
  <si>
    <t>18:2_16:1_16:0</t>
  </si>
  <si>
    <t>16:0/16:1/18:2</t>
  </si>
  <si>
    <t>38.658678 39.326098 39.521688 39.713128</t>
  </si>
  <si>
    <t>18:1_16:1_16:1</t>
  </si>
  <si>
    <t>16:1/16:1/18:1</t>
  </si>
  <si>
    <t>18:3_16:0_16:0</t>
  </si>
  <si>
    <t>16:0/16:0/18:3</t>
  </si>
  <si>
    <t>38.658678 39.521688 39.713128</t>
  </si>
  <si>
    <t xml:space="preserve">39.52 </t>
  </si>
  <si>
    <t>39.39690 39.58623</t>
  </si>
  <si>
    <t>39.39690</t>
  </si>
  <si>
    <t>50:4</t>
  </si>
  <si>
    <t>18:2_18:2_14:0</t>
  </si>
  <si>
    <t xml:space="preserve">38.60 </t>
  </si>
  <si>
    <t>18:2_16:1_16:1</t>
  </si>
  <si>
    <t>16:1/16:1/18:2</t>
  </si>
  <si>
    <t>38.417405 38.588697 38.771457</t>
  </si>
  <si>
    <t>18:3_18:1_14:0</t>
  </si>
  <si>
    <t>16:0/16:1/18:3</t>
  </si>
  <si>
    <t>16:1/17:1/17:2</t>
  </si>
  <si>
    <t>38.771457</t>
  </si>
  <si>
    <t xml:space="preserve">38.63 </t>
  </si>
  <si>
    <t>38.483130 38.661535</t>
  </si>
  <si>
    <t>18:2_16:2_16:0</t>
  </si>
  <si>
    <t>50:5</t>
  </si>
  <si>
    <t>18:3_18:2_14:0</t>
  </si>
  <si>
    <t>37.7</t>
  </si>
  <si>
    <t xml:space="preserve">37.77 </t>
  </si>
  <si>
    <t>18:2_18:2_14:1</t>
  </si>
  <si>
    <t>18:3_16:1_16:1</t>
  </si>
  <si>
    <t>16:1/16:1/18:3</t>
  </si>
  <si>
    <t>37.608688</t>
  </si>
  <si>
    <t>18:3_18:1_14:1</t>
  </si>
  <si>
    <t>20:5_16:0_14:0</t>
  </si>
  <si>
    <t>18:4_18:1_14:0</t>
  </si>
  <si>
    <t>20:3_16:2_14:0</t>
  </si>
  <si>
    <t>50:5_noMS2</t>
  </si>
  <si>
    <t>37.74</t>
  </si>
  <si>
    <t>51:0</t>
  </si>
  <si>
    <t>18:0_17:0_16:0</t>
  </si>
  <si>
    <t>16:0/17:0/18:0</t>
  </si>
  <si>
    <t>42.6</t>
  </si>
  <si>
    <t xml:space="preserve">42.57 </t>
  </si>
  <si>
    <t>42.463887 42.675878</t>
  </si>
  <si>
    <t>17:0/17:0/17:0</t>
  </si>
  <si>
    <t>18:0_18:0_15:0</t>
  </si>
  <si>
    <t>19:0_16:0_16:0</t>
  </si>
  <si>
    <t>16:0/16:0/19:0</t>
  </si>
  <si>
    <t>20:0_16:0_15:0</t>
  </si>
  <si>
    <t>19:0_17:0_15:0</t>
  </si>
  <si>
    <t>21:0_16:0_14:0</t>
  </si>
  <si>
    <t>19:0_18:0_14:0</t>
  </si>
  <si>
    <t>20:0_18:0_13:0</t>
  </si>
  <si>
    <t>51:0_noMS2</t>
  </si>
  <si>
    <t>42.57</t>
  </si>
  <si>
    <t>51:1</t>
  </si>
  <si>
    <t>18:1_17:0_16:0</t>
  </si>
  <si>
    <t>16:0/17:0/18:1</t>
  </si>
  <si>
    <t xml:space="preserve">41.72 </t>
  </si>
  <si>
    <t>40.798510 41.581048 41.735293</t>
  </si>
  <si>
    <t>19:1_16:0_16:0</t>
  </si>
  <si>
    <t>18:1_18:0_15:0</t>
  </si>
  <si>
    <t>17:1_17:0_17:0</t>
  </si>
  <si>
    <t>17:0/17:0/17:1</t>
  </si>
  <si>
    <t>40.798510</t>
  </si>
  <si>
    <t>16:0/17:1/18:0</t>
  </si>
  <si>
    <t>16:1/17:0/18:0</t>
  </si>
  <si>
    <t>41.581048 41.735293</t>
  </si>
  <si>
    <t>51:1_noMS2</t>
  </si>
  <si>
    <t>41.75</t>
  </si>
  <si>
    <t>51:2</t>
  </si>
  <si>
    <t>18:1_18:1_15:0</t>
  </si>
  <si>
    <t xml:space="preserve">40.92 </t>
  </si>
  <si>
    <t>18:1_17:1_16:0</t>
  </si>
  <si>
    <t>16:0/17:1/18:1</t>
  </si>
  <si>
    <t>40.734897 40.89897</t>
  </si>
  <si>
    <t>18:2_17:0_16:0</t>
  </si>
  <si>
    <t>16:0/17:0/18:2</t>
  </si>
  <si>
    <t>18:1_17:0_16:1</t>
  </si>
  <si>
    <t>16:1/17:0/18:1</t>
  </si>
  <si>
    <t>17:1_17:1_17:0</t>
  </si>
  <si>
    <t>18:2_18:0_15:0</t>
  </si>
  <si>
    <t>19:1_16:1_16:0</t>
  </si>
  <si>
    <t>40.857703</t>
  </si>
  <si>
    <t>51:3</t>
  </si>
  <si>
    <t>18:2_18:1_15:0</t>
  </si>
  <si>
    <t>18:2_17:1_16:0</t>
  </si>
  <si>
    <t>16:0/17:1/18:2</t>
  </si>
  <si>
    <t>39.883447 40.069362</t>
  </si>
  <si>
    <t>18:1_17:2_16:0</t>
  </si>
  <si>
    <t>16:0/17:2/18:1</t>
  </si>
  <si>
    <t>16:1/17:1/18:1</t>
  </si>
  <si>
    <t>40.085492</t>
  </si>
  <si>
    <t>51:4</t>
  </si>
  <si>
    <t>18:2_18:2_15:0</t>
  </si>
  <si>
    <t>39.2</t>
  </si>
  <si>
    <t xml:space="preserve">39.14 </t>
  </si>
  <si>
    <t>18:3_18:1_15:0</t>
  </si>
  <si>
    <t>16:0/17:2/18:2</t>
  </si>
  <si>
    <t>39.023162 39.200257</t>
  </si>
  <si>
    <t>16:0/17:1/18:3</t>
  </si>
  <si>
    <t>39.200257</t>
  </si>
  <si>
    <t>16:1/17:1/18:2</t>
  </si>
  <si>
    <t>16:1/17:2/18:1_FP</t>
  </si>
  <si>
    <t>16:1/17:2/18:1</t>
  </si>
  <si>
    <t>39.023162</t>
  </si>
  <si>
    <t>51:4_noMS2</t>
  </si>
  <si>
    <t>39.14</t>
  </si>
  <si>
    <t>52:0</t>
  </si>
  <si>
    <t>18:0_18:0_16:0</t>
  </si>
  <si>
    <t>16:0/18:0/18:0</t>
  </si>
  <si>
    <t>43.0</t>
  </si>
  <si>
    <t xml:space="preserve">43.03 </t>
  </si>
  <si>
    <t>42.025340 42.218498 42.844178 43.028040</t>
  </si>
  <si>
    <t>20:0_16:0_16:0</t>
  </si>
  <si>
    <t>16:0/16:0/20:0</t>
  </si>
  <si>
    <t>20:0_18:0_14:0</t>
  </si>
  <si>
    <t>17:0/17:0/18:0</t>
  </si>
  <si>
    <t>52:0_noMS2</t>
  </si>
  <si>
    <t>43.03</t>
  </si>
  <si>
    <t>52:1</t>
  </si>
  <si>
    <t>18:1_18:0_16:0</t>
  </si>
  <si>
    <t>16:0/18:0/18:1</t>
  </si>
  <si>
    <t>42.2</t>
  </si>
  <si>
    <t xml:space="preserve">42.20 </t>
  </si>
  <si>
    <t>41.119508 41.300155 41.473123 41.986307 42.173645 42.362530</t>
  </si>
  <si>
    <t>20:1_16:0_16:0</t>
  </si>
  <si>
    <t>16:0/16:0/20:1</t>
  </si>
  <si>
    <t>41.119508 41.300155 41.986307 42.173645</t>
  </si>
  <si>
    <t>18:0_18:0_16:1</t>
  </si>
  <si>
    <t>16:1/18:0/18:0</t>
  </si>
  <si>
    <t>41.986307 42.173645 42.362530</t>
  </si>
  <si>
    <t>14:0/18:1/20:0_FP</t>
  </si>
  <si>
    <t>14:0/18:1/20:0</t>
  </si>
  <si>
    <t>41.473123</t>
  </si>
  <si>
    <t>17:0/17:0/18:1_FP</t>
  </si>
  <si>
    <t>17:0/17:0/18:1</t>
  </si>
  <si>
    <t>41.119508 41.300155 41.473123</t>
  </si>
  <si>
    <t>16:0/16:1/20:0</t>
  </si>
  <si>
    <t>42.362530</t>
  </si>
  <si>
    <t>41.221765 41.422105 42.032728 42.220632</t>
  </si>
  <si>
    <t>42.032728 42.220632</t>
  </si>
  <si>
    <t>41.221765</t>
  </si>
  <si>
    <t>41.221765 41.422105</t>
  </si>
  <si>
    <t>41.422105</t>
  </si>
  <si>
    <t>52:2</t>
  </si>
  <si>
    <t>18:1_18:1_16:0</t>
  </si>
  <si>
    <t>16:0/18:1/18:1</t>
  </si>
  <si>
    <t>41.3</t>
  </si>
  <si>
    <t xml:space="preserve">41.38 </t>
  </si>
  <si>
    <t>40.268768 40.455658 40.650673 40.863363 41.13828 41.328135 41.528548 41.706037 41.902763 50.719152</t>
  </si>
  <si>
    <t>16:0/18:0/18:2</t>
  </si>
  <si>
    <t>16:1/18:0/18:1</t>
  </si>
  <si>
    <t>40.356877 40.544377 41.160047 41.35662 41.535878</t>
  </si>
  <si>
    <t>52:3</t>
  </si>
  <si>
    <t>18:2_18:1_16:0</t>
  </si>
  <si>
    <t>16:0/18:1/18:2</t>
  </si>
  <si>
    <t xml:space="preserve">40.53 </t>
  </si>
  <si>
    <t>39.418227 39.605563 39.79697 39.993858 40.273062 40.453968 40.64897 40.846887 41.028532 42.644138 50.716652</t>
  </si>
  <si>
    <t>16:1/18:0/18:2</t>
  </si>
  <si>
    <t>39.418227 39.605563 39.79697 40.846887</t>
  </si>
  <si>
    <t>16:1/18:1/18:1</t>
  </si>
  <si>
    <t>40.273062 40.453968 40.64897 40.846887 41.028532 42.644138 50.716652</t>
  </si>
  <si>
    <t>16:0/16:1/20:2_FP</t>
  </si>
  <si>
    <t>16:0/16:1/20:2</t>
  </si>
  <si>
    <t>39.418227 40.64897 42.644138 50.716652</t>
  </si>
  <si>
    <t>16:0/16:0/20:3_FP</t>
  </si>
  <si>
    <t>16:0/16:0/20:3</t>
  </si>
  <si>
    <t>39.993858 40.273062 40.453968 41.028532</t>
  </si>
  <si>
    <t>16:0/18:0/18:3_FP</t>
  </si>
  <si>
    <t>16:0/18:0/18:3</t>
  </si>
  <si>
    <t>39.605563 39.79697 39.993858</t>
  </si>
  <si>
    <t>39.51318 39.699265 40.327632 40.512208 40.707910</t>
  </si>
  <si>
    <t>18:1_18:1_16:1</t>
  </si>
  <si>
    <t>40.512208 40.707910</t>
  </si>
  <si>
    <t>18:3_18:0_16:0_FP</t>
  </si>
  <si>
    <t>18:3_18:0_16:0</t>
  </si>
  <si>
    <t>39.51318 39.699265</t>
  </si>
  <si>
    <t>40.327632</t>
  </si>
  <si>
    <t>52:4</t>
  </si>
  <si>
    <t>18:2_18:2_16:0</t>
  </si>
  <si>
    <t>16:0/18:2/18:2</t>
  </si>
  <si>
    <t>39.7</t>
  </si>
  <si>
    <t xml:space="preserve">39.67 </t>
  </si>
  <si>
    <t>38.618057 38.787073 38.990398 39.424673 39.603872 39.795252 39.985543 40.183198</t>
  </si>
  <si>
    <t>18:2_18:1_16:1</t>
  </si>
  <si>
    <t>16:1/18:1/18:2</t>
  </si>
  <si>
    <t>38.618057 38.787073 39.424673 39.603872 39.795252</t>
  </si>
  <si>
    <t>18:3_18:1_16:0</t>
  </si>
  <si>
    <t>16:0/18:1/18:3</t>
  </si>
  <si>
    <t>20:4_16:0_16:0</t>
  </si>
  <si>
    <t>16:0/16:0/20:4</t>
  </si>
  <si>
    <t>39.985543 40.183198</t>
  </si>
  <si>
    <t>16:1/18:0/18:3_FP</t>
  </si>
  <si>
    <t>16:1/18:0/18:3</t>
  </si>
  <si>
    <t>38.990398</t>
  </si>
  <si>
    <t xml:space="preserve">39.64 </t>
  </si>
  <si>
    <t>39.48318 39.662652 40.082872</t>
  </si>
  <si>
    <t>39.48318 39.662652 39.861213</t>
  </si>
  <si>
    <t>39.48318 39.662652 39.861213 40.082872</t>
  </si>
  <si>
    <t>40.082872</t>
  </si>
  <si>
    <t>16:0/16:1/20:3_FP</t>
  </si>
  <si>
    <t>16:0/16:1/20:3</t>
  </si>
  <si>
    <t>39.861213</t>
  </si>
  <si>
    <t>52:5</t>
  </si>
  <si>
    <t>18:3_18:2_16:0</t>
  </si>
  <si>
    <t>16:0/18:2/18:3</t>
  </si>
  <si>
    <t>38.8</t>
  </si>
  <si>
    <t xml:space="preserve">38.86 </t>
  </si>
  <si>
    <t>38.562387 38.726508 38.899795 39.084625 39.310220</t>
  </si>
  <si>
    <t>18:2_18:2_16:1</t>
  </si>
  <si>
    <t>16:1/18:2/18:2</t>
  </si>
  <si>
    <t>38.562387 38.726508 38.899795</t>
  </si>
  <si>
    <t>18:3_18:1_16:1</t>
  </si>
  <si>
    <t>16:1/18:1/18:3</t>
  </si>
  <si>
    <t>38.562387 38.726508 38.899795 39.084625</t>
  </si>
  <si>
    <t>20:4_16:1_16:0</t>
  </si>
  <si>
    <t>16:0/16:1/20:4</t>
  </si>
  <si>
    <t>39.084625 39.310220</t>
  </si>
  <si>
    <t>16:0/16:0/20:5</t>
  </si>
  <si>
    <t>39.310220</t>
  </si>
  <si>
    <t xml:space="preserve">38.82 </t>
  </si>
  <si>
    <t>38.625577 39.011678</t>
  </si>
  <si>
    <t>38.625577 38.788972</t>
  </si>
  <si>
    <t>38.625577 38.788972 39.011678</t>
  </si>
  <si>
    <t>38.788972</t>
  </si>
  <si>
    <t>18:4_18:1_16:0</t>
  </si>
  <si>
    <t>39.011678</t>
  </si>
  <si>
    <t>52:6</t>
  </si>
  <si>
    <t>18:3_18:3_16:0</t>
  </si>
  <si>
    <t>16:0/18:3/18:3</t>
  </si>
  <si>
    <t>38.1</t>
  </si>
  <si>
    <t xml:space="preserve">38.11 </t>
  </si>
  <si>
    <t>37.755398 37.943292 38.130413</t>
  </si>
  <si>
    <t>18:4_18:2_16:0</t>
  </si>
  <si>
    <t>18:3_18:2_16:1</t>
  </si>
  <si>
    <t>16:1/18:2/18:3</t>
  </si>
  <si>
    <t>37.755398 37.943292 38.130413 38.317893</t>
  </si>
  <si>
    <t>18:4_18:1_16:1</t>
  </si>
  <si>
    <t>20:4_16:1_16:1</t>
  </si>
  <si>
    <t>16:1/16:1/20:4</t>
  </si>
  <si>
    <t>38.317893</t>
  </si>
  <si>
    <t>20:4_18:2_14:0</t>
  </si>
  <si>
    <t>18:2_18:2_16:2</t>
  </si>
  <si>
    <t>18:3_18:1_16:2</t>
  </si>
  <si>
    <t>18:2_18:1_16:3</t>
  </si>
  <si>
    <t>20:5_16:1_16:0</t>
  </si>
  <si>
    <t>16:0/16:1/20:5</t>
  </si>
  <si>
    <t>20:4_16:2_16:0</t>
  </si>
  <si>
    <t>52:6_noMS2</t>
  </si>
  <si>
    <t>38.17</t>
  </si>
  <si>
    <t>53:0</t>
  </si>
  <si>
    <t>24:0_15:0_14:0</t>
  </si>
  <si>
    <t>43.5</t>
  </si>
  <si>
    <t xml:space="preserve">43.49 </t>
  </si>
  <si>
    <t>23:0_16:0_14:0</t>
  </si>
  <si>
    <t>23:0_15:0_15:0</t>
  </si>
  <si>
    <t>22:0_16:0_15:0</t>
  </si>
  <si>
    <t>24:0_16:0_13:0</t>
  </si>
  <si>
    <t>22:0_17:0_14:0</t>
  </si>
  <si>
    <t>21:0_16:0_16:0</t>
  </si>
  <si>
    <t>16:0/16:0/21:0</t>
  </si>
  <si>
    <t>43.455778</t>
  </si>
  <si>
    <t>25:0_14:0_14:0</t>
  </si>
  <si>
    <t>20:0_17:0_16:0</t>
  </si>
  <si>
    <t>16:0/17:0/20:0</t>
  </si>
  <si>
    <t>19:0_18:0_16:0</t>
  </si>
  <si>
    <t>16:0/18:0/19:0</t>
  </si>
  <si>
    <t>25:0_15:0_13:0</t>
  </si>
  <si>
    <t>21:0_18:0_14:0</t>
  </si>
  <si>
    <t>25:0_16:0_12:0</t>
  </si>
  <si>
    <t>20:0_19:0_14:0</t>
  </si>
  <si>
    <t>24:0_17:0_12:0</t>
  </si>
  <si>
    <t>20:0_18:0_15:0</t>
  </si>
  <si>
    <t>21:0_17:0_15:0</t>
  </si>
  <si>
    <t>53:0_noMS2</t>
  </si>
  <si>
    <t>43.49</t>
  </si>
  <si>
    <t>53:1</t>
  </si>
  <si>
    <t>19:0_18:1_16:0</t>
  </si>
  <si>
    <t>16:0/18:1/19:0</t>
  </si>
  <si>
    <t>42.7</t>
  </si>
  <si>
    <t xml:space="preserve">42.64 </t>
  </si>
  <si>
    <t>41.742238 42.53588</t>
  </si>
  <si>
    <t>18:1_18:0_17:0</t>
  </si>
  <si>
    <t>17:0/18:0/18:1</t>
  </si>
  <si>
    <t>20:1_17:0_16:0</t>
  </si>
  <si>
    <t>16:0/17:0/20:1</t>
  </si>
  <si>
    <t>19:1_18:0_16:0</t>
  </si>
  <si>
    <t>19:1_17:0_17:0</t>
  </si>
  <si>
    <t>20:0_18:1_15:0</t>
  </si>
  <si>
    <t>18:0_18:0_17:1</t>
  </si>
  <si>
    <t>53:1_noMS2</t>
  </si>
  <si>
    <t>42.67</t>
  </si>
  <si>
    <t>53:2</t>
  </si>
  <si>
    <t>18:1_18:1_17:0</t>
  </si>
  <si>
    <t>17:0/18:1/18:1</t>
  </si>
  <si>
    <t>41.8</t>
  </si>
  <si>
    <t xml:space="preserve">41.85 </t>
  </si>
  <si>
    <t>40.909053 41.679615 41.852802</t>
  </si>
  <si>
    <t>19:1_18:1_16:0</t>
  </si>
  <si>
    <t>18:1_18:0_17:1</t>
  </si>
  <si>
    <t>17:1/18:0/18:1</t>
  </si>
  <si>
    <t>18:2_18:0_17:0</t>
  </si>
  <si>
    <t>17:0/18:0/18:2</t>
  </si>
  <si>
    <t>40.909053</t>
  </si>
  <si>
    <t>16:1/18:1/19:0</t>
  </si>
  <si>
    <t>41.852802</t>
  </si>
  <si>
    <t>16:0/17:0/20:2</t>
  </si>
  <si>
    <t>41.679615</t>
  </si>
  <si>
    <t>41.747832</t>
  </si>
  <si>
    <t>53:3</t>
  </si>
  <si>
    <t>18:2_18:1_17:0</t>
  </si>
  <si>
    <t>17:0/18:1/18:2</t>
  </si>
  <si>
    <t>41.1</t>
  </si>
  <si>
    <t xml:space="preserve">41.03 </t>
  </si>
  <si>
    <t>40.077657 40.826688 40.990798</t>
  </si>
  <si>
    <t>19:1_18:2_16:0</t>
  </si>
  <si>
    <t>18:1_18:1_17:1</t>
  </si>
  <si>
    <t>17:1/18:1/18:1</t>
  </si>
  <si>
    <t>18:2_18:0_17:1</t>
  </si>
  <si>
    <t>17:1/18:0/18:2</t>
  </si>
  <si>
    <t>40.077657 40.990798</t>
  </si>
  <si>
    <t>16:0/17:0/20:3_FP</t>
  </si>
  <si>
    <t>16:0/17:0/20:3</t>
  </si>
  <si>
    <t>40.826688</t>
  </si>
  <si>
    <t xml:space="preserve">41.00 </t>
  </si>
  <si>
    <t>40.915948</t>
  </si>
  <si>
    <t>19:2_17:1_17:0</t>
  </si>
  <si>
    <t>53:4</t>
  </si>
  <si>
    <t>18:2_18:1_17:1</t>
  </si>
  <si>
    <t>17:1/18:1/18:2</t>
  </si>
  <si>
    <t xml:space="preserve">40.20 </t>
  </si>
  <si>
    <t>40.028078 40.211047</t>
  </si>
  <si>
    <t>18:2_18:2_17:0</t>
  </si>
  <si>
    <t>17:0/18:2/18:2</t>
  </si>
  <si>
    <t>18:3_18:1_17:0</t>
  </si>
  <si>
    <t>17:0/18:1/18:3</t>
  </si>
  <si>
    <t xml:space="preserve">40.17 </t>
  </si>
  <si>
    <t>40.117935</t>
  </si>
  <si>
    <t>53:5</t>
  </si>
  <si>
    <t>18:2_18:2_17:1</t>
  </si>
  <si>
    <t>17:1/18:2/18:2</t>
  </si>
  <si>
    <t>39.225847 42.050555 42.240412</t>
  </si>
  <si>
    <t>18:2_18:1_17:2</t>
  </si>
  <si>
    <t>17:2/18:1/18:2</t>
  </si>
  <si>
    <t>39.225847 42.050555</t>
  </si>
  <si>
    <t>18:3_18:1_17:1</t>
  </si>
  <si>
    <t>17:1/18:1/18:3</t>
  </si>
  <si>
    <t>39.225847</t>
  </si>
  <si>
    <t>18:3_18:2_17:0</t>
  </si>
  <si>
    <t>19:2_17:2_17:1</t>
  </si>
  <si>
    <t>16:0/17:2/20:3_FP</t>
  </si>
  <si>
    <t>16:0/17:2/20:3</t>
  </si>
  <si>
    <t>42.240412</t>
  </si>
  <si>
    <t>16:1/17:2/20:2_FP</t>
  </si>
  <si>
    <t>16:1/17:2/20:2</t>
  </si>
  <si>
    <t>42.050555 42.240412</t>
  </si>
  <si>
    <t>53:5_noMS2</t>
  </si>
  <si>
    <t>39.35</t>
  </si>
  <si>
    <t>53:6_FP</t>
  </si>
  <si>
    <t>53:6</t>
  </si>
  <si>
    <t>17:2/18:2/18:2_FP</t>
  </si>
  <si>
    <t>17:2/18:2/18:2</t>
  </si>
  <si>
    <t>41.178998 41.360193 41.539955</t>
  </si>
  <si>
    <t>17:2/18:1/18:3_FP</t>
  </si>
  <si>
    <t>17:2/18:1/18:3</t>
  </si>
  <si>
    <t>41.178998</t>
  </si>
  <si>
    <t>16:0/17:2/20:4_FP</t>
  </si>
  <si>
    <t>16:0/17:2/20:4</t>
  </si>
  <si>
    <t>41.360193 41.539955</t>
  </si>
  <si>
    <t>16:1/17:2/20:3_FP</t>
  </si>
  <si>
    <t>16:1/17:2/20:3</t>
  </si>
  <si>
    <t>54:0</t>
  </si>
  <si>
    <t>18:0/18:0/18:0</t>
  </si>
  <si>
    <t>43.8</t>
  </si>
  <si>
    <t xml:space="preserve">43.92 </t>
  </si>
  <si>
    <t>42.951948 43.83907 44.046347</t>
  </si>
  <si>
    <t>24:0_16:0_14:0</t>
  </si>
  <si>
    <t>22:0_18:0_14:0</t>
  </si>
  <si>
    <t>20:0_18:0_16:0</t>
  </si>
  <si>
    <t>16:0/18:0/20:0</t>
  </si>
  <si>
    <t>22:0_16:0_16:0</t>
  </si>
  <si>
    <t>16:0/16:0/22:0</t>
  </si>
  <si>
    <t>44.046347</t>
  </si>
  <si>
    <t>24:0_18:0_12:0</t>
  </si>
  <si>
    <t>21:0_18:0_15:0</t>
  </si>
  <si>
    <t>17:0/18:0/19:0_FP</t>
  </si>
  <si>
    <t>17:0/18:0/19:0</t>
  </si>
  <si>
    <t>42.951948 43.83907</t>
  </si>
  <si>
    <t>54:0_noMS2</t>
  </si>
  <si>
    <t>43.92</t>
  </si>
  <si>
    <t>54:1</t>
  </si>
  <si>
    <t>18:1_18:0_18:0</t>
  </si>
  <si>
    <t>18:0/18:0/18:1</t>
  </si>
  <si>
    <t>43.1</t>
  </si>
  <si>
    <t xml:space="preserve">43.07 </t>
  </si>
  <si>
    <t>42.209322 42.402227 43.000675 43.191210</t>
  </si>
  <si>
    <t>20:1_18:0_16:0</t>
  </si>
  <si>
    <t>16:0/18:0/20:1</t>
  </si>
  <si>
    <t>20:0_18:0_16:1</t>
  </si>
  <si>
    <t>16:1/18:0/20:0</t>
  </si>
  <si>
    <t>43.191210</t>
  </si>
  <si>
    <t>20:0_18:1_16:0</t>
  </si>
  <si>
    <t>16:0/18:1/20:0</t>
  </si>
  <si>
    <t>42.209322 42.402227 43.000675</t>
  </si>
  <si>
    <t>42.182468 42.977013</t>
  </si>
  <si>
    <t>42.977013</t>
  </si>
  <si>
    <t>42.182468</t>
  </si>
  <si>
    <t>54:2</t>
  </si>
  <si>
    <t>18:1_18:1_18:0</t>
  </si>
  <si>
    <t>18:0/18:1/18:1</t>
  </si>
  <si>
    <t xml:space="preserve">42.28 </t>
  </si>
  <si>
    <t>41.219813 41.412280 41.595563 42.066175 42.232678 42.418907 42.63178</t>
  </si>
  <si>
    <t>20:1_18:1_16:0</t>
  </si>
  <si>
    <t>16:0/18:1/20:1</t>
  </si>
  <si>
    <t>41.219813 41.412280 42.066175 42.232678 42.418907 42.63178</t>
  </si>
  <si>
    <t>18:2_18:0_18:0</t>
  </si>
  <si>
    <t>18:0/18:0/18:2</t>
  </si>
  <si>
    <t>41.412280 41.595563</t>
  </si>
  <si>
    <t>16:1/18:1/20:0</t>
  </si>
  <si>
    <t>41.595563 42.418907 42.63178</t>
  </si>
  <si>
    <t>16:0/18:0/20:2</t>
  </si>
  <si>
    <t>41.219813 42.066175 42.232678</t>
  </si>
  <si>
    <t>42.11843 42.299275</t>
  </si>
  <si>
    <t>54:3</t>
  </si>
  <si>
    <t>18:1/18:1/18:1</t>
  </si>
  <si>
    <t>41.5</t>
  </si>
  <si>
    <t xml:space="preserve">41.49 </t>
  </si>
  <si>
    <t>40.537207 40.727630 40.902642 41.242163 41.441740 41.617330 41.803172 42.062802</t>
  </si>
  <si>
    <t>18:2_18:1_18:0</t>
  </si>
  <si>
    <t>18:0/18:1/18:2</t>
  </si>
  <si>
    <t>40.350940 40.537207 40.727630 40.902642 41.242163 41.441740 41.617330 41.803172</t>
  </si>
  <si>
    <t>20:2_18:1_16:0</t>
  </si>
  <si>
    <t>16:0/18:1/20:2</t>
  </si>
  <si>
    <t>40.350940 40.902642 41.242163</t>
  </si>
  <si>
    <t>16:1/18:0/20:2_FP</t>
  </si>
  <si>
    <t>16:1/18:0/20:2</t>
  </si>
  <si>
    <t>40.350940</t>
  </si>
  <si>
    <t>40.571908 40.7598</t>
  </si>
  <si>
    <t>54:4</t>
  </si>
  <si>
    <t>18:2_18:1_18:1</t>
  </si>
  <si>
    <t>18:1/18:1/18:2</t>
  </si>
  <si>
    <t>40.7</t>
  </si>
  <si>
    <t xml:space="preserve">40.68 </t>
  </si>
  <si>
    <t>39.685912 39.875613 40.073232 40.459155 40.647243 40.843305 41.016162</t>
  </si>
  <si>
    <t>20:3_18:1_16:0</t>
  </si>
  <si>
    <t>16:0/18:1/20:3</t>
  </si>
  <si>
    <t>40.073232 40.264863 40.459155 40.647243 40.843305 41.016162</t>
  </si>
  <si>
    <t>18:3_18:1_18:0</t>
  </si>
  <si>
    <t>18:0/18:1/18:3</t>
  </si>
  <si>
    <t>39.685912 39.875613 40.073232 40.647243 40.843305</t>
  </si>
  <si>
    <t>18:2_18:2_18:0</t>
  </si>
  <si>
    <t>18:0/18:2/18:2</t>
  </si>
  <si>
    <t>39.499870 39.685912 39.875613</t>
  </si>
  <si>
    <t>16:1/18:0/20:3_FP</t>
  </si>
  <si>
    <t>16:1/18:0/20:3</t>
  </si>
  <si>
    <t>39.499870</t>
  </si>
  <si>
    <t>17:0/17:0/20:4_FP</t>
  </si>
  <si>
    <t>17:0/17:0/20:4</t>
  </si>
  <si>
    <t>40.264863</t>
  </si>
  <si>
    <t>16:0/18:0/20:4</t>
  </si>
  <si>
    <t>39.499870 40.264863 41.016162</t>
  </si>
  <si>
    <t>16:0/18:2/20:2</t>
  </si>
  <si>
    <t>40.459155</t>
  </si>
  <si>
    <t xml:space="preserve">40.71 </t>
  </si>
  <si>
    <t>39.90962 40.489657 40.676105 40.884898</t>
  </si>
  <si>
    <t>39.90962 40.167535 40.489657 40.676105 40.884898</t>
  </si>
  <si>
    <t>40.167535 40.489657 40.676105 40.884898</t>
  </si>
  <si>
    <t>39.90962</t>
  </si>
  <si>
    <t>40.167535</t>
  </si>
  <si>
    <t>54:5</t>
  </si>
  <si>
    <t>18:2_18:2_18:1</t>
  </si>
  <si>
    <t>18:1/18:2/18:2</t>
  </si>
  <si>
    <t xml:space="preserve">39.84 </t>
  </si>
  <si>
    <t>38.688327 38.881477 39.103407 39.660908 39.848880 40.042405</t>
  </si>
  <si>
    <t>18:3_18:1_18:1</t>
  </si>
  <si>
    <t>18:1/18:1/18:3</t>
  </si>
  <si>
    <t>20:3_18:2_16:0</t>
  </si>
  <si>
    <t>16:0/18:2/20:3</t>
  </si>
  <si>
    <t>39.282070 39.481180 39.848880 40.042405</t>
  </si>
  <si>
    <t>18:3_18:2_18:0</t>
  </si>
  <si>
    <t>18:0/18:2/18:3</t>
  </si>
  <si>
    <t>38.688327 38.881477 39.103407 39.660908</t>
  </si>
  <si>
    <t>20:4_18:1_16:0</t>
  </si>
  <si>
    <t>16:0/18:1/20:4</t>
  </si>
  <si>
    <t>39.282070 39.481180 40.237703 40.434392</t>
  </si>
  <si>
    <t>17:0/17:1/20:4_FP</t>
  </si>
  <si>
    <t>17:0/17:1/20:4</t>
  </si>
  <si>
    <t>40.237703</t>
  </si>
  <si>
    <t>16:0/16:0/22:5</t>
  </si>
  <si>
    <t>40.434392</t>
  </si>
  <si>
    <t>16:1/18:0/20:4</t>
  </si>
  <si>
    <t>38.849642 39.641318 39.823857 40.017132</t>
  </si>
  <si>
    <t>39.641318 39.823857 40.017132 40.212943</t>
  </si>
  <si>
    <t>38.849642</t>
  </si>
  <si>
    <t>38.849642 39.641318 39.823857 40.017132 40.212943</t>
  </si>
  <si>
    <t>16:0/18:3/20:2_FP</t>
  </si>
  <si>
    <t>16:0/18:3/20:2</t>
  </si>
  <si>
    <t>40.212943</t>
  </si>
  <si>
    <t>54:6</t>
  </si>
  <si>
    <t>18:3_18:2_18:1</t>
  </si>
  <si>
    <t>18:1/18:2/18:3</t>
  </si>
  <si>
    <t>39.0</t>
  </si>
  <si>
    <t xml:space="preserve">38.96 </t>
  </si>
  <si>
    <t>37.950765 38.139038 38.685660 38.874643 39.074148</t>
  </si>
  <si>
    <t>20:4_18:2_16:0</t>
  </si>
  <si>
    <t>16:0/18:2/20:4</t>
  </si>
  <si>
    <t xml:space="preserve">39.36 </t>
  </si>
  <si>
    <t>38.139038 38.505048 38.685660 39.074148 39.271420 39.46878 39.671545</t>
  </si>
  <si>
    <t>18:2/18:2/18:2</t>
  </si>
  <si>
    <t>20:4_18:1_16:1</t>
  </si>
  <si>
    <t>16:1/18:1/20:4</t>
  </si>
  <si>
    <t>38.505048 39.271420 39.46878</t>
  </si>
  <si>
    <t>16:0/18:1/20:5</t>
  </si>
  <si>
    <t>38.505048</t>
  </si>
  <si>
    <t>17:1/17:1/20:4_FP</t>
  </si>
  <si>
    <t>17:1/17:1/20:4</t>
  </si>
  <si>
    <t>39.271420 39.46878</t>
  </si>
  <si>
    <t>16:0/16:1/22:5</t>
  </si>
  <si>
    <t>39.671545</t>
  </si>
  <si>
    <t>16:0/16:0/22:6</t>
  </si>
  <si>
    <t>16:1/18:2/20:3</t>
  </si>
  <si>
    <t>37.950765 38.874643</t>
  </si>
  <si>
    <t>38.792678 38.966862 39.197977</t>
  </si>
  <si>
    <t xml:space="preserve">39.35 </t>
  </si>
  <si>
    <t>38.792678 38.966862 39.383090</t>
  </si>
  <si>
    <t>38.792678 38.966862</t>
  </si>
  <si>
    <t>39.197977 39.383090</t>
  </si>
  <si>
    <t>16:0/18:3/20:3</t>
  </si>
  <si>
    <t>54:7</t>
  </si>
  <si>
    <t>18:3_18:2_18:2</t>
  </si>
  <si>
    <t>18:2/18:2/18:3</t>
  </si>
  <si>
    <t>37.858712 38.041545 38.230393</t>
  </si>
  <si>
    <t>18:3_18:3_18:1</t>
  </si>
  <si>
    <t>18:1/18:3/18:3</t>
  </si>
  <si>
    <t>18:4_18:2_18:1</t>
  </si>
  <si>
    <t>20:5_18:2_16:0</t>
  </si>
  <si>
    <t>16:0/18:2/20:5</t>
  </si>
  <si>
    <t xml:space="preserve">38.57 </t>
  </si>
  <si>
    <t>37.858712 38.407638 38.592480 38.767527</t>
  </si>
  <si>
    <t>20:5_18:1_16:1</t>
  </si>
  <si>
    <t>16:1/18:1/20:5</t>
  </si>
  <si>
    <t>38.592480 40.947778</t>
  </si>
  <si>
    <t>20:4_18:3_16:0</t>
  </si>
  <si>
    <t>16:0/18:3/20:4</t>
  </si>
  <si>
    <t>38.407638 38.592480 38.767527</t>
  </si>
  <si>
    <t>22:6_16:1_16:0</t>
  </si>
  <si>
    <t>16:0/16:1/22:6</t>
  </si>
  <si>
    <t>38.767527</t>
  </si>
  <si>
    <t>20:4_18:2_16:1</t>
  </si>
  <si>
    <t>16:1/18:2/20:4</t>
  </si>
  <si>
    <t>38.041545 38.230393 38.407638 40.947778</t>
  </si>
  <si>
    <t>22:6_18:1_14:0</t>
  </si>
  <si>
    <t>20:4_20:3_14:0</t>
  </si>
  <si>
    <t>17:0/17:2/20:5_FP</t>
  </si>
  <si>
    <t>17:0/17:2/20:5</t>
  </si>
  <si>
    <t>40.947778</t>
  </si>
  <si>
    <t xml:space="preserve">38.53 </t>
  </si>
  <si>
    <t>38.00842 38.207537</t>
  </si>
  <si>
    <t>38.444588</t>
  </si>
  <si>
    <t>38.00842</t>
  </si>
  <si>
    <t>16:1/18:3/20:3_FP</t>
  </si>
  <si>
    <t>16:1/18:3/20:3</t>
  </si>
  <si>
    <t>38.207537</t>
  </si>
  <si>
    <t>54:8</t>
  </si>
  <si>
    <t>22:6_18:2_14:0</t>
  </si>
  <si>
    <t xml:space="preserve">37.82 </t>
  </si>
  <si>
    <t>22:6_16:1_16:1</t>
  </si>
  <si>
    <t>16:1/16:1/22:6</t>
  </si>
  <si>
    <t>37.632468 37.807930</t>
  </si>
  <si>
    <t>22:6_16:2_16:0</t>
  </si>
  <si>
    <t>16:0/18:3/20:5</t>
  </si>
  <si>
    <t>37.242170 37.632468 37.807930</t>
  </si>
  <si>
    <t>18:2/18:3/18:3</t>
  </si>
  <si>
    <t>37.242170 37.431135</t>
  </si>
  <si>
    <t>16:1/18:3/20:4</t>
  </si>
  <si>
    <t>16:1/18:2/20:5</t>
  </si>
  <si>
    <t>37.431135 37.632468 37.807930</t>
  </si>
  <si>
    <t>54:8_noMS2</t>
  </si>
  <si>
    <t>37.39</t>
  </si>
  <si>
    <t>55:0</t>
  </si>
  <si>
    <t>24:0_16:0_15:0</t>
  </si>
  <si>
    <t>44.3</t>
  </si>
  <si>
    <t xml:space="preserve">44.35 </t>
  </si>
  <si>
    <t>25:0_15:0_15:0</t>
  </si>
  <si>
    <t>25:0_16:0_14:0</t>
  </si>
  <si>
    <t>23:0_16:0_16:0</t>
  </si>
  <si>
    <t>24:0_17:0_14:0</t>
  </si>
  <si>
    <t>26:0_15:0_14:0</t>
  </si>
  <si>
    <t>22:0_17:0_16:0</t>
  </si>
  <si>
    <t>16:0/17:0/22:0</t>
  </si>
  <si>
    <t>44.215703 44.399098</t>
  </si>
  <si>
    <t>26:0_16:0_13:0</t>
  </si>
  <si>
    <t>21:0_18:0_16:0</t>
  </si>
  <si>
    <t>16:0/18:0/21:0</t>
  </si>
  <si>
    <t>23:0_17:0_15:0</t>
  </si>
  <si>
    <t>16:0/19:0/20:0</t>
  </si>
  <si>
    <t>55:0_noMS2</t>
  </si>
  <si>
    <t>44.35</t>
  </si>
  <si>
    <t>55:2</t>
  </si>
  <si>
    <t>19:0_18:1_18:1</t>
  </si>
  <si>
    <t>18:1/18:1/19:0</t>
  </si>
  <si>
    <t xml:space="preserve">42.71 </t>
  </si>
  <si>
    <t>41.868095 42.610157</t>
  </si>
  <si>
    <t>19:1_18:1_18:0</t>
  </si>
  <si>
    <t>20:1_18:1_17:0</t>
  </si>
  <si>
    <t>17:0/18:1/20:1</t>
  </si>
  <si>
    <t>19:0_18:2_18:0</t>
  </si>
  <si>
    <t>18:0/18:2/19:0</t>
  </si>
  <si>
    <t>21:1_18:1_16:0</t>
  </si>
  <si>
    <t>55:2_noMS2</t>
  </si>
  <si>
    <t>42.75</t>
  </si>
  <si>
    <t>55:3</t>
  </si>
  <si>
    <t>19:0_18:2_18:1</t>
  </si>
  <si>
    <t>18:1/18:2/19:0</t>
  </si>
  <si>
    <t>42.0</t>
  </si>
  <si>
    <t xml:space="preserve">41.95 </t>
  </si>
  <si>
    <t>41.055272 41.810608 41.983690</t>
  </si>
  <si>
    <t>19:1_18:1_18:1</t>
  </si>
  <si>
    <t>19:1_18:2_18:0</t>
  </si>
  <si>
    <t>20:2_18:1_17:0</t>
  </si>
  <si>
    <t>17:0/18:1/20:2</t>
  </si>
  <si>
    <t>20:1_18:1_17:1</t>
  </si>
  <si>
    <t>17:1/18:1/20:1</t>
  </si>
  <si>
    <t>19:2_18:1_18:0</t>
  </si>
  <si>
    <t>55:3_noMS2</t>
  </si>
  <si>
    <t>41.96</t>
  </si>
  <si>
    <t>55:4</t>
  </si>
  <si>
    <t>19:1_18:2_18:1</t>
  </si>
  <si>
    <t>19:2_18:1_18:1</t>
  </si>
  <si>
    <t>19:0_18:2_18:2</t>
  </si>
  <si>
    <t>18:2/18:2/19:0</t>
  </si>
  <si>
    <t>41.002742 41.264718</t>
  </si>
  <si>
    <t>19:1_19:1_17:2</t>
  </si>
  <si>
    <t>19:0_18:3_18:1</t>
  </si>
  <si>
    <t>18:1/18:3/19:0</t>
  </si>
  <si>
    <t>20:2_18:2_17:0</t>
  </si>
  <si>
    <t>17:0/18:2/20:2</t>
  </si>
  <si>
    <t>41.002742</t>
  </si>
  <si>
    <t>20:1_18:2_17:1</t>
  </si>
  <si>
    <t>20:3_18:1_17:0</t>
  </si>
  <si>
    <t>17:0/18:1/20:3</t>
  </si>
  <si>
    <t>41.264718</t>
  </si>
  <si>
    <t>55:4_noMS2</t>
  </si>
  <si>
    <t>41.11</t>
  </si>
  <si>
    <t>55:5</t>
  </si>
  <si>
    <t>19:1_18:2_18:2</t>
  </si>
  <si>
    <t xml:space="preserve">40.34 </t>
  </si>
  <si>
    <t>19:2_18:2_18:1</t>
  </si>
  <si>
    <t>20:3_18:2_17:0</t>
  </si>
  <si>
    <t>17:0/18:2/20:3</t>
  </si>
  <si>
    <t>40.282303</t>
  </si>
  <si>
    <t>21:3_18:2_16:0</t>
  </si>
  <si>
    <t>20:2_18:2_17:1</t>
  </si>
  <si>
    <t>17:1/18:2/20:2</t>
  </si>
  <si>
    <t>19:0_18:3_18:2</t>
  </si>
  <si>
    <t>18:2/18:3/19:0</t>
  </si>
  <si>
    <t>55:5_noMS2</t>
  </si>
  <si>
    <t>40.34</t>
  </si>
  <si>
    <t>55:6_FP</t>
  </si>
  <si>
    <t>55:6</t>
  </si>
  <si>
    <t>16:1/17:2/22:3_FP</t>
  </si>
  <si>
    <t>16:1/17:2/22:3</t>
  </si>
  <si>
    <t>42.128153</t>
  </si>
  <si>
    <t>16:0/17:2/22:4_FP</t>
  </si>
  <si>
    <t>16:0/17:2/22:4</t>
  </si>
  <si>
    <t>42.128153 42.303342</t>
  </si>
  <si>
    <t>17:2/18:2/20:2_FP</t>
  </si>
  <si>
    <t>17:2/18:2/20:2</t>
  </si>
  <si>
    <t>17:2/18:3/20:1_FP</t>
  </si>
  <si>
    <t>17:2/18:3/20:1</t>
  </si>
  <si>
    <t>42.303342</t>
  </si>
  <si>
    <t>17:2/18:1/20:3_FP</t>
  </si>
  <si>
    <t>17:2/18:1/20:3</t>
  </si>
  <si>
    <t>55:8_FP</t>
  </si>
  <si>
    <t>55:8</t>
  </si>
  <si>
    <t>16:0/17:2/22:6_FP</t>
  </si>
  <si>
    <t>16:0/17:2/22:6</t>
  </si>
  <si>
    <t>40.523075 40.704313 40.913505</t>
  </si>
  <si>
    <t>17:2/18:1/20:5_FP</t>
  </si>
  <si>
    <t>17:2/18:1/20:5</t>
  </si>
  <si>
    <t>17:2/18:2/20:4_FP</t>
  </si>
  <si>
    <t>17:2/18:2/20:4</t>
  </si>
  <si>
    <t>40.913505</t>
  </si>
  <si>
    <t>16:1/17:2/22:5_FP</t>
  </si>
  <si>
    <t>16:1/17:2/22:5</t>
  </si>
  <si>
    <t>40.523075 40.704313</t>
  </si>
  <si>
    <t>56:0</t>
  </si>
  <si>
    <t>25:0_16:0_15:0</t>
  </si>
  <si>
    <t>44.7</t>
  </si>
  <si>
    <t xml:space="preserve">44.75 </t>
  </si>
  <si>
    <t>24:0_16:0_16:0</t>
  </si>
  <si>
    <t>26:0_16:0_14:0</t>
  </si>
  <si>
    <t>24:0_17:0_15:0</t>
  </si>
  <si>
    <t>22:0_18:0_16:0</t>
  </si>
  <si>
    <t>16:0/18:0/22:0</t>
  </si>
  <si>
    <t>44.600280 44.796738</t>
  </si>
  <si>
    <t>23:0_17:0_16:0</t>
  </si>
  <si>
    <t>16:0/20:0/20:0</t>
  </si>
  <si>
    <t>16:0/19:0/21:0_FP</t>
  </si>
  <si>
    <t>16:0/19:0/21:0</t>
  </si>
  <si>
    <t>56:0_noMS2</t>
  </si>
  <si>
    <t>44.75</t>
  </si>
  <si>
    <t>56:1</t>
  </si>
  <si>
    <t>24:0_16:1_16:0</t>
  </si>
  <si>
    <t>44.1</t>
  </si>
  <si>
    <t xml:space="preserve">44.10 </t>
  </si>
  <si>
    <t>24:0_18:1_14:0</t>
  </si>
  <si>
    <t>25:0_16:1_15:0</t>
  </si>
  <si>
    <t>22:0_18:0_16:1</t>
  </si>
  <si>
    <t>16:1/18:0/22:0</t>
  </si>
  <si>
    <t>44.052637</t>
  </si>
  <si>
    <t>22:0_18:1_16:0</t>
  </si>
  <si>
    <t>16:0/18:1/22:0</t>
  </si>
  <si>
    <t>20:0_20:0_16:1</t>
  </si>
  <si>
    <t>16:1/20:0/20:0</t>
  </si>
  <si>
    <t>26:0_16:1_14:0</t>
  </si>
  <si>
    <t>23:0_17:0_16:1</t>
  </si>
  <si>
    <t>56:1_noMS2</t>
  </si>
  <si>
    <t>44.06</t>
  </si>
  <si>
    <t>56:2</t>
  </si>
  <si>
    <t>20:0_18:1_18:1</t>
  </si>
  <si>
    <t>18:1/18:1/20:0</t>
  </si>
  <si>
    <t>43.2</t>
  </si>
  <si>
    <t xml:space="preserve">43.17 </t>
  </si>
  <si>
    <t>42.158178 42.33948 43.004880 43.19345</t>
  </si>
  <si>
    <t>20:1_18:1_18:0</t>
  </si>
  <si>
    <t>18:0/18:1/20:1</t>
  </si>
  <si>
    <t>22:1_18:1_16:0</t>
  </si>
  <si>
    <t>16:0/18:1/22:1</t>
  </si>
  <si>
    <t>42.158178 43.004880 43.19345</t>
  </si>
  <si>
    <t>20:1_20:1_16:0</t>
  </si>
  <si>
    <t>20:0_18:2_18:0</t>
  </si>
  <si>
    <t>18:0/18:2/20:0</t>
  </si>
  <si>
    <t>42.33948</t>
  </si>
  <si>
    <t>20:2_18:0_18:0</t>
  </si>
  <si>
    <t>22:0_18:1_16:1</t>
  </si>
  <si>
    <t>20:1_20:0_16:1</t>
  </si>
  <si>
    <t>56:2_noMS2</t>
  </si>
  <si>
    <t>43.13</t>
  </si>
  <si>
    <t>56:3</t>
  </si>
  <si>
    <t>20:1_18:1_18:1</t>
  </si>
  <si>
    <t>18:1/18:1/20:1</t>
  </si>
  <si>
    <t>42.3</t>
  </si>
  <si>
    <t xml:space="preserve">42.38 </t>
  </si>
  <si>
    <t>41.333575 41.532057 41.703680 42.179673 42.358530 42.557060</t>
  </si>
  <si>
    <t>20:2_18:1_18:0</t>
  </si>
  <si>
    <t>18:0/18:1/20:2</t>
  </si>
  <si>
    <t>20:0_18:2_18:1</t>
  </si>
  <si>
    <t>18:1/18:2/20:0</t>
  </si>
  <si>
    <t>41.532057 42.358530 42.557060</t>
  </si>
  <si>
    <t>20:1_18:2_18:0</t>
  </si>
  <si>
    <t>18:0/18:2/20:1</t>
  </si>
  <si>
    <t>41.333575 41.703680 42.179673</t>
  </si>
  <si>
    <t>42.251870 42.429518</t>
  </si>
  <si>
    <t>42.429518</t>
  </si>
  <si>
    <t>42.251870</t>
  </si>
  <si>
    <t>56:4</t>
  </si>
  <si>
    <t>20:1_18:2_18:1</t>
  </si>
  <si>
    <t>18:1/18:2/20:1</t>
  </si>
  <si>
    <t>41.6</t>
  </si>
  <si>
    <t xml:space="preserve">41.60 </t>
  </si>
  <si>
    <t>40.702473 40.877312 41.47492 41.64828</t>
  </si>
  <si>
    <t>20:2_18:1_18:1</t>
  </si>
  <si>
    <t>18:1/18:1/20:2</t>
  </si>
  <si>
    <t>40.527337 40.702473 41.47492 41.64828 41.83652</t>
  </si>
  <si>
    <t>20:3_18:1_18:0</t>
  </si>
  <si>
    <t>18:0/18:1/20:3</t>
  </si>
  <si>
    <t>40.877312 41.092378 41.290403 41.64828 41.83652 42.0595</t>
  </si>
  <si>
    <t>22:3_18:1_16:0</t>
  </si>
  <si>
    <t>16:0/18:1/22:3</t>
  </si>
  <si>
    <t>40.877312 41.092378 41.83652</t>
  </si>
  <si>
    <t>20:0_18:2_18:2</t>
  </si>
  <si>
    <t>18:2/18:2/20:0</t>
  </si>
  <si>
    <t>40.527337</t>
  </si>
  <si>
    <t>20:2_18:2_18:0</t>
  </si>
  <si>
    <t>18:0/18:2/20:2</t>
  </si>
  <si>
    <t>40.702473 41.47492</t>
  </si>
  <si>
    <t>18:1/18:3/20:0_FP</t>
  </si>
  <si>
    <t>18:1/18:3/20:0</t>
  </si>
  <si>
    <t>18:0/18:0/20:4</t>
  </si>
  <si>
    <t>41.092378 41.290403 42.0595</t>
  </si>
  <si>
    <t>16:0/20:0/20:4</t>
  </si>
  <si>
    <t>41.290403 42.0595</t>
  </si>
  <si>
    <t>41.45760 41.620902</t>
  </si>
  <si>
    <t>41.620902</t>
  </si>
  <si>
    <t>20:3_20:1_16:0</t>
  </si>
  <si>
    <t>41.45760</t>
  </si>
  <si>
    <t>56:5</t>
  </si>
  <si>
    <t>22:4_18:1_16:0</t>
  </si>
  <si>
    <t>16:0/18:1/22:4</t>
  </si>
  <si>
    <t xml:space="preserve">39.86 40.89 </t>
  </si>
  <si>
    <t>40.067460 40.262937 40.845082 41.014313</t>
  </si>
  <si>
    <t>20:2_18:2_18:1</t>
  </si>
  <si>
    <t>18:1/18:2/20:2</t>
  </si>
  <si>
    <t>39.877412 40.067460 40.652425 40.845082</t>
  </si>
  <si>
    <t>20:3_18:1_18:1</t>
  </si>
  <si>
    <t>18:1/18:1/20:3</t>
  </si>
  <si>
    <t>40.067460 40.845082 41.014313 41.19107</t>
  </si>
  <si>
    <t>20:4_18:1_18:0</t>
  </si>
  <si>
    <t>18:0/18:1/20:4</t>
  </si>
  <si>
    <t>40.262937 41.19107 41.40353</t>
  </si>
  <si>
    <t>20:4_20:1_16:0</t>
  </si>
  <si>
    <t>16:0/20:1/20:4</t>
  </si>
  <si>
    <t>39.693145 40.262937 41.19107 41.40353</t>
  </si>
  <si>
    <t>20:3_18:2_18:0</t>
  </si>
  <si>
    <t>20:3_20:2_16:0</t>
  </si>
  <si>
    <t>16:0/20:2/20:3</t>
  </si>
  <si>
    <t>41.014313</t>
  </si>
  <si>
    <t>20:1_18:2_18:2</t>
  </si>
  <si>
    <t>18:2/18:2/20:1</t>
  </si>
  <si>
    <t>39.693145 39.877412 40.652425</t>
  </si>
  <si>
    <t>22:4_18:0_16:1</t>
  </si>
  <si>
    <t>20:1_18:3_18:1</t>
  </si>
  <si>
    <t>18:1/18:3/20:1</t>
  </si>
  <si>
    <t>22:3_18:2_16:0</t>
  </si>
  <si>
    <t>20:3_20:1_16:1_FP</t>
  </si>
  <si>
    <t>20:3_20:1_16:1</t>
  </si>
  <si>
    <t>22:5_18:0_16:0</t>
  </si>
  <si>
    <t>16:0/18:0/22:5</t>
  </si>
  <si>
    <t>41.40353</t>
  </si>
  <si>
    <t>40.080223 40.84885 41.02407</t>
  </si>
  <si>
    <t>40.080223 40.665712 40.84885</t>
  </si>
  <si>
    <t>40.84885 41.02407 41.228725</t>
  </si>
  <si>
    <t>41.02407 41.228725</t>
  </si>
  <si>
    <t>18:0/18:2/20:3</t>
  </si>
  <si>
    <t>41.228725</t>
  </si>
  <si>
    <t>40.665712</t>
  </si>
  <si>
    <t>16:0/18:2/22:3</t>
  </si>
  <si>
    <t>40.080223</t>
  </si>
  <si>
    <t>20:2_18:3_18:0</t>
  </si>
  <si>
    <t>56:6</t>
  </si>
  <si>
    <t>22:5_18:1_16:0</t>
  </si>
  <si>
    <t>16:0/18:1/22:5</t>
  </si>
  <si>
    <t>39.770472 40.153603 40.538965 40.737130</t>
  </si>
  <si>
    <t>20:4_18:1_18:1</t>
  </si>
  <si>
    <t>18:1/18:1/20:4</t>
  </si>
  <si>
    <t>39.3890 39.580635 40.345520 40.538965</t>
  </si>
  <si>
    <t>22:4_18:2_16:0</t>
  </si>
  <si>
    <t>16:0/18:2/22:4</t>
  </si>
  <si>
    <t>39.000742 39.188110 39.770472 40.153603</t>
  </si>
  <si>
    <t>20:4_18:2_18:0</t>
  </si>
  <si>
    <t>18:0/18:2/20:4</t>
  </si>
  <si>
    <t>39.3890 39.580635 40.345520</t>
  </si>
  <si>
    <t>20:4_20:2_16:0</t>
  </si>
  <si>
    <t>16:0/20:2/20:4</t>
  </si>
  <si>
    <t>40.345520</t>
  </si>
  <si>
    <t>20:3_18:2_18:1</t>
  </si>
  <si>
    <t>18:1/18:2/20:3</t>
  </si>
  <si>
    <t>39.000742 39.188110 39.3890 39.580635 39.962352 40.153603</t>
  </si>
  <si>
    <t>22:5_18:0_16:1</t>
  </si>
  <si>
    <t>16:1/18:0/22:5</t>
  </si>
  <si>
    <t>40.538965 40.737130</t>
  </si>
  <si>
    <t>20:3_20:3_16:0</t>
  </si>
  <si>
    <t>22:6_18:0_16:0</t>
  </si>
  <si>
    <t>16:0/18:0/22:6</t>
  </si>
  <si>
    <t>39.770472 40.737130</t>
  </si>
  <si>
    <t>18:2/18:3/20:1_FP</t>
  </si>
  <si>
    <t>18:2/18:3/20:1</t>
  </si>
  <si>
    <t>39.000742</t>
  </si>
  <si>
    <t>18:2/18:2/20:2</t>
  </si>
  <si>
    <t>39.188110 39.962352</t>
  </si>
  <si>
    <t>18:1/18:3/20:2</t>
  </si>
  <si>
    <t>39.962352</t>
  </si>
  <si>
    <t>39.813738 39.987378 40.181122</t>
  </si>
  <si>
    <t>40.376392</t>
  </si>
  <si>
    <t>39.987378 40.181122 40.376392</t>
  </si>
  <si>
    <t>22:4_18:1_16:1</t>
  </si>
  <si>
    <t>20:2_18:2_18:2</t>
  </si>
  <si>
    <t>39.813738</t>
  </si>
  <si>
    <t>20:2_18:3_18:1</t>
  </si>
  <si>
    <t>56:7</t>
  </si>
  <si>
    <t>22:6_18:1_16:0</t>
  </si>
  <si>
    <t>16:0/18:1/22:6</t>
  </si>
  <si>
    <t xml:space="preserve">39.74 </t>
  </si>
  <si>
    <t>38.815528 38.986470 39.743630 39.93558</t>
  </si>
  <si>
    <t>22:5_18:2_16:0</t>
  </si>
  <si>
    <t>16:0/18:2/22:5</t>
  </si>
  <si>
    <t>38.815528 38.986470 39.160895 39.365293 39.743630</t>
  </si>
  <si>
    <t>16:1/18:0/22:6</t>
  </si>
  <si>
    <t>17:0/17:1/22:6_FP</t>
  </si>
  <si>
    <t>17:0/17:1/22:6</t>
  </si>
  <si>
    <t>39.93558</t>
  </si>
  <si>
    <t>18:2/18:2/20:3</t>
  </si>
  <si>
    <t>38.476910 38.646378 39.160895</t>
  </si>
  <si>
    <t>16:0/20:3/20:4</t>
  </si>
  <si>
    <t>38.476910 38.646378 39.365293 39.551607</t>
  </si>
  <si>
    <t>18:0/18:3/20:4_FP</t>
  </si>
  <si>
    <t>18:0/18:3/20:4</t>
  </si>
  <si>
    <t>39.551607</t>
  </si>
  <si>
    <t>18:1/18:2/20:4</t>
  </si>
  <si>
    <t>38.476910 38.646378 39.160895 39.365293 39.551607</t>
  </si>
  <si>
    <t>38.844618 39.634702</t>
  </si>
  <si>
    <t>38.844618 39.053632 39.246012 39.437658 39.634702</t>
  </si>
  <si>
    <t>20:4_18:2_18:1</t>
  </si>
  <si>
    <t>39.053632 39.246012 39.437658 39.634702</t>
  </si>
  <si>
    <t>20:4_20:3_16:0</t>
  </si>
  <si>
    <t>39.437658</t>
  </si>
  <si>
    <t>22:5_18:1_16:1</t>
  </si>
  <si>
    <t>20:5_18:1_18:1</t>
  </si>
  <si>
    <t>20:3_18:2_18:2</t>
  </si>
  <si>
    <t>39.053632 39.246012</t>
  </si>
  <si>
    <t>16:0/18:3/22:4_FP</t>
  </si>
  <si>
    <t>16:0/18:3/22:4</t>
  </si>
  <si>
    <t>38.844618</t>
  </si>
  <si>
    <t>56:8</t>
  </si>
  <si>
    <t>22:6_18:2_16:0</t>
  </si>
  <si>
    <t>16:0/18:2/22:6</t>
  </si>
  <si>
    <t xml:space="preserve">38.92 </t>
  </si>
  <si>
    <t>38.141702 38.87285 39.082808</t>
  </si>
  <si>
    <t>22:6_18:1_16:1</t>
  </si>
  <si>
    <t>16:1/18:1/22:6</t>
  </si>
  <si>
    <t>38.87285 39.082808</t>
  </si>
  <si>
    <t>20:4_18:2_18:2</t>
  </si>
  <si>
    <t>18:2/18:2/20:4</t>
  </si>
  <si>
    <t>38.32032 38.494188 38.670338</t>
  </si>
  <si>
    <t>20:3_18:3_18:2</t>
  </si>
  <si>
    <t>18:2/18:3/20:3</t>
  </si>
  <si>
    <t>38.141702 38.32032</t>
  </si>
  <si>
    <t>20:4_18:3_18:1</t>
  </si>
  <si>
    <t>18:1/18:3/20:4</t>
  </si>
  <si>
    <t>38.494188 38.670338</t>
  </si>
  <si>
    <t>20:4_20:3_16:1</t>
  </si>
  <si>
    <t>16:1/20:3/20:4</t>
  </si>
  <si>
    <t>38.494188</t>
  </si>
  <si>
    <t>17:1/17:1/22:6_FP</t>
  </si>
  <si>
    <t>17:1/17:1/22:6</t>
  </si>
  <si>
    <t>18:1/18:2/20:5</t>
  </si>
  <si>
    <t>38.670338</t>
  </si>
  <si>
    <t>16:1/18:2/22:5</t>
  </si>
  <si>
    <t>38.710182</t>
  </si>
  <si>
    <t>38.885030</t>
  </si>
  <si>
    <t>38.535102 38.885030</t>
  </si>
  <si>
    <t>38.535102 38.710182</t>
  </si>
  <si>
    <t>56:9</t>
  </si>
  <si>
    <t>22:6_18:2_16:1</t>
  </si>
  <si>
    <t>16:1/18:2/22:6</t>
  </si>
  <si>
    <t xml:space="preserve">38.04 </t>
  </si>
  <si>
    <t>37.995015 38.190998</t>
  </si>
  <si>
    <t>22:6_18:3_16:0</t>
  </si>
  <si>
    <t>16:0/18:3/22:6</t>
  </si>
  <si>
    <t>22:6_18:1_16:2</t>
  </si>
  <si>
    <t>18:2/18:3/20:4</t>
  </si>
  <si>
    <t>37.635845 37.805740</t>
  </si>
  <si>
    <t>18:2/18:2/20:5</t>
  </si>
  <si>
    <t>16:0/20:4/20:5</t>
  </si>
  <si>
    <t>17:1/17:2/22:6_FP</t>
  </si>
  <si>
    <t>17:1/17:2/22:6</t>
  </si>
  <si>
    <t>38.011780</t>
  </si>
  <si>
    <t>16:1/18:3/22:5_FP</t>
  </si>
  <si>
    <t>16:1/18:3/22:5</t>
  </si>
  <si>
    <t>57:0</t>
  </si>
  <si>
    <t>24:0_17:0_16:0</t>
  </si>
  <si>
    <t>45.2</t>
  </si>
  <si>
    <t xml:space="preserve">45.15 </t>
  </si>
  <si>
    <t>26:0_16:0_15:0</t>
  </si>
  <si>
    <t>25:0_16:0_16:0</t>
  </si>
  <si>
    <t>23:0_18:0_16:0</t>
  </si>
  <si>
    <t>27:0_16:0_14:0</t>
  </si>
  <si>
    <t>25:0_17:0_15:0</t>
  </si>
  <si>
    <t>16:0/19:0/22:0_FP</t>
  </si>
  <si>
    <t>16:0/19:0/22:0</t>
  </si>
  <si>
    <t>45.047898 45.260247</t>
  </si>
  <si>
    <t>16:0/20:0/21:0_FP</t>
  </si>
  <si>
    <t>16:0/20:0/21:0</t>
  </si>
  <si>
    <t>17:0/18:0/22:0_FP</t>
  </si>
  <si>
    <t>17:0/18:0/22:0</t>
  </si>
  <si>
    <t>57:0_noMS2</t>
  </si>
  <si>
    <t>45.15</t>
  </si>
  <si>
    <t>57:7_FP</t>
  </si>
  <si>
    <t>57:7</t>
  </si>
  <si>
    <t>17:2/18:1/22:4_FP</t>
  </si>
  <si>
    <t>17:2/18:1/22:4</t>
  </si>
  <si>
    <t>42.27690</t>
  </si>
  <si>
    <t>17:2/18:2/22:3_FP</t>
  </si>
  <si>
    <t>17:2/18:2/22:3</t>
  </si>
  <si>
    <t>17:2/20:1/20:4_FP</t>
  </si>
  <si>
    <t>17:2/20:1/20:4</t>
  </si>
  <si>
    <t>57:8_FP</t>
  </si>
  <si>
    <t>57:8</t>
  </si>
  <si>
    <t>17:2/20:3/20:3_FP</t>
  </si>
  <si>
    <t>17:2/20:3/20:3</t>
  </si>
  <si>
    <t>41.508535 41.689185</t>
  </si>
  <si>
    <t>17:2/18:0/22:6_FP</t>
  </si>
  <si>
    <t>17:2/18:0/22:6</t>
  </si>
  <si>
    <t>17:2/18:3/22:3_FP</t>
  </si>
  <si>
    <t>17:2/18:3/22:3</t>
  </si>
  <si>
    <t>41.508535</t>
  </si>
  <si>
    <t>17:2/18:1/22:5_FP</t>
  </si>
  <si>
    <t>17:2/18:1/22:5</t>
  </si>
  <si>
    <t>41.689185</t>
  </si>
  <si>
    <t>57:9_FP</t>
  </si>
  <si>
    <t>57:9</t>
  </si>
  <si>
    <t>17:1/20:4/20:4_FP</t>
  </si>
  <si>
    <t>17:1/20:4/20:4</t>
  </si>
  <si>
    <t>41.164718</t>
  </si>
  <si>
    <t>17:2/20:3/20:4_FP</t>
  </si>
  <si>
    <t>17:2/20:3/20:4</t>
  </si>
  <si>
    <t>17:2/18:2/22:5_FP</t>
  </si>
  <si>
    <t>17:2/18:2/22:5</t>
  </si>
  <si>
    <t>57:10_FP</t>
  </si>
  <si>
    <t>57:10</t>
  </si>
  <si>
    <t>17:2/20:4/20:4_FP</t>
  </si>
  <si>
    <t>17:2/20:4/20:4</t>
  </si>
  <si>
    <t>40.334040</t>
  </si>
  <si>
    <t>17:2/18:2/22:6_FP</t>
  </si>
  <si>
    <t>17:2/18:2/22:6</t>
  </si>
  <si>
    <t>17:2/18:3/22:5_FP</t>
  </si>
  <si>
    <t>17:2/18:3/22:5</t>
  </si>
  <si>
    <t>58:0</t>
  </si>
  <si>
    <t>24:0_18:0_16:0</t>
  </si>
  <si>
    <t>45.6</t>
  </si>
  <si>
    <t xml:space="preserve">45.57 </t>
  </si>
  <si>
    <t>26:0_16:0_16:0</t>
  </si>
  <si>
    <t>25:0_17:0_16:0</t>
  </si>
  <si>
    <t>27:0_16:0_15:0</t>
  </si>
  <si>
    <t>28:0_16:0_14:0</t>
  </si>
  <si>
    <t>22:0_20:0_16:0</t>
  </si>
  <si>
    <t>16:0/20:0/22:0</t>
  </si>
  <si>
    <t>45.542945</t>
  </si>
  <si>
    <t>16:0/21:0/21:0_FP</t>
  </si>
  <si>
    <t>16:0/21:0/21:0</t>
  </si>
  <si>
    <t>58:0_noMS2</t>
  </si>
  <si>
    <t>45.59</t>
  </si>
  <si>
    <t>58:3</t>
  </si>
  <si>
    <t>22:0_18:2_18:1</t>
  </si>
  <si>
    <t>18:1/18:2/22:0</t>
  </si>
  <si>
    <t xml:space="preserve">43.22 </t>
  </si>
  <si>
    <t>42.373327 43.167402</t>
  </si>
  <si>
    <t>22:1_18:1_18:1</t>
  </si>
  <si>
    <t>18:1/18:1/22:1</t>
  </si>
  <si>
    <t>43.167402</t>
  </si>
  <si>
    <t>20:1_20:1_18:1</t>
  </si>
  <si>
    <t>18:1/20:1/20:1</t>
  </si>
  <si>
    <t>22:1_18:2_18:0</t>
  </si>
  <si>
    <t>18:0/18:2/22:1</t>
  </si>
  <si>
    <t>42.373327</t>
  </si>
  <si>
    <t>22:2_18:1_18:0</t>
  </si>
  <si>
    <t>20:2_20:0_18:1</t>
  </si>
  <si>
    <t>20:1_20:0_18:2</t>
  </si>
  <si>
    <t>24:2_18:1_16:0</t>
  </si>
  <si>
    <t>22:1_20:1_16:1</t>
  </si>
  <si>
    <t>24:1_18:2_16:0</t>
  </si>
  <si>
    <t>24:1_18:1_16:1</t>
  </si>
  <si>
    <t>58:3_noMS2</t>
  </si>
  <si>
    <t>43.22</t>
  </si>
  <si>
    <t>58:4</t>
  </si>
  <si>
    <t>20:2_20:1_18:1</t>
  </si>
  <si>
    <t>18:1/20:1/20:2</t>
  </si>
  <si>
    <t>42.5</t>
  </si>
  <si>
    <t xml:space="preserve">42.52 </t>
  </si>
  <si>
    <t>41.519565 41.69462 42.369968</t>
  </si>
  <si>
    <t>22:1_18:2_18:1</t>
  </si>
  <si>
    <t>18:1/18:2/22:1</t>
  </si>
  <si>
    <t>41.519565 41.69462 42.369968 42.5635</t>
  </si>
  <si>
    <t>20:1_20:1_18:2</t>
  </si>
  <si>
    <t>18:2/20:1/20:1</t>
  </si>
  <si>
    <t>42.369968</t>
  </si>
  <si>
    <t>22:2_18:1_18:1</t>
  </si>
  <si>
    <t>22:3_18:1_18:0</t>
  </si>
  <si>
    <t>18:0/18:1/22:3</t>
  </si>
  <si>
    <t>41.69462 41.908890 42.5635</t>
  </si>
  <si>
    <t>22:2_18:2_18:0</t>
  </si>
  <si>
    <t>18:0/18:2/22:2</t>
  </si>
  <si>
    <t>42.5635</t>
  </si>
  <si>
    <t>22:0_18:2_18:2</t>
  </si>
  <si>
    <t>22:1_20:2_16:1</t>
  </si>
  <si>
    <t>22:3_20:1_16:0</t>
  </si>
  <si>
    <t>20:3_20:1_18:0</t>
  </si>
  <si>
    <t>18:0/20:1/20:3</t>
  </si>
  <si>
    <t>41.908890</t>
  </si>
  <si>
    <t>24:3_18:1_16:0</t>
  </si>
  <si>
    <t>20:3_20:0_18:1</t>
  </si>
  <si>
    <t>22:1_18:3_18:0</t>
  </si>
  <si>
    <t>22:1_20:3_16:0</t>
  </si>
  <si>
    <t>22:0_18:3_18:1</t>
  </si>
  <si>
    <t>20:2_20:0_18:2</t>
  </si>
  <si>
    <t>18:2/20:0/20:2</t>
  </si>
  <si>
    <t>41.519565</t>
  </si>
  <si>
    <t>22:4_18:0_18:0</t>
  </si>
  <si>
    <t>18:0/18:0/22:4</t>
  </si>
  <si>
    <t>58:4_noMS2</t>
  </si>
  <si>
    <t>42.47</t>
  </si>
  <si>
    <t>58:5</t>
  </si>
  <si>
    <t>22:4_18:1_18:0</t>
  </si>
  <si>
    <t>18:0/18:1/22:4</t>
  </si>
  <si>
    <t>40.772808 40.933493 41.108812 41.800878 41.991663</t>
  </si>
  <si>
    <t>22:3_18:1_18:1</t>
  </si>
  <si>
    <t>18:1/18:1/22:3</t>
  </si>
  <si>
    <t>40.933493 41.108812 41.800878</t>
  </si>
  <si>
    <t>22:4_20:1_16:0</t>
  </si>
  <si>
    <t>24:4_18:1_16:0</t>
  </si>
  <si>
    <t>22:5_18:0_18:0_FP</t>
  </si>
  <si>
    <t>22:5_18:0_18:0</t>
  </si>
  <si>
    <t>24:5_18:0_16:0_FP</t>
  </si>
  <si>
    <t>24:5_18:0_16:0</t>
  </si>
  <si>
    <t>22:3_18:2_18:0</t>
  </si>
  <si>
    <t>18:0/18:2/22:3</t>
  </si>
  <si>
    <t>41.108812</t>
  </si>
  <si>
    <t>18:1/20:1/20:3</t>
  </si>
  <si>
    <t>40.772808 40.933493 41.634977 41.800878</t>
  </si>
  <si>
    <t>18:1/18:2/22:2</t>
  </si>
  <si>
    <t>41.634977</t>
  </si>
  <si>
    <t>18:1/20:0/20:4</t>
  </si>
  <si>
    <t>41.991663</t>
  </si>
  <si>
    <t>18:2/20:1/20:2</t>
  </si>
  <si>
    <t>40.772808 41.634977</t>
  </si>
  <si>
    <t>18:0/20:1/20:4</t>
  </si>
  <si>
    <t>58:5_noMS2</t>
  </si>
  <si>
    <t>41.85</t>
  </si>
  <si>
    <t>58:6</t>
  </si>
  <si>
    <t>22:4_18:1_18:1</t>
  </si>
  <si>
    <t>18:1/18:1/22:4</t>
  </si>
  <si>
    <t xml:space="preserve">40.11 41.11 </t>
  </si>
  <si>
    <t>40.216907 40.408085 40.601528 40.958785 41.130243</t>
  </si>
  <si>
    <t>22:4_18:2_18:0</t>
  </si>
  <si>
    <t>18:0/18:2/22:4</t>
  </si>
  <si>
    <t>40.216907 40.958785 41.130243</t>
  </si>
  <si>
    <t>22:5_18:1_18:0</t>
  </si>
  <si>
    <t>18:0/18:1/22:5</t>
  </si>
  <si>
    <t>40.408085 40.601528 40.788180 41.130243 41.340638</t>
  </si>
  <si>
    <t>24:5_18:1_16:0</t>
  </si>
  <si>
    <t>22:4_20:2_16:0</t>
  </si>
  <si>
    <t>20:4_20:1_18:1</t>
  </si>
  <si>
    <t>18:1/20:1/20:4</t>
  </si>
  <si>
    <t xml:space="preserve">40.11 </t>
  </si>
  <si>
    <t>41.340638</t>
  </si>
  <si>
    <t>22:5_20:1_16:0</t>
  </si>
  <si>
    <t>16:0/20:1/22:5</t>
  </si>
  <si>
    <t>40.030335 40.601528</t>
  </si>
  <si>
    <t>22:3_18:2_18:1</t>
  </si>
  <si>
    <t>18:1/18:2/22:3</t>
  </si>
  <si>
    <t>40.216907 40.408085 40.788180 40.958785</t>
  </si>
  <si>
    <t>24:6_18:0_16:0_FP</t>
  </si>
  <si>
    <t>24:6_18:0_16:0</t>
  </si>
  <si>
    <t>16:1/20:1/22:4_FP</t>
  </si>
  <si>
    <t>16:1/20:1/22:4</t>
  </si>
  <si>
    <t>40.030335</t>
  </si>
  <si>
    <t>18:1/20:2/20:3</t>
  </si>
  <si>
    <t>40.788180</t>
  </si>
  <si>
    <t>18:2/20:1/20:3</t>
  </si>
  <si>
    <t>18:0/20:2/20:4</t>
  </si>
  <si>
    <t xml:space="preserve">41.09 </t>
  </si>
  <si>
    <t>41.005452</t>
  </si>
  <si>
    <t>58:7</t>
  </si>
  <si>
    <t>22:4_18:2_18:1</t>
  </si>
  <si>
    <t>18:1/18:2/22:4</t>
  </si>
  <si>
    <t>39.332665 39.529435 39.717253 40.10087 40.290897 40.483315</t>
  </si>
  <si>
    <t>22:5_18:1_18:1</t>
  </si>
  <si>
    <t>18:1/18:1/22:5</t>
  </si>
  <si>
    <t>39.529435 39.717253 39.905128 40.290897 40.681625</t>
  </si>
  <si>
    <t>22:5_18:2_18:0</t>
  </si>
  <si>
    <t>18:0/18:2/22:5</t>
  </si>
  <si>
    <t>39.332665 39.529435 39.717253 39.905128 40.10087 40.290897 40.681625</t>
  </si>
  <si>
    <t>24:6_18:1_16:0</t>
  </si>
  <si>
    <t>22:6_18:1_18:0</t>
  </si>
  <si>
    <t>18:0/18:1/22:6</t>
  </si>
  <si>
    <t>39.905128 40.10087 40.681625</t>
  </si>
  <si>
    <t>22:5_20:2_16:0</t>
  </si>
  <si>
    <t>22:6_20:1_16:0</t>
  </si>
  <si>
    <t>24:5_18:2_16:0</t>
  </si>
  <si>
    <t>18:1/20:2/20:4</t>
  </si>
  <si>
    <t>40.483315</t>
  </si>
  <si>
    <t>18:2/18:2/22:3_FP</t>
  </si>
  <si>
    <t>18:2/18:2/22:3</t>
  </si>
  <si>
    <t>39.332665</t>
  </si>
  <si>
    <t>16:0/20:4/22:3</t>
  </si>
  <si>
    <t>40.200547</t>
  </si>
  <si>
    <t>22:4_20:3_16:0</t>
  </si>
  <si>
    <t>18:1/20:3/20:3</t>
  </si>
  <si>
    <t>58:8</t>
  </si>
  <si>
    <t>22:6_18:1_18:1</t>
  </si>
  <si>
    <t>18:1/18:1/22:6</t>
  </si>
  <si>
    <t>40.0</t>
  </si>
  <si>
    <t xml:space="preserve">39.95 </t>
  </si>
  <si>
    <t>38.96307 39.168253 39.772315 39.960540 40.162832</t>
  </si>
  <si>
    <t>22:6_18:2_18:0</t>
  </si>
  <si>
    <t>18:0/18:2/22:6</t>
  </si>
  <si>
    <t>38.96307 39.168253 39.960540 40.162832</t>
  </si>
  <si>
    <t>22:5_18:2_18:1</t>
  </si>
  <si>
    <t>18:1/18:2/22:5</t>
  </si>
  <si>
    <t>38.631407 38.96307 39.168253 39.386992 39.576765 39.772315</t>
  </si>
  <si>
    <t>22:6_20:2_16:0</t>
  </si>
  <si>
    <t>16:0/20:2/22:6</t>
  </si>
  <si>
    <t>39.960540</t>
  </si>
  <si>
    <t>18:1/20:3/20:4</t>
  </si>
  <si>
    <t>38.798925 40.162832</t>
  </si>
  <si>
    <t>18:2/20:3/20:3</t>
  </si>
  <si>
    <t>38.798925 39.386992</t>
  </si>
  <si>
    <t>18:2/20:2/20:4</t>
  </si>
  <si>
    <t>39.576765</t>
  </si>
  <si>
    <t>18:2/18:2/22:4</t>
  </si>
  <si>
    <t>38.631407 39.386992</t>
  </si>
  <si>
    <t>18:2/18:3/22:3_FP</t>
  </si>
  <si>
    <t>18:2/18:3/22:3</t>
  </si>
  <si>
    <t>38.631407</t>
  </si>
  <si>
    <t>16:0/20:4/22:4</t>
  </si>
  <si>
    <t>16:0/20:3/22:5</t>
  </si>
  <si>
    <t>39.772315</t>
  </si>
  <si>
    <t>18:3/20:1/20:4_FP</t>
  </si>
  <si>
    <t>18:3/20:1/20:4</t>
  </si>
  <si>
    <t>38.798925</t>
  </si>
  <si>
    <t xml:space="preserve">39.97 </t>
  </si>
  <si>
    <t>39.833593 40.021290</t>
  </si>
  <si>
    <t>58:9</t>
  </si>
  <si>
    <t>22:6_18:2_18:1</t>
  </si>
  <si>
    <t>18:1/18:2/22:6</t>
  </si>
  <si>
    <t xml:space="preserve">39.09 </t>
  </si>
  <si>
    <t>38.507642 38.680682 38.903463 39.072043 39.296792</t>
  </si>
  <si>
    <t>18:2/18:2/22:5</t>
  </si>
  <si>
    <t>38.507642 38.680682 38.903463</t>
  </si>
  <si>
    <t>18:2/18:3/22:4</t>
  </si>
  <si>
    <t>38.507642 38.680682</t>
  </si>
  <si>
    <t>16:0/20:3/22:6</t>
  </si>
  <si>
    <t>38.903463 39.072043 39.296792</t>
  </si>
  <si>
    <t>18:0/18:3/22:6_FP</t>
  </si>
  <si>
    <t>18:0/18:3/22:6</t>
  </si>
  <si>
    <t>39.072043</t>
  </si>
  <si>
    <t>18:1/20:4/20:4</t>
  </si>
  <si>
    <t>39.296792</t>
  </si>
  <si>
    <t xml:space="preserve">39.11 </t>
  </si>
  <si>
    <t>38.927212 39.099318</t>
  </si>
  <si>
    <t>18:2/20:3/20:4</t>
  </si>
  <si>
    <t>58:10</t>
  </si>
  <si>
    <t>22:6_18:2_18:2</t>
  </si>
  <si>
    <t>18:2/18:2/22:6</t>
  </si>
  <si>
    <t xml:space="preserve">37.39 38.24 </t>
  </si>
  <si>
    <t>37.999525 38.187232 38.367677</t>
  </si>
  <si>
    <t>22:6_18:3_18:1</t>
  </si>
  <si>
    <t>18:1/18:3/22:6</t>
  </si>
  <si>
    <t>22:6_20:4_16:0</t>
  </si>
  <si>
    <t>16:0/20:4/22:6</t>
  </si>
  <si>
    <t>37.999525 38.187232 38.367677 38.549427</t>
  </si>
  <si>
    <t>18:2/20:4/20:4 20:4/18:2/20:4</t>
  </si>
  <si>
    <t>38.549427 38.549427</t>
  </si>
  <si>
    <t xml:space="preserve">38.24 </t>
  </si>
  <si>
    <t>38.076740 38.254460</t>
  </si>
  <si>
    <t>18:2/20:3/20:5</t>
  </si>
  <si>
    <t>38.076740</t>
  </si>
  <si>
    <t>38.254460 38.254460</t>
  </si>
  <si>
    <t>18:2/18:3/22:5</t>
  </si>
  <si>
    <t>58:11</t>
  </si>
  <si>
    <t>22:6_18:3_18:2</t>
  </si>
  <si>
    <t>18:2/18:3/22:6</t>
  </si>
  <si>
    <t>37.3</t>
  </si>
  <si>
    <t xml:space="preserve">37.39 </t>
  </si>
  <si>
    <t>37.173982 37.361393 37.569397</t>
  </si>
  <si>
    <t>18:2/20:4/20:5</t>
  </si>
  <si>
    <t>37.569397</t>
  </si>
  <si>
    <t>16:0/20:5/22:6_FP</t>
  </si>
  <si>
    <t>16:0/20:5/22:6</t>
  </si>
  <si>
    <t>37.173982 37.361393</t>
  </si>
  <si>
    <t>16:1/20:4/22:6</t>
  </si>
  <si>
    <t>58:11_noMS2</t>
  </si>
  <si>
    <t>37.35</t>
  </si>
  <si>
    <t>59:12_FP</t>
  </si>
  <si>
    <t>59:12</t>
  </si>
  <si>
    <t>17:2/20:5/22:5_FP</t>
  </si>
  <si>
    <t>17:2/20:5/22:5</t>
  </si>
  <si>
    <t>39.887805</t>
  </si>
  <si>
    <t>17:2/20:4/22:6_FP</t>
  </si>
  <si>
    <t>17:2/20:4/22:6</t>
  </si>
  <si>
    <t>60:6</t>
  </si>
  <si>
    <t>22:4_20:1_18:1</t>
  </si>
  <si>
    <t>18:1/20:1/22:4</t>
  </si>
  <si>
    <t>41.899485</t>
  </si>
  <si>
    <t>24:4_18:1_18:1</t>
  </si>
  <si>
    <t>24:5_18:1_18:0</t>
  </si>
  <si>
    <t>24:4_18:2_18:0</t>
  </si>
  <si>
    <t>24:4_20:2_16:0</t>
  </si>
  <si>
    <t>22:4_20:2_18:0</t>
  </si>
  <si>
    <t>18:0/20:2/22:4</t>
  </si>
  <si>
    <t>22:4_20:0_18:2</t>
  </si>
  <si>
    <t>26:5_18:1_16:0</t>
  </si>
  <si>
    <t>18:1/20:2/22:3</t>
  </si>
  <si>
    <t>60:6_noMS2</t>
  </si>
  <si>
    <t>41.95</t>
  </si>
  <si>
    <t>60:7</t>
  </si>
  <si>
    <t>22:4_20:2_18:1</t>
  </si>
  <si>
    <t>18:1/20:2/22:4</t>
  </si>
  <si>
    <t>41.058258 41.233413</t>
  </si>
  <si>
    <t>22:5_20:1_18:1</t>
  </si>
  <si>
    <t>18:1/20:1/22:5</t>
  </si>
  <si>
    <t>22:4_20:1_18:2</t>
  </si>
  <si>
    <t>18:2/20:1/22:4</t>
  </si>
  <si>
    <t>60:7_noMS2</t>
  </si>
  <si>
    <t>41.17</t>
  </si>
  <si>
    <t>60:8</t>
  </si>
  <si>
    <t>24:5_18:2_18:1</t>
  </si>
  <si>
    <t xml:space="preserve">40.57 </t>
  </si>
  <si>
    <t>24:6_18:1_18:1</t>
  </si>
  <si>
    <t>24:6_18:2_18:0</t>
  </si>
  <si>
    <t>22:5_20:2_18:1</t>
  </si>
  <si>
    <t>18:1/20:2/22:5</t>
  </si>
  <si>
    <t>39.892413 40.361775 40.550468 40.739458</t>
  </si>
  <si>
    <t>22:6_20:1_18:1</t>
  </si>
  <si>
    <t>18:1/20:1/22:6</t>
  </si>
  <si>
    <t>39.892413 40.739458</t>
  </si>
  <si>
    <t>24:6_20:2_16:0</t>
  </si>
  <si>
    <t>22:5_20:1_18:2</t>
  </si>
  <si>
    <t>18:2/20:1/22:5</t>
  </si>
  <si>
    <t>18:1/20:3/22:4</t>
  </si>
  <si>
    <t>40.361775 40.550468</t>
  </si>
  <si>
    <t>18:1/20:4/22:3</t>
  </si>
  <si>
    <t>40.550468</t>
  </si>
  <si>
    <t>18:2/20:2/22:4</t>
  </si>
  <si>
    <t>40.361775</t>
  </si>
  <si>
    <t>60:8_noMS2</t>
  </si>
  <si>
    <t>40.45 40.78</t>
  </si>
  <si>
    <t>60:9</t>
  </si>
  <si>
    <t>22:6_20:1_18:2</t>
  </si>
  <si>
    <t>18:2/20:1/22:6</t>
  </si>
  <si>
    <t xml:space="preserve">40.00 </t>
  </si>
  <si>
    <t>39.991548</t>
  </si>
  <si>
    <t>22:6_20:2_18:1</t>
  </si>
  <si>
    <t>18:1/20:2/22:6</t>
  </si>
  <si>
    <t>24:6_18:2_18:1</t>
  </si>
  <si>
    <t>24:5_18:2_18:2</t>
  </si>
  <si>
    <t xml:space="preserve">39.09 40.00 </t>
  </si>
  <si>
    <t>22:6_20:3_18:0</t>
  </si>
  <si>
    <t>18:0/20:3/22:6</t>
  </si>
  <si>
    <t>24:6_20:3_16:0</t>
  </si>
  <si>
    <t>24:6_18:3_18:0</t>
  </si>
  <si>
    <t>22:5_20:3_18:1</t>
  </si>
  <si>
    <t>18:1/20:3/22:5</t>
  </si>
  <si>
    <t>39.617772 39.800920</t>
  </si>
  <si>
    <t>22:6_21:0_17:3</t>
  </si>
  <si>
    <t>22:5_20:2_18:2</t>
  </si>
  <si>
    <t>18:2/20:2/22:5</t>
  </si>
  <si>
    <t>39.018620 39.617772</t>
  </si>
  <si>
    <t>22:4_20:2_18:3_FP</t>
  </si>
  <si>
    <t>22:4_20:2_18:3</t>
  </si>
  <si>
    <t>22:4_20:3_18:2</t>
  </si>
  <si>
    <t>18:2/20:3/22:4</t>
  </si>
  <si>
    <t>39.018620 39.617772 39.800920</t>
  </si>
  <si>
    <t>20:4_20:3_20:2_FP</t>
  </si>
  <si>
    <t>20:4_20:3_20:2</t>
  </si>
  <si>
    <t>18:1/20:4/22:4</t>
  </si>
  <si>
    <t>39.800920</t>
  </si>
  <si>
    <t>18:2/20:4/22:3_FP</t>
  </si>
  <si>
    <t>18:2/20:4/22:3</t>
  </si>
  <si>
    <t>39.018620</t>
  </si>
  <si>
    <t>60:9_noMS2</t>
  </si>
  <si>
    <t>40.03</t>
  </si>
  <si>
    <t>60:10</t>
  </si>
  <si>
    <t>22:6_20:3_18:1</t>
  </si>
  <si>
    <t>18:1/20:3/22:6</t>
  </si>
  <si>
    <t xml:space="preserve">39.28 </t>
  </si>
  <si>
    <t>39.243710</t>
  </si>
  <si>
    <t>22:6_20:2_18:2</t>
  </si>
  <si>
    <t>18:2/20:2/22:6</t>
  </si>
  <si>
    <t>38.841977 39.061958 39.243710</t>
  </si>
  <si>
    <t>24:6_18:2_18:2</t>
  </si>
  <si>
    <t>22:6_22:4_16:0</t>
  </si>
  <si>
    <t>22:6_20:4_18:0</t>
  </si>
  <si>
    <t>18:0/20:4/22:6</t>
  </si>
  <si>
    <t>39.061958 39.243710 39.620220</t>
  </si>
  <si>
    <t>24:6_20:4_16:0</t>
  </si>
  <si>
    <t>18:1/20:4/22:5</t>
  </si>
  <si>
    <t>39.620220</t>
  </si>
  <si>
    <t>18:2/20:3/22:5</t>
  </si>
  <si>
    <t>38.841977</t>
  </si>
  <si>
    <t>18:2/20:4/22:4</t>
  </si>
  <si>
    <t>38.841977 39.061958</t>
  </si>
  <si>
    <t>20:3/20:3/20:4</t>
  </si>
  <si>
    <t>60:10_noMS2</t>
  </si>
  <si>
    <t>39.25</t>
  </si>
  <si>
    <t>60:11</t>
  </si>
  <si>
    <t>22:6_20:4_18:1</t>
  </si>
  <si>
    <t>18:1/20:4/22:6</t>
  </si>
  <si>
    <t>38.018380 38.322955 38.502495 38.683053 38.941832</t>
  </si>
  <si>
    <t>22:6_22:5_16:0</t>
  </si>
  <si>
    <t>16:0/22:5/22:6</t>
  </si>
  <si>
    <t>38.322955 38.502495 38.683053 38.941832</t>
  </si>
  <si>
    <t>22:6_20:3_18:2</t>
  </si>
  <si>
    <t>18:2/20:3/22:6</t>
  </si>
  <si>
    <t>38.018380 38.322955 38.502495</t>
  </si>
  <si>
    <t>22:5_20:4_18:2</t>
  </si>
  <si>
    <t>18:2/20:4/22:5</t>
  </si>
  <si>
    <t>38.018380 38.683053 38.941832</t>
  </si>
  <si>
    <t>20:4_20:4_20:3</t>
  </si>
  <si>
    <t>60:11_noMS2</t>
  </si>
  <si>
    <t>38.78</t>
  </si>
  <si>
    <t>60:12</t>
  </si>
  <si>
    <t>22:6_22:6_16:0</t>
  </si>
  <si>
    <t>16:0/22:6/22:6</t>
  </si>
  <si>
    <t>38.0</t>
  </si>
  <si>
    <t xml:space="preserve">37.99 </t>
  </si>
  <si>
    <t>38.170975</t>
  </si>
  <si>
    <t>22:6_20:4_18:2</t>
  </si>
  <si>
    <t>18:2/20:4/22:6</t>
  </si>
  <si>
    <t>37.791740 37.976848 38.170975</t>
  </si>
  <si>
    <t>20:4/20:4/20:4</t>
  </si>
  <si>
    <t>37.791740 37.976848</t>
  </si>
  <si>
    <t>16:1/22:5/22:6</t>
  </si>
  <si>
    <t>37.791740 38.170975</t>
  </si>
  <si>
    <t>18:1/20:5/22:6</t>
  </si>
  <si>
    <t>37.976848</t>
  </si>
  <si>
    <t>60:12_noMS2</t>
  </si>
  <si>
    <t>37.99</t>
  </si>
  <si>
    <t>62:12_noMS2</t>
  </si>
  <si>
    <t>62:12</t>
  </si>
  <si>
    <t>38.75 39.17</t>
  </si>
  <si>
    <t>62:13</t>
  </si>
  <si>
    <t>22:6_22:6_18:1</t>
  </si>
  <si>
    <t>18:1/22:6/22:6</t>
  </si>
  <si>
    <t>38.3</t>
  </si>
  <si>
    <t xml:space="preserve">38.35 </t>
  </si>
  <si>
    <t>38.259503 38.436482</t>
  </si>
  <si>
    <t>22:6_22:5_18:2</t>
  </si>
  <si>
    <t>18:2/22:5/22:6</t>
  </si>
  <si>
    <t>20:3/20:4/22:6_FP</t>
  </si>
  <si>
    <t>20:3/20:4/22:6</t>
  </si>
  <si>
    <t>62:14</t>
  </si>
  <si>
    <t>22:6_22:6_18:2</t>
  </si>
  <si>
    <t>18:2/22:6/22:6</t>
  </si>
  <si>
    <t>37.5</t>
  </si>
  <si>
    <t xml:space="preserve">37.47 </t>
  </si>
  <si>
    <t>37.349202 37.531603</t>
  </si>
  <si>
    <t>22:6_20:4_20:4</t>
  </si>
  <si>
    <t>20:4/20:4/22:6</t>
  </si>
  <si>
    <t>18:3/22:5/22:6_FP</t>
  </si>
  <si>
    <t>18:3/22:5/22:6</t>
  </si>
  <si>
    <t xml:space="preserve">37.46 </t>
  </si>
  <si>
    <t>37.441040</t>
  </si>
  <si>
    <t>20:3/20:5/22:6_FP</t>
  </si>
  <si>
    <t>20:3/20:5/22:6</t>
  </si>
  <si>
    <t>SM</t>
  </si>
  <si>
    <t>14:0_noMS2</t>
  </si>
  <si>
    <t>14:0</t>
  </si>
  <si>
    <t>19.1</t>
  </si>
  <si>
    <t>19.21</t>
  </si>
  <si>
    <t>20.6</t>
  </si>
  <si>
    <t>20.69</t>
  </si>
  <si>
    <t>22.10</t>
  </si>
  <si>
    <t>22.148925</t>
  </si>
  <si>
    <t>20.0</t>
  </si>
  <si>
    <t>20.01</t>
  </si>
  <si>
    <t>19.794432</t>
  </si>
  <si>
    <t>23.53</t>
  </si>
  <si>
    <t>23.559905</t>
  </si>
  <si>
    <t>24.83</t>
  </si>
  <si>
    <t>18:0_noMS2</t>
  </si>
  <si>
    <t>27.46</t>
  </si>
  <si>
    <t>27.383187</t>
  </si>
  <si>
    <t>20:0_noMS2</t>
  </si>
  <si>
    <t>27.42</t>
  </si>
  <si>
    <t>28.80</t>
  </si>
  <si>
    <t>28.706068 28.906888</t>
  </si>
  <si>
    <t>22:0</t>
  </si>
  <si>
    <t>29.8</t>
  </si>
  <si>
    <t>29.92</t>
  </si>
  <si>
    <t>29.471025 30.189290</t>
  </si>
  <si>
    <t>29.91</t>
  </si>
  <si>
    <t>29.628985 29.827877 30.031987</t>
  </si>
  <si>
    <t>22:1</t>
  </si>
  <si>
    <t>27.76</t>
  </si>
  <si>
    <t>27.503513 27.702492 28.302477</t>
  </si>
  <si>
    <t>22:1_noMS2</t>
  </si>
  <si>
    <t>27.69</t>
  </si>
  <si>
    <t>23:0</t>
  </si>
  <si>
    <t>31.00</t>
  </si>
  <si>
    <t>30.618163 31.161623 31.363445</t>
  </si>
  <si>
    <t>31.03</t>
  </si>
  <si>
    <t>30.820415 30.994570 31.182168</t>
  </si>
  <si>
    <t>23:1</t>
  </si>
  <si>
    <t>28.89</t>
  </si>
  <si>
    <t>28.684562 28.903515 29.101305 29.273802 29.446785</t>
  </si>
  <si>
    <t>23:1_noMS2</t>
  </si>
  <si>
    <t>28.94</t>
  </si>
  <si>
    <t>32.1</t>
  </si>
  <si>
    <t>32.07</t>
  </si>
  <si>
    <t>31.70478 31.876547 32.052342 32.223722 32.398780 32.593955</t>
  </si>
  <si>
    <t>31.821977 31.980882 32.189693</t>
  </si>
  <si>
    <t>29.638842 29.80955 30.012480 30.18325 30.365523 30.541153</t>
  </si>
  <si>
    <t>29.625552 29.816815 30.020143 30.204280</t>
  </si>
  <si>
    <t>28.21</t>
  </si>
  <si>
    <t>25:0</t>
  </si>
  <si>
    <t>33.0</t>
  </si>
  <si>
    <t>33.06</t>
  </si>
  <si>
    <t>32.809097 32.966842 33.145332</t>
  </si>
  <si>
    <t>25:0_noMS2</t>
  </si>
  <si>
    <t>33.09</t>
  </si>
  <si>
    <t>25:1_noMS2</t>
  </si>
  <si>
    <t>25:1</t>
  </si>
  <si>
    <t>LB: FP LPE</t>
  </si>
  <si>
    <t>LB: all spectra belong to the same peak</t>
  </si>
  <si>
    <t>LB and LDA: spectra before 2.5 belong to 18:2 but can only be seen from MS1</t>
  </si>
  <si>
    <t>LB: FP</t>
  </si>
  <si>
    <t>probably LPC 16:0, RT not possible</t>
  </si>
  <si>
    <t>probably LPC 17:0, RT not possible</t>
  </si>
  <si>
    <t>probably LPC 18:0, RT not possible</t>
  </si>
  <si>
    <t>all ok</t>
  </si>
  <si>
    <t>LDA: NL H2O detected, sph fragments detected in noise, RT not possible</t>
  </si>
  <si>
    <t>NA</t>
  </si>
  <si>
    <t>LDA: probably FP, as there is no H adduct</t>
  </si>
  <si>
    <t>LB: FP, RT not possible</t>
  </si>
  <si>
    <t>LB: spectrum does not look like P-PE, I do not know how LB matched here the fragments, nevertheless, I count it correct, since it was definitely found in other samples</t>
  </si>
  <si>
    <t>LB: spectra belong to the same peak</t>
  </si>
  <si>
    <t>LB: combination not plausible (nf in negative mode)</t>
  </si>
  <si>
    <t>LB: spectrum at 24,7 belongs to isotope 24:2</t>
  </si>
  <si>
    <t>LDA: same combination, but without positions identified in spectrum at 22.93</t>
  </si>
  <si>
    <t>LDA: chains detected without intensity rules</t>
  </si>
  <si>
    <t>LDA: wrong</t>
  </si>
  <si>
    <t>LDA: chains not detected</t>
  </si>
  <si>
    <t>LB: spectra before 28.5 belong to 36:2 isotope; LDA: only 18:1 chain detected in some spectra</t>
  </si>
  <si>
    <t>LB: wrong RT, isotope of 36:2</t>
  </si>
  <si>
    <t>LB: RT 25 belongs to isotope of 36:3</t>
  </si>
  <si>
    <t>LDA: chain cutoff</t>
  </si>
  <si>
    <t>LDA: chain fragments not there, LB: wrong RT (isotope)</t>
  </si>
  <si>
    <t>LB: spectra before 25 are isotopes of 36:4; LDA: probably chain cutoff</t>
  </si>
  <si>
    <t>LB: wrong RT (isotope of 36:4; LDA: possibly MS1 doesnt separate 36:4 isotope and 36:3 correct peak, chain cutoff</t>
  </si>
  <si>
    <t>LB: wrong RT</t>
  </si>
  <si>
    <t>LB: spectra before 27.7 belong to isotope of 38:4</t>
  </si>
  <si>
    <t>LB: wrong RT (isotope of 38:4; LDA: possibly MS1 doesnt separate 38:4 isotope and 38:3 correct peak, possibly also chain cutoff</t>
  </si>
  <si>
    <t>LB: spectra at RT25 belong to wrong peak</t>
  </si>
  <si>
    <t>LB: spectra at RT25 belong to wrong peak; LDA: probably chain cutoff</t>
  </si>
  <si>
    <t>LB: spectra before 24.87 belong to isotope of 38:6; LDA: probably chain cutoff</t>
  </si>
  <si>
    <t>LB: RT not possible</t>
  </si>
  <si>
    <t>LB: RT 26 belong to isotope of 40:6</t>
  </si>
  <si>
    <t>LB: combination not plausible (nf in negative mode), wrong RT</t>
  </si>
  <si>
    <t>LDA: only 16:0 chain detected in some spectra and LB-detection is not within MS1 peak range</t>
  </si>
  <si>
    <t>36:1_noMS2</t>
  </si>
  <si>
    <t>LB: wrong RT, isotope of 36:2; the combination would be principally correct</t>
  </si>
  <si>
    <t>16:0/20:3_FP</t>
  </si>
  <si>
    <t>LB: there are whether for 16:1 nor for 22:5 any fragments detectable; I wonder how LB matches this combination</t>
  </si>
  <si>
    <t>LDA: chains not found</t>
  </si>
  <si>
    <t>LB: RT 24 belongs to isotope of 40:7</t>
  </si>
  <si>
    <t>LB: there are whether for 20:1 nor for 20:5 any fragments detectable; I wonder how LB matches this combination</t>
  </si>
  <si>
    <t>LB: there are no fragments detectable for 20:3; I wonder how LB matches this combination</t>
  </si>
  <si>
    <t>20:1/20:4_FP</t>
  </si>
  <si>
    <t>LB: RT 26 belong to isotope of 40:6; combinatio would be principally correct</t>
  </si>
  <si>
    <t>16:0/20:2</t>
  </si>
  <si>
    <t>LDA: no chain fragment found</t>
  </si>
  <si>
    <t>18:1/18:1_FP</t>
  </si>
  <si>
    <t>18:0_16:0_12:0</t>
  </si>
  <si>
    <t>18:0_16:0_14:0</t>
  </si>
  <si>
    <t>18:1_16:1_14:1</t>
  </si>
  <si>
    <t>18:0_16:1_16:0</t>
  </si>
  <si>
    <t>18:0_16:1_16:1</t>
  </si>
  <si>
    <t>18:3_16:1_16:0</t>
  </si>
  <si>
    <t>17:2_17:1_16:1</t>
  </si>
  <si>
    <t>18:0_17:1_16:0</t>
  </si>
  <si>
    <t>18:0_17:0_16:1</t>
  </si>
  <si>
    <t>18:1_17:1_16:1</t>
  </si>
  <si>
    <t>18:2_17:2_16:0</t>
  </si>
  <si>
    <t>18:3_17:1_16:0</t>
  </si>
  <si>
    <t>18:2_17:1_16:1</t>
  </si>
  <si>
    <t>20:0_16:1_16:0</t>
  </si>
  <si>
    <t>18:2_18:0_16:0</t>
  </si>
  <si>
    <t>18:1_18:0_16:1</t>
  </si>
  <si>
    <t>18:2_18:0_16:1</t>
  </si>
  <si>
    <t>20:2_17:0_16:0</t>
  </si>
  <si>
    <t>20:0_18:1_16:1</t>
  </si>
  <si>
    <t>20:2_18:0_16:0</t>
  </si>
  <si>
    <t>54:3_noMS2</t>
  </si>
  <si>
    <t>18:0/18:1/18:2_FP</t>
  </si>
  <si>
    <t>18:1/18:1/18:1_FP</t>
  </si>
  <si>
    <t>20:4_18:0_16:0</t>
  </si>
  <si>
    <t>20:4_18:0_16:1</t>
  </si>
  <si>
    <t>20:5_18:1_16:0</t>
  </si>
  <si>
    <t>22:6_16:0_16:0</t>
  </si>
  <si>
    <t>20:5_18:3_16:0</t>
  </si>
  <si>
    <t>18:3_18:3_18:2</t>
  </si>
  <si>
    <t>37.2</t>
  </si>
  <si>
    <t>20:4_18:3_16:1</t>
  </si>
  <si>
    <t>20:5_18:2_16:1</t>
  </si>
  <si>
    <t>20:0_19:0_16:0</t>
  </si>
  <si>
    <t>44.2</t>
  </si>
  <si>
    <t>20:0_20:0_16:0</t>
  </si>
  <si>
    <t>20:4_18:0_18:0</t>
  </si>
  <si>
    <t>22:6_18:0_16:1</t>
  </si>
  <si>
    <t>20:5_18:2_18:1</t>
  </si>
  <si>
    <t>22:5_18:2_16:1</t>
  </si>
  <si>
    <t>20:4_18:3_18:2</t>
  </si>
  <si>
    <t>20:5_18:2_18:2</t>
  </si>
  <si>
    <t>20:5_20:4_16:0</t>
  </si>
  <si>
    <t>20:3_20:1_18:1</t>
  </si>
  <si>
    <t>22:2_18:2_18:1</t>
  </si>
  <si>
    <t>20:4_20:0_18:1</t>
  </si>
  <si>
    <t>20:4_20:1_18:0</t>
  </si>
  <si>
    <t>20:3_20:2_18:1</t>
  </si>
  <si>
    <t>20:4_20:2_18:1</t>
  </si>
  <si>
    <t>20:3_20:3_18:2</t>
  </si>
  <si>
    <t>20:4_20:3_18:1</t>
  </si>
  <si>
    <t>22:4_18:2_18:2</t>
  </si>
  <si>
    <t>22:4_20:4_16:0</t>
  </si>
  <si>
    <t>22:5_20:3_16:0</t>
  </si>
  <si>
    <t>22:5_18:2_18:2</t>
  </si>
  <si>
    <t>22:4_18:3_18:2</t>
  </si>
  <si>
    <t>22:6_20:3_16:0</t>
  </si>
  <si>
    <t>20:4_20:3_18:2</t>
  </si>
  <si>
    <t>20:4_20:4_18:2</t>
  </si>
  <si>
    <t>22:5_18:3_18:2</t>
  </si>
  <si>
    <t>20:5_20:3_18:2</t>
  </si>
  <si>
    <t>20:5_20:4_18:2</t>
  </si>
  <si>
    <t>22:6_20:4_16:1</t>
  </si>
  <si>
    <t>22:4_20:3_18:1</t>
  </si>
  <si>
    <t>22:3_20:4_18:1</t>
  </si>
  <si>
    <t>22:4_20:2_18:2</t>
  </si>
  <si>
    <t>22:4_20:4_18:1</t>
  </si>
  <si>
    <t>22:5_20:3_18:2</t>
  </si>
  <si>
    <t>22:4_20:4_18:2</t>
  </si>
  <si>
    <t>22:6_22:5_16:1</t>
  </si>
  <si>
    <t>22:6_20:5_18:1</t>
  </si>
  <si>
    <t>18:0_17:0_17:0</t>
  </si>
  <si>
    <t>20:5_16:0_16:0</t>
  </si>
  <si>
    <t>20:2_18:2_16:0</t>
  </si>
  <si>
    <t>20:3_18:2_16:1</t>
  </si>
  <si>
    <t>20:4_20:0_16:0</t>
  </si>
  <si>
    <t>20:2_20:1_18:2</t>
  </si>
  <si>
    <t>20:3_20:1_18:2</t>
  </si>
  <si>
    <t>22:3_20:4_16:0</t>
  </si>
  <si>
    <t>20:3_20:3_18:1</t>
  </si>
  <si>
    <t>22:5_20:4_18:1</t>
  </si>
  <si>
    <t>LB: there are no fragments for 17:1 detectable in the reported spectra</t>
  </si>
  <si>
    <t>LDA: chain cutoff - the fragments are close to noise, and most of the times only one of them is detectable, nevertheless, I count it as correct</t>
  </si>
  <si>
    <t>LB: spectra before 42.5min belong to the second isotopic peak of 52:1</t>
  </si>
  <si>
    <t>LB: spectra before 42.5min belong to the second isotopic peak of 52:1; LDA: chain cutoff</t>
  </si>
  <si>
    <t>LDA:  chain cutoff - 20:0 detected in the peak tailing only</t>
  </si>
  <si>
    <t>LDA: chain cutoff - fragments pop up in peak tailing</t>
  </si>
  <si>
    <t>LB: the chain 20:3 cannot be detected in the reported spectra</t>
  </si>
  <si>
    <t>LB: the chain 20:2 is reported only very far away from the main peak (5min later)</t>
  </si>
  <si>
    <t>LDA: 20:5 fragment is in a spectrum outside the MS1 peak range - in the tailing</t>
  </si>
  <si>
    <t>20:5_16:0_16:0_FP</t>
  </si>
  <si>
    <t>20:4_16:1_16:0_FP</t>
  </si>
  <si>
    <t>LB: there are no fragments for 20:4 detectable in the reported spectra; the chain combination would be correct</t>
  </si>
  <si>
    <t>LB: there are no fragments for 20:5 detectable in the reported spectra; the chain combination would be correct</t>
  </si>
  <si>
    <t>LB: spectrum at 41.74min belongs to the second isotopic peak of 53:2</t>
  </si>
  <si>
    <t>LB: spectrum at 40.91min belongs to the second isotopic peak of 53:3</t>
  </si>
  <si>
    <t>LB: spectrum at 40.91min belongs to the second isotopic peak of 53:3; LDA: chain cutoff</t>
  </si>
  <si>
    <t>19:0_18:1_16:1</t>
  </si>
  <si>
    <t>LDA: chain cutoff - 20:2 is hardly detectable</t>
  </si>
  <si>
    <t>LB: spectrum at 40.08min belongs to the second isotopic peak of 53:4</t>
  </si>
  <si>
    <t>18:3_18:1_17:0_FP</t>
  </si>
  <si>
    <t>LB: there are no chain fragments for 18:3 detectable in the reported spectra</t>
  </si>
  <si>
    <t>LB: the reported spectra at 42min belong to an isotopic peak</t>
  </si>
  <si>
    <t>LB: the spectrum at 42.95min belongs to the second isotopic peak of 54:1</t>
  </si>
  <si>
    <t>LB: the spectrum at 42.95min belongs to the second isotopic peak of 54:1, and in the other spectrum, there are no fragments detectable for 19:0</t>
  </si>
  <si>
    <t>LB: the spectrum at 41.18 belongs to the second isotopic peak of 52:1</t>
  </si>
  <si>
    <t>LB: the spectrum at 41.18 belongs to the second isotopic peak of 52:1; LDA: chain cutoff</t>
  </si>
  <si>
    <t>LDA: no NL_Carboxy_Na detected for 20:2</t>
  </si>
  <si>
    <t>LB: the reported spectra belont to the second isotopic peak of 54:4</t>
  </si>
  <si>
    <t>LB: whether 17:0 nor 17:1 are detectable</t>
  </si>
  <si>
    <t>16:0/18:0/20:4_FP</t>
  </si>
  <si>
    <t>22:5_16:0_16:0</t>
  </si>
  <si>
    <t>LDA: chain cutoff - 22:5 pops up in the peak tailing</t>
  </si>
  <si>
    <t>LB: the spectrum at 38.85 belongs to the second isotopic peak of 54:6</t>
  </si>
  <si>
    <t>LB: the spectrum at 38.85 belongs to the second isotopic peak of 54:6 - the combination would be correct; LDA: chain cutoff</t>
  </si>
  <si>
    <t>LB: there are no fragments for 20:2 detectable</t>
  </si>
  <si>
    <t>LDA: spectrum with 20:5 chain is outside the MS1 peak borders</t>
  </si>
  <si>
    <t>LB: spectra before 38.5min belong to the second isotopic peak of 54:7; LDA: spectrum with 20:5 chain is outside the MS1 peak borders</t>
  </si>
  <si>
    <t>LB: spectra before 38.5min belong to the second isotopic peak of 54:7</t>
  </si>
  <si>
    <t>22:5_16:1_16:0</t>
  </si>
  <si>
    <t>LDA: removed by rule "NL_Carboxy*1.5&gt;NL_Carboxy_Na", due to shared fragment with 18:2</t>
  </si>
  <si>
    <t>20:3_18:3_16:0</t>
  </si>
  <si>
    <t>LB: peak at 40.95min is an isotopic peak of something else</t>
  </si>
  <si>
    <t>22:6_16:1_16:0_FP</t>
  </si>
  <si>
    <t>LB: there are no fragments for 22:6 detectable; the combination would be correct</t>
  </si>
  <si>
    <t>LB: there are no fragments for 20:3 detectable in the reported spectra</t>
  </si>
  <si>
    <t>LB: the spectrum at 41.87min belongs to the second isotopic peak of 55:3</t>
  </si>
  <si>
    <t>LB: the spectrum at 41.87min belongs to the second isotopic peak of 55:3; LDA: chain cutoff</t>
  </si>
  <si>
    <t>LB: the spectrum at 41.06min belongs to the second isotopic peak of 55:4</t>
  </si>
  <si>
    <t>LB: there is no fragment for 20:3 detectable; the combination itself would be correct</t>
  </si>
  <si>
    <t>LB: retention time impossible - peak should be at 39.9min</t>
  </si>
  <si>
    <t>LB: retention time impossible - peak should be at 38.4min</t>
  </si>
  <si>
    <t>LB: whether 19:0 nor 21:0 fragments are detectable</t>
  </si>
  <si>
    <t>LB and LDA: spectra before 40.5min belong to the second isotopic peak of 56:6</t>
  </si>
  <si>
    <t>LDA: spectra before 40.5min belong to the second isotopic peak of 56:6</t>
  </si>
  <si>
    <t>22:4_18:0_16:1_FP</t>
  </si>
  <si>
    <t>LDA: spectra before 40.5min belong to the second isotopic peak of 56:6; in the correct peak, there are no fragments for 16:1 detectable</t>
  </si>
  <si>
    <t>LB: spectrum at 40.08min belongs to the second isotopic peak of 56:6</t>
  </si>
  <si>
    <t>LDA: removed by rule "NL_Carboxy*1.5&gt;NL_Carboxy_Na", due to shared fragment of 20:1 with 22:4</t>
  </si>
  <si>
    <t>LB: spectra before 38.9min belong to the second isotopic peak of 56:8</t>
  </si>
  <si>
    <t>LB: spectra before 38.9min belong to the second isotopic peak of 56:8; LDA: chain cutoff</t>
  </si>
  <si>
    <t>LB: whether 17:0 nor 17:1 fragments are detectable</t>
  </si>
  <si>
    <t>LB: spectrum at 38.84 belongs to the second isotopic peak of 56:8</t>
  </si>
  <si>
    <t>LB and LDA: spectrum at 38.14 belongs to the second isotopic peak of 56:9</t>
  </si>
  <si>
    <t>LDA: spectrum at 38.14 belongs to the second isotopic peak of 56:9</t>
  </si>
  <si>
    <t>LDA: spectrum at 38.14 belongs to the second isotopic peak of 56:9; LDA: chain cutoff</t>
  </si>
  <si>
    <t>LB: spectra before 38.2min belong to the second isotopic peak of 56:9; LDA: chain cutoff</t>
  </si>
  <si>
    <t>LB: no chain fragments for 17:1 detectable</t>
  </si>
  <si>
    <t>LDA: chain cutoff - is in preeluting part</t>
  </si>
  <si>
    <t>LB: whether 17:1 nor 17:2 fragments are detectable</t>
  </si>
  <si>
    <t>LB: there are no fragments detectable for 22:5</t>
  </si>
  <si>
    <t>LB: retention time not possible - peak should be at 40.2min - is isotopic peak of something else</t>
  </si>
  <si>
    <t>LB: retention time not possible - peak should be at 39.4min - is isotopic peak of something else</t>
  </si>
  <si>
    <t>LB: whether 19:0 nor 22:0 fragments are detectable</t>
  </si>
  <si>
    <t>LB: whether 20:0 nor 21:0 fragments are detectable</t>
  </si>
  <si>
    <t>LB: 22:0 fragments are not detectable</t>
  </si>
  <si>
    <t>LB: retention time not possible - peak should be at 38.6min - is isotopic peak of something else</t>
  </si>
  <si>
    <t>LB: retention time not possible - peak should be at 37.7min - is isotopic peak of something else</t>
  </si>
  <si>
    <t>LB: 21:0 fragments are not detectable</t>
  </si>
  <si>
    <t>LB: the spectrum at 42.37 belongs to the second isotopic peak of 58:4</t>
  </si>
  <si>
    <t>LB: the spectrum at 42.37 belongs to the second isotopic peak of 58:4; the combination would be correct</t>
  </si>
  <si>
    <t>LB: spectra before 42.0min belong to the second isotopic peak of 58:5</t>
  </si>
  <si>
    <t>LB: spectra before 42.0min belong to the second isotopic peak of 58:5; LDA: chain cutoff</t>
  </si>
  <si>
    <t>LB: spectra before 41.3min belong to the second isotopic peak of 58:6</t>
  </si>
  <si>
    <t>LB and LDA: spectra before 41.3min belong to the second isotopic peak of 58:6</t>
  </si>
  <si>
    <t>LDA: spectra before 41.3min belong to the second isotopic peak of 58:6</t>
  </si>
  <si>
    <t>LB and LDA: spectra before 40.8min belong to the second isotopic peak of 58:7</t>
  </si>
  <si>
    <t>LDA: spectra before 40.8min belong to the second isotopic peak of 58:7</t>
  </si>
  <si>
    <t xml:space="preserve"> LDA: spectra before 40.8min belong to the second isotopic peak of 58:7</t>
  </si>
  <si>
    <t>20:4_20:2_18:0</t>
  </si>
  <si>
    <t>LB: spectra before 40.0min belong to the second isotopic peak of 58:8; LDA: the MS1 algorithm merged the correct peak witht the small isotopic peak</t>
  </si>
  <si>
    <t>LDA: the MS1 algorithm merged the correct peak witht the small isotopic peak</t>
  </si>
  <si>
    <t>LB: spectra before 40.0min belong to the second isotopic peak of 58:8</t>
  </si>
  <si>
    <t>LDA: chain cutoff - FAs detected, but combination too weak</t>
  </si>
  <si>
    <t>LDA: removed by rule "NL_Carboxy*1.5&gt;NL_Carboxy_Na"</t>
  </si>
  <si>
    <t>LB and LDA: spectra before 39.3min belong to the second isotopic peak of 58:9</t>
  </si>
  <si>
    <t>LB: spectra before 39.3min belong to the second isotopic peak of 58:9; LDA: chain cutoff</t>
  </si>
  <si>
    <t>20:4_20:2_18:2</t>
  </si>
  <si>
    <t>LB: there are no chain fragments for 18:0 detectable</t>
  </si>
  <si>
    <t>LDA: chain cutoff - 20:4 pops up in the peak tailing</t>
  </si>
  <si>
    <t>20:4_20:4_18:1</t>
  </si>
  <si>
    <t>LDA: 20:3 discarded because of "NL_Carboxy*1.5&gt;NL_Carboxy_Na"</t>
  </si>
  <si>
    <t>LB: there are no fragments detectable for 16:0</t>
  </si>
  <si>
    <t>LB: retention time impossible - should be around 37min</t>
  </si>
  <si>
    <t>22:3_20:2_18:1</t>
  </si>
  <si>
    <t>LDA: removed by MS1 algorithm (unknown reason)</t>
  </si>
  <si>
    <t>LB: spectra before 40.0min belong to the second isotopic peak of 60:9</t>
  </si>
  <si>
    <t>LB: spectra before 40.0min belong to the second isotopic peak of 60:9; LDA: chain cutoff</t>
  </si>
  <si>
    <t>LDA: the spectrum at 39.09min belongs to the second isotopic peak of 60:10</t>
  </si>
  <si>
    <t>LB and LDA: the spectrum at 39.09min belongs to the second isotopic peak of 60:10</t>
  </si>
  <si>
    <t>LB: the spectrum at 39.09min belongs to the second isotopic peak of 60:10</t>
  </si>
  <si>
    <t>20:4_20:3_20:3</t>
  </si>
  <si>
    <t>LB: the spectrum at 38.02min belongs to the second isotopic peak of 60:12</t>
  </si>
  <si>
    <t>LB: there are no fragments detectable for 20:3</t>
  </si>
  <si>
    <t>LB: whether 18:3 nor 22:5 fragments are detectable</t>
  </si>
  <si>
    <t>LB: whether 20:3 nor 20:5 fragments are detectable</t>
  </si>
  <si>
    <t>LDA: in the correct peak, there are no fragments for 16:1 detectable</t>
  </si>
  <si>
    <t>LB: the spectra before 41.5min belong to the second isotopic peak of 50:1</t>
  </si>
  <si>
    <t>LB: the spectra before 40.7min belong to the second isotopic peak of 50:2</t>
  </si>
  <si>
    <t>LB: spectra before 40.0min belong to the second isotopic peak of 50:3</t>
  </si>
  <si>
    <t>LB: spectra before 40.0min belong to the second isotopic peak of 50:3; LDA: chain cutoff</t>
  </si>
  <si>
    <t>LB: the spectrum at 40.80 belongs to the second isotopic peak of 51:2</t>
  </si>
  <si>
    <t>LB: the spectrum at 40.80 belongs to the second isotopic peak of 51:2; LDA: chain cutoff</t>
  </si>
  <si>
    <t>LB: the spectrum at 40.80 belongs to the second isotopic peak of 51:2; LDA: chain cutoff - combination is rather weak</t>
  </si>
  <si>
    <t>LB: spectra before 41.7min belong to the second isotopic peak of 52:2</t>
  </si>
  <si>
    <t>LB: spectra before 41.7min belong to the second isotopic peak of 52:2; LDA: chain cutoff - small fragment in peak tailing</t>
  </si>
  <si>
    <t>LB: spectra before 41.0min belong to the second isotopic peak of 52:3</t>
  </si>
  <si>
    <t>LB: spectra before 41.0min belong to the second isotopic peak of 52:3; LDA: chain cutoff</t>
  </si>
  <si>
    <t>LB: spectra before 40.2min belong to the second isotopic peak of 52:4</t>
  </si>
  <si>
    <t>LB: spectra before 40.2min belong to the second isotopic peak of 52:4; LDA: chain cutoff - fragments pop up in peak tailing</t>
  </si>
  <si>
    <t>LB: spectra before 40.2min belong to the second isotopic peak of 52:4; LDA: chain cutoff</t>
  </si>
  <si>
    <t>LB: spectra before 39.2min belong to the second isotopic peak of 52:5</t>
  </si>
  <si>
    <t>LB: spectra before 42.5min belong to the second isotopic peak of 54:2</t>
  </si>
  <si>
    <t>LB: spectra before 42.5min belong to the second isotopic peak of 54:2; LDA: chain cutoff</t>
  </si>
  <si>
    <t>LB: spectra before 41.8min belong to the second isotopic peak of 54:3</t>
  </si>
  <si>
    <t>LB: spectra before 41.8min belong to the second isotopic peak of 54:3; LDA: chain cutoff</t>
  </si>
  <si>
    <t>LB: spectra before 41.0min belong to the second isotopic peak of 54:4</t>
  </si>
  <si>
    <t>LB: spectra before 41.0min belong to the second isotopic peak of 54:4; LDA: chain cutoff</t>
  </si>
  <si>
    <t>LB: spectra before 40.4min belong to the second isotopic peak of 54:5</t>
  </si>
  <si>
    <t>LB: spectra before 40.4min belong to the second isotopic peak of 54:5; LDA: chain cuotff</t>
  </si>
  <si>
    <t>LB: spectra before 40.4min belong to the second isotopic peak of 54:5; the combination itself would be correct</t>
  </si>
  <si>
    <t>LB: spectra before 39.5min belong to the second isotopic peak of 54:6</t>
  </si>
  <si>
    <t>LB: spectra before 39.5min belong to the second isotopic peak of 54:6; LDA: chain cutoff</t>
  </si>
  <si>
    <t>LB: spectra before 39.5min belong to the second isotopic peak of 54:6; LDA: chain cutoff - 16:1 is a very tiny fragment in the peak tailing that is hardly observed</t>
  </si>
  <si>
    <t>LB: spectra before 42.5min belong to the second isotopic peak of 56:3</t>
  </si>
  <si>
    <t>LB: spectra before 42.5min belong to the second isotopic peak of 56:3; the combination would be correct</t>
  </si>
  <si>
    <t>LB: spectra before 41.9min belong to the second isotopic peak of 56:4</t>
  </si>
  <si>
    <t>LB: spectra before 41.3min belong to the second isotopic peak of 56:5; LDA: one isotope spectrum is included in the peak</t>
  </si>
  <si>
    <t>LB: spectra before 41.3min belong to the second isotopic peak of 56:5; LDA: chain cutoff</t>
  </si>
  <si>
    <t>LB: spectra before 41.3min belong to the second isotopic peak of 56:5</t>
  </si>
  <si>
    <t>LB and LDA: spectra before 39.9min belong to the second isotopic peak of 56:7</t>
  </si>
  <si>
    <t>LDA: spectra before 39.9min belong to the second isotopic peak of 56:7</t>
  </si>
  <si>
    <t>LB: spectra before 39.9min belong to the second isotopic peak of 56:7</t>
  </si>
  <si>
    <t xml:space="preserve">     </t>
  </si>
  <si>
    <t>LB: RT&lt;24 belong to wrong peak</t>
  </si>
  <si>
    <t>LDA: combination not plausible and not detected in negative ion mode</t>
  </si>
  <si>
    <t>LB: RT21 belongs to wrong peak</t>
  </si>
  <si>
    <t>LDA: not found in MS1, LB: RT25-26 belong to isotope 34:1</t>
  </si>
  <si>
    <t>LB: RT&lt;25.1 belong to wrong peak</t>
  </si>
  <si>
    <t>LB: spectra belong to tailing of correct peak</t>
  </si>
  <si>
    <t>LB: RT23.2 belongs to wrong peak</t>
  </si>
  <si>
    <t>LDA: spectrum belongs to correct peak</t>
  </si>
  <si>
    <t>LDA: only 17:0 chain found</t>
  </si>
  <si>
    <t>17:1/18:1_FP</t>
  </si>
  <si>
    <t>LB: combination not detected in negative ion mode</t>
  </si>
  <si>
    <t>LB: RT&lt;24.4 belong to 36:4 isotope</t>
  </si>
  <si>
    <t>LB: RT&lt;24.6 belong to wrong peak; LDA: only 16:0 chain found</t>
  </si>
  <si>
    <t>LDA: spectra belong to correct peaks</t>
  </si>
  <si>
    <t>LB: RT&lt;22.5 belong to wrong peak</t>
  </si>
  <si>
    <t>LB: wrong peak; LDA: not all mandatory chain fragments found</t>
  </si>
  <si>
    <t>LDA: only 16:1 chain found</t>
  </si>
  <si>
    <t>LDA: only one chain found</t>
  </si>
  <si>
    <t>LDA: both peaks correct; LB: RT&lt;25.1 belong to wrong peak</t>
  </si>
  <si>
    <t>LB: spectra belong to correce peak</t>
  </si>
  <si>
    <t>LB: RT&lt;25.5 belong to wrong peak</t>
  </si>
  <si>
    <t>LB: RT&lt;24.2 belong to wrong peak</t>
  </si>
  <si>
    <t>LB: RT&lt;24.2 belong to wrong peak; LDA: only 16:0 chain found</t>
  </si>
  <si>
    <t>LB: RT&lt;22.5 look like isotope spectra</t>
  </si>
  <si>
    <t>LB: combination not detected in negative ion mode, RT&lt;24 wrong</t>
  </si>
  <si>
    <t>LB: RT&lt;23 wrong</t>
  </si>
  <si>
    <t>LB: spectra within peak</t>
  </si>
  <si>
    <t>LB: combination not plausible and not found in negative mode</t>
  </si>
  <si>
    <t>LB: combination not plausible and not detected in negative ion mode</t>
  </si>
  <si>
    <t>14:0/18:1_FP</t>
  </si>
  <si>
    <t>16:1_17:0_FP</t>
  </si>
  <si>
    <t>LB: RT21 belongs to wrong peak, and whether 14:0 nor 18:1 fragments are detectable in the correct spectra; the combination would be principally correct</t>
  </si>
  <si>
    <t>LB: RT&gt;40 wrong;  whether 16:1 nor 17:0 fragments are detectable in the correct spectra; the combination would be principally correct</t>
  </si>
  <si>
    <t>LB: spectra &lt;23.9 belong to wrong peak</t>
  </si>
  <si>
    <t>LB: only RT &gt;27.8 correct, others isotopes; LDA: MS1 removed because of high PC38:4 peak (ClassSpecificMS1Cutoff)</t>
  </si>
  <si>
    <t>LB: RT&lt;26min belong to wrong peak</t>
  </si>
  <si>
    <t>LB: RT&lt;26min belong to wrong peak; LDA: probably chain cutoff</t>
  </si>
  <si>
    <t>LB: RT&lt;22.5 belong to wrong peak; LDA: peak containing 18:2 at RT 23.1 not integrated (MS1)</t>
  </si>
  <si>
    <t>LDA: not found in ms1; LB: wrong RT; there are whether any 17:0 nor any 20:3 fragments detectable; the FA combination would be correct</t>
  </si>
  <si>
    <t>17:0/20:3_FP</t>
  </si>
  <si>
    <t>LB, LDA RT&lt;27.1 belong to wrong peak, but only spectra &lt;26.5min do not belong to a PC_Na peak</t>
  </si>
  <si>
    <t>LB, LDA RT&lt;27.1 belong to wrong peak, but only spectra &lt;26.5min do not belong to a PC_Na peak; LDA: there are whether for 18:2 nor for 20:1 any spectra detectable - I wonder how LB finds this combination</t>
  </si>
  <si>
    <t>20:2/18:2_FP</t>
  </si>
  <si>
    <t>LB: RT&lt;25.5 belong to wrong peak; LDA: chains not found in correct spectra</t>
  </si>
  <si>
    <t>LB: RT21.3 wrong peak; LDA: only 18:1 detectable</t>
  </si>
  <si>
    <t>LDA: removed by rule: NL-Na_wrong&lt;0.4*PChead_184</t>
  </si>
  <si>
    <t>LDA: chains not found - I wonder how LB matches this combination</t>
  </si>
  <si>
    <t>LB: RT&lt;24 wrong</t>
  </si>
  <si>
    <t>LDA: only 18:2 chain found</t>
  </si>
  <si>
    <t>LB: RT&lt;23 wrong; whether for 20:3 nor 20:4 are there any chain fragments detectable in the correct spectra; the FA combination would be principally correct</t>
  </si>
  <si>
    <t xml:space="preserve"> 22.112308 22.299108 22.482742</t>
  </si>
  <si>
    <t>LDA: MS1 removed because of high ClassSpecificMS1Cutoff - peak looks like tailing of something else</t>
  </si>
  <si>
    <t>20:3/20:4_FP</t>
  </si>
  <si>
    <t>LB: RT wrong, should elute later</t>
  </si>
  <si>
    <t>LB: spectra at wrong RT; LDA: chain cutoff</t>
  </si>
  <si>
    <t>LB: RT ok; LDA: only chains for 18:2 detectable</t>
  </si>
  <si>
    <t>25.062755 25.256157</t>
  </si>
  <si>
    <t>LDA: wrong peak  - correct one removed by rule: NL-Na_wrong&lt;0.4*PChead_184</t>
  </si>
  <si>
    <t>LDA: not found in MS1 (lower ClassSpecificMS1Cutoff would help)</t>
  </si>
  <si>
    <t>LB: RT&lt;25.5 belong to wrong peak; LDA: chains in pre-elution outside the peak borders</t>
  </si>
  <si>
    <t>LB: spectrum at 24.86min belongs to second isotopic peak of 40:7, but spectrum at 25.03min might be possible; LDA: only 18:1 chain found</t>
  </si>
  <si>
    <t>18:0/16:0/-</t>
  </si>
  <si>
    <t>LB: chain combination not plausible; LDA: spectrum coverage - contains only a small NL_NH3 fragment and strong fragments of something else</t>
  </si>
  <si>
    <t>LDA: only fragments for 16:1 detectable</t>
  </si>
  <si>
    <t>LB: RT not plausible</t>
  </si>
  <si>
    <t>27.812268 28.023477</t>
  </si>
  <si>
    <t>LB: there are fragments detectable indicating 16:1, but the combination sounds plausible to me</t>
  </si>
  <si>
    <t>LDA: fragments are below base peak cutoff</t>
  </si>
  <si>
    <t>LDA: only 20:4 detectable</t>
  </si>
  <si>
    <t>LDA: only one chain identified (22:4)</t>
  </si>
  <si>
    <t>LDA: whether for 18:0 nor for 22:6 are any fragments detectable - I wonder how LB matches this combination</t>
  </si>
  <si>
    <t>28.186920 28.356638</t>
  </si>
  <si>
    <t>LDA: unknown reason - possibly base peak cutoff</t>
  </si>
  <si>
    <t>LDA: for the 18:0 chain no NL_Carboxy_Na and no Na_Carboxy chain was found; only the NL_Carboxy</t>
  </si>
  <si>
    <t>LB: chain combination not plausible - NH4 spectra are noisy and overlapped by something else, and none of these FA chains are detectable in the stronger sodiated spectra; LDA: spectrum coverage - contains only a small NL_NH3_H2O_35 fragment and strong fragments of something else</t>
  </si>
  <si>
    <t>LB: chain combination not plausible - NH4 spectra are noisy and overlapped by something else, and none of these FA chains are detectable in the stronger sodiated spectra</t>
  </si>
  <si>
    <t>LB: chain combination not plausible - NH4 spectra are noisy and overlapped by something else, and 22:1 fragments matcho only on the 18:1 fragments in the stronger sodiated spectra: LDA: spectrum coverage - contains only a small NL_NH3_H2O_35 fragment and strong fragments of something else</t>
  </si>
  <si>
    <t>LB: chain combination not plausible - NH4 spectra are noisy and overlapped by something else, and no fragments for the 14:1 chain are detectable in the stronger sodiated spectra; 22:1 matches at 18:1 spectra</t>
  </si>
  <si>
    <t>LB: chain combination not plausible - NH4 spectra are noisy and overlapped by something else, and no fragments for the 16:1 chain are detectable in the stronger sodiated spectra</t>
  </si>
  <si>
    <t>LB: there are whether for 18:1 nor for 18:3 any chain fragments detectable in the stronger sodiated spectra, but the combination sounds plausible to me</t>
  </si>
  <si>
    <t>18:1_20:3</t>
  </si>
  <si>
    <t>LDA: chain combination not detected (OR clause for mandatory second chain fragment)</t>
  </si>
  <si>
    <t>I am not sure if this hit is correct - NL_Carboxy fragments are detectable, but theycannot be detected in negative ion mode - might be fragments from an overlapping species</t>
  </si>
  <si>
    <t>LB: combinations not plausible and not detected in negative ion mode</t>
  </si>
  <si>
    <t>LB: the spectrum at 38.6min belongs to the second isotopic peak of 50:4</t>
  </si>
  <si>
    <t>LB: spectra before 39.9min belong to the second isotopic peak of 56:7; LDA: chain cutoff</t>
  </si>
  <si>
    <t>Species evaluation - every adduct is counted independently</t>
  </si>
  <si>
    <t>LDA MS1 identified</t>
  </si>
  <si>
    <t>LDA MS1 PPV</t>
  </si>
  <si>
    <t>LDA MS2 identified</t>
  </si>
  <si>
    <t>LDA MS2 PPV</t>
  </si>
  <si>
    <t>Total</t>
  </si>
  <si>
    <t>Total w/o TG</t>
  </si>
  <si>
    <t>LB-10 MS1 identified</t>
  </si>
  <si>
    <t>LB-10 MS1 PPV</t>
  </si>
  <si>
    <t>LB-10 MS2 identified</t>
  </si>
  <si>
    <t>LB-10 MS2 PPV</t>
  </si>
  <si>
    <t>0/0</t>
  </si>
  <si>
    <t>4/5</t>
  </si>
  <si>
    <t>5/5</t>
  </si>
  <si>
    <t>5/7</t>
  </si>
  <si>
    <t>11/11</t>
  </si>
  <si>
    <t>11/12</t>
  </si>
  <si>
    <t>11/15</t>
  </si>
  <si>
    <t>5/8</t>
  </si>
  <si>
    <t>2/2</t>
  </si>
  <si>
    <t>66/76</t>
  </si>
  <si>
    <t>56/76</t>
  </si>
  <si>
    <t>66/71</t>
  </si>
  <si>
    <t>56/95</t>
  </si>
  <si>
    <t>31/34</t>
  </si>
  <si>
    <t>34/34</t>
  </si>
  <si>
    <t>31/31</t>
  </si>
  <si>
    <t>34/51</t>
  </si>
  <si>
    <t>25/29</t>
  </si>
  <si>
    <t>13/29</t>
  </si>
  <si>
    <t>25/25</t>
  </si>
  <si>
    <t>13/23</t>
  </si>
  <si>
    <t>121/123</t>
  </si>
  <si>
    <t>115/123</t>
  </si>
  <si>
    <t>121/129</t>
  </si>
  <si>
    <t>115/172</t>
  </si>
  <si>
    <t>21/21</t>
  </si>
  <si>
    <t>16/21</t>
  </si>
  <si>
    <t>16/16</t>
  </si>
  <si>
    <t>3/3</t>
  </si>
  <si>
    <t>0/3</t>
  </si>
  <si>
    <t>3/4</t>
  </si>
  <si>
    <t>289/309</t>
  </si>
  <si>
    <t>257/309</t>
  </si>
  <si>
    <t>289/305</t>
  </si>
  <si>
    <t>257/390</t>
  </si>
  <si>
    <t>168/186</t>
  </si>
  <si>
    <t>142/186</t>
  </si>
  <si>
    <t>168/176</t>
  </si>
  <si>
    <t>142/218</t>
  </si>
  <si>
    <t>9/9</t>
  </si>
  <si>
    <t>9/10</t>
  </si>
  <si>
    <t>9/13</t>
  </si>
  <si>
    <t>48/54</t>
  </si>
  <si>
    <t>39/54</t>
  </si>
  <si>
    <t>48/50</t>
  </si>
  <si>
    <t>39/58</t>
  </si>
  <si>
    <t>22/23</t>
  </si>
  <si>
    <t>23/23</t>
  </si>
  <si>
    <t>22/22</t>
  </si>
  <si>
    <t>23/33</t>
  </si>
  <si>
    <t>13/16</t>
  </si>
  <si>
    <t>86/88</t>
  </si>
  <si>
    <t>80/88</t>
  </si>
  <si>
    <t>80/111</t>
  </si>
  <si>
    <t>15/15</t>
  </si>
  <si>
    <t>12/15</t>
  </si>
  <si>
    <t>12/12</t>
  </si>
  <si>
    <t>210/220</t>
  </si>
  <si>
    <t>188/220</t>
  </si>
  <si>
    <t>210/217</t>
  </si>
  <si>
    <t>188/268</t>
  </si>
  <si>
    <t>124/132</t>
  </si>
  <si>
    <t>108/132</t>
  </si>
  <si>
    <t>124/129</t>
  </si>
  <si>
    <t>108/157</t>
  </si>
  <si>
    <t>6/7</t>
  </si>
  <si>
    <t>6/6</t>
  </si>
  <si>
    <t>6/12</t>
  </si>
  <si>
    <t>66/78</t>
  </si>
  <si>
    <t>52/78</t>
  </si>
  <si>
    <t>66/79</t>
  </si>
  <si>
    <t>52/108</t>
  </si>
  <si>
    <t>20/34</t>
  </si>
  <si>
    <t>32/34</t>
  </si>
  <si>
    <t>20/24</t>
  </si>
  <si>
    <t>32/75</t>
  </si>
  <si>
    <t>19/21</t>
  </si>
  <si>
    <t>11/21</t>
  </si>
  <si>
    <t>19/25</t>
  </si>
  <si>
    <t>11/33</t>
  </si>
  <si>
    <t>456/574</t>
  </si>
  <si>
    <t>310/574</t>
  </si>
  <si>
    <t>456/487</t>
  </si>
  <si>
    <t>310/476</t>
  </si>
  <si>
    <t>567/717</t>
  </si>
  <si>
    <t>414/717</t>
  </si>
  <si>
    <t>567/621</t>
  </si>
  <si>
    <t>414/708</t>
  </si>
  <si>
    <t>111/143</t>
  </si>
  <si>
    <t>104/143</t>
  </si>
  <si>
    <t>111/134</t>
  </si>
  <si>
    <t>104/232</t>
  </si>
  <si>
    <t>85/108</t>
  </si>
  <si>
    <t>73/108</t>
  </si>
  <si>
    <t>85/98</t>
  </si>
  <si>
    <t>73/146</t>
  </si>
  <si>
    <t>29/45</t>
  </si>
  <si>
    <t>43/45</t>
  </si>
  <si>
    <t>29/33</t>
  </si>
  <si>
    <t>43/95</t>
  </si>
  <si>
    <t>23/30</t>
  </si>
  <si>
    <t>11/30</t>
  </si>
  <si>
    <t>23/29</t>
  </si>
  <si>
    <t>543/709</t>
  </si>
  <si>
    <t>415/709</t>
  </si>
  <si>
    <t>543/602</t>
  </si>
  <si>
    <t>415/672</t>
  </si>
  <si>
    <t>686/902</t>
  </si>
  <si>
    <t>551/902</t>
  </si>
  <si>
    <t>686/768</t>
  </si>
  <si>
    <t>551/962</t>
  </si>
  <si>
    <t>143/193</t>
  </si>
  <si>
    <t>136/193</t>
  </si>
  <si>
    <t>143/166</t>
  </si>
  <si>
    <t>136/290</t>
  </si>
  <si>
    <t>no MS/MS</t>
  </si>
  <si>
    <t>16:0/-/18:1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</si>
</sst>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C000"/>
      <name val="Calibri"/>
      <family val="2"/>
    </font>
    <font>
      <b/>
      <sz val="12"/>
      <name val="Arial"/>
      <family val="2"/>
    </font>
    <font>
      <b/>
      <sz val="11"/>
      <name val="Calibri"/>
      <family val="2"/>
    </font>
    <font>
      <sz val="11"/>
      <color rgb="FFFF0000"/>
      <name val="Calibri"/>
      <family val="2"/>
    </font>
    <font>
      <sz val="11"/>
      <color rgb="FF00FFFF"/>
      <name val="Calibri"/>
      <family val="2"/>
    </font>
    <font>
      <sz val="11"/>
      <color rgb="FFFFC800"/>
      <name val="Calibri"/>
      <family val="2"/>
    </font>
    <font>
      <b/>
      <sz val="12"/>
      <name val="Arial"/>
      <family val="2"/>
    </font>
    <font>
      <sz val="11"/>
      <color rgb="FF00C000"/>
      <name val="Calibri"/>
      <family val="2"/>
    </font>
    <font>
      <sz val="11"/>
      <color rgb="FFFF0000"/>
      <name val="Calibri"/>
      <family val="2"/>
    </font>
    <font>
      <b/>
      <sz val="12"/>
      <name val="Arial"/>
      <family val="2"/>
    </font>
    <font>
      <sz val="11"/>
      <color rgb="FF00C000"/>
      <name val="Calibri"/>
      <family val="2"/>
    </font>
    <font>
      <sz val="11"/>
      <color rgb="FFFF0000"/>
      <name val="Calibri"/>
      <family val="2"/>
    </font>
    <font>
      <sz val="11"/>
      <color rgb="FF00FFFF"/>
      <name val="Calibri"/>
      <family val="2"/>
    </font>
    <font>
      <b/>
      <sz val="11"/>
      <name val="Calibri"/>
      <family val="2"/>
    </font>
    <font>
      <sz val="11"/>
      <color rgb="FFFFC800"/>
      <name val="Calibri"/>
      <family val="2"/>
    </font>
    <font>
      <sz val="11"/>
      <color indexed="8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17" fillId="0" borderId="0"/>
  </cellStyleXfs>
  <cellXfs count="3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9" fontId="0" fillId="0" borderId="0" xfId="0" applyNumberFormat="1"/>
    <xf numFmtId="9" fontId="0" fillId="0" borderId="0" xfId="0" applyNumberFormat="1" applyAlignment="1">
      <alignment horizontal="right"/>
    </xf>
    <xf numFmtId="0" fontId="8" fillId="0" borderId="0" xfId="0" applyFont="1" applyAlignment="1">
      <alignment horizontal="center"/>
    </xf>
    <xf numFmtId="0" fontId="9" fillId="0" borderId="0" xfId="0" applyFont="1"/>
    <xf numFmtId="0" fontId="10" fillId="0" borderId="0" xfId="0" applyFont="1"/>
    <xf numFmtId="49" fontId="0" fillId="0" borderId="0" xfId="0" applyNumberFormat="1"/>
    <xf numFmtId="49" fontId="2" fillId="0" borderId="0" xfId="0" applyNumberFormat="1" applyFont="1"/>
    <xf numFmtId="0" fontId="11" fillId="0" borderId="0" xfId="0" applyFont="1" applyAlignment="1">
      <alignment horizont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1" fillId="0" borderId="0" xfId="0" applyFont="1" applyAlignment="1">
      <alignment horizontal="left"/>
    </xf>
    <xf numFmtId="0" fontId="15" fillId="0" borderId="0" xfId="0" applyFont="1"/>
    <xf numFmtId="0" fontId="16" fillId="0" borderId="0" xfId="0" applyFont="1"/>
    <xf numFmtId="0" fontId="0" fillId="0" borderId="0" xfId="0" applyAlignment="1">
      <alignment horizontal="left"/>
    </xf>
    <xf numFmtId="0" fontId="18" fillId="0" borderId="0" xfId="1" applyFont="1"/>
    <xf numFmtId="0" fontId="19" fillId="0" borderId="0" xfId="1" applyFont="1"/>
    <xf numFmtId="0" fontId="3" fillId="0" borderId="0" xfId="2" applyFont="1" applyAlignment="1">
      <alignment horizontal="left"/>
    </xf>
    <xf numFmtId="9" fontId="19" fillId="0" borderId="0" xfId="2" applyNumberFormat="1" applyFont="1" applyAlignment="1">
      <alignment horizontal="center"/>
    </xf>
    <xf numFmtId="0" fontId="19" fillId="0" borderId="0" xfId="2" applyNumberFormat="1" applyFont="1" applyAlignment="1">
      <alignment horizontal="center"/>
    </xf>
    <xf numFmtId="49" fontId="19" fillId="0" borderId="0" xfId="1" applyNumberFormat="1" applyFont="1" applyAlignment="1">
      <alignment horizontal="center"/>
    </xf>
    <xf numFmtId="0" fontId="19" fillId="0" borderId="0" xfId="1" applyFont="1" applyAlignment="1">
      <alignment horizontal="center"/>
    </xf>
    <xf numFmtId="49" fontId="19" fillId="0" borderId="0" xfId="1" applyNumberFormat="1" applyFont="1"/>
    <xf numFmtId="0" fontId="19" fillId="0" borderId="0" xfId="0" applyNumberFormat="1" applyFont="1" applyAlignment="1">
      <alignment horizontal="center"/>
    </xf>
    <xf numFmtId="9" fontId="19" fillId="0" borderId="0" xfId="0" applyNumberFormat="1" applyFont="1" applyAlignment="1">
      <alignment horizontal="center"/>
    </xf>
    <xf numFmtId="0" fontId="3" fillId="0" borderId="0" xfId="1" applyFont="1" applyAlignment="1">
      <alignment horizontal="center"/>
    </xf>
  </cellXfs>
  <cellStyles count="3">
    <cellStyle name="Normal" xfId="0" builtinId="0"/>
    <cellStyle name="Standard 2" xfId="1"/>
    <cellStyle name="Standard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workbookViewId="0"/>
  </sheetViews>
  <sheetFormatPr defaultColWidth="9.140625" defaultRowHeight="15" x14ac:dyDescent="0.25"/>
  <cols>
    <col min="1" max="1" width="12.7109375" style="24" customWidth="1"/>
    <col min="2" max="16" width="12.85546875" style="24" customWidth="1"/>
    <col min="17" max="17" width="13" style="24" customWidth="1"/>
    <col min="18" max="16384" width="9.140625" style="24"/>
  </cols>
  <sheetData>
    <row r="1" spans="1:17" ht="18.75" x14ac:dyDescent="0.3">
      <c r="A1" s="23" t="s">
        <v>3233</v>
      </c>
    </row>
    <row r="2" spans="1:17" ht="15.75" x14ac:dyDescent="0.25">
      <c r="B2" s="33" t="s">
        <v>3234</v>
      </c>
      <c r="C2" s="33"/>
      <c r="D2" s="33" t="s">
        <v>3240</v>
      </c>
      <c r="E2" s="33"/>
      <c r="F2" s="33" t="s">
        <v>3235</v>
      </c>
      <c r="G2" s="33"/>
      <c r="H2" s="33" t="s">
        <v>3241</v>
      </c>
      <c r="I2" s="33"/>
      <c r="J2" s="33" t="s">
        <v>3236</v>
      </c>
      <c r="K2" s="33"/>
      <c r="L2" s="33" t="s">
        <v>3242</v>
      </c>
      <c r="M2" s="33"/>
      <c r="N2" s="33" t="s">
        <v>3237</v>
      </c>
      <c r="O2" s="33"/>
      <c r="P2" s="33" t="s">
        <v>3243</v>
      </c>
      <c r="Q2" s="33"/>
    </row>
    <row r="3" spans="1:17" ht="15.75" x14ac:dyDescent="0.25">
      <c r="A3" s="25" t="s">
        <v>18</v>
      </c>
      <c r="B3" s="31" t="s">
        <v>3359</v>
      </c>
      <c r="C3" s="32"/>
      <c r="D3" s="31"/>
      <c r="E3" s="32"/>
      <c r="F3" s="31"/>
      <c r="G3" s="32"/>
      <c r="H3" s="31"/>
      <c r="I3" s="32"/>
      <c r="J3" s="31"/>
      <c r="K3" s="32"/>
      <c r="L3" s="31"/>
      <c r="M3" s="32"/>
      <c r="N3" s="31"/>
      <c r="O3" s="32"/>
      <c r="P3" s="31"/>
      <c r="Q3" s="32"/>
    </row>
    <row r="4" spans="1:17" ht="15.75" x14ac:dyDescent="0.25">
      <c r="A4" s="25" t="s">
        <v>56</v>
      </c>
      <c r="B4" s="31" t="s">
        <v>3245</v>
      </c>
      <c r="C4" s="32">
        <v>0.8</v>
      </c>
      <c r="D4" s="31" t="s">
        <v>3246</v>
      </c>
      <c r="E4" s="32">
        <v>1</v>
      </c>
      <c r="F4" s="31" t="s">
        <v>3245</v>
      </c>
      <c r="G4" s="32">
        <v>0.8</v>
      </c>
      <c r="H4" s="31" t="s">
        <v>3247</v>
      </c>
      <c r="I4" s="32">
        <v>0.7142857142857143</v>
      </c>
      <c r="J4" s="31" t="s">
        <v>3309</v>
      </c>
      <c r="K4" s="32">
        <v>0.8571428571428571</v>
      </c>
      <c r="L4" s="31" t="s">
        <v>3309</v>
      </c>
      <c r="M4" s="32">
        <v>0.8571428571428571</v>
      </c>
      <c r="N4" s="31" t="s">
        <v>3310</v>
      </c>
      <c r="O4" s="32">
        <v>1</v>
      </c>
      <c r="P4" s="31" t="s">
        <v>3311</v>
      </c>
      <c r="Q4" s="32">
        <v>0.5</v>
      </c>
    </row>
    <row r="5" spans="1:17" ht="15.75" x14ac:dyDescent="0.25">
      <c r="A5" s="25" t="s">
        <v>893</v>
      </c>
      <c r="B5" s="31" t="s">
        <v>3248</v>
      </c>
      <c r="C5" s="32">
        <v>1</v>
      </c>
      <c r="D5" s="31" t="s">
        <v>3248</v>
      </c>
      <c r="E5" s="32">
        <v>1</v>
      </c>
      <c r="F5" s="31" t="s">
        <v>3249</v>
      </c>
      <c r="G5" s="32">
        <v>0.91666666666666663</v>
      </c>
      <c r="H5" s="31" t="s">
        <v>3250</v>
      </c>
      <c r="I5" s="32">
        <v>0.73333333333333328</v>
      </c>
      <c r="J5" s="31" t="s">
        <v>2873</v>
      </c>
      <c r="K5" s="32" t="s">
        <v>2873</v>
      </c>
      <c r="L5" s="31" t="s">
        <v>2873</v>
      </c>
      <c r="M5" s="32" t="s">
        <v>2873</v>
      </c>
      <c r="N5" s="31" t="s">
        <v>2873</v>
      </c>
      <c r="O5" s="32" t="s">
        <v>2873</v>
      </c>
      <c r="P5" s="31" t="s">
        <v>2873</v>
      </c>
      <c r="Q5" s="32" t="s">
        <v>2873</v>
      </c>
    </row>
    <row r="6" spans="1:17" ht="15.75" x14ac:dyDescent="0.25">
      <c r="A6" s="25" t="s">
        <v>107</v>
      </c>
      <c r="B6" s="31" t="s">
        <v>3246</v>
      </c>
      <c r="C6" s="32">
        <v>1</v>
      </c>
      <c r="D6" s="31" t="s">
        <v>3246</v>
      </c>
      <c r="E6" s="32">
        <v>1</v>
      </c>
      <c r="F6" s="31" t="s">
        <v>3246</v>
      </c>
      <c r="G6" s="32">
        <v>1</v>
      </c>
      <c r="H6" s="31" t="s">
        <v>3251</v>
      </c>
      <c r="I6" s="32">
        <v>0.625</v>
      </c>
      <c r="J6" s="31" t="s">
        <v>2873</v>
      </c>
      <c r="K6" s="32" t="s">
        <v>2873</v>
      </c>
      <c r="L6" s="31" t="s">
        <v>2873</v>
      </c>
      <c r="M6" s="32" t="s">
        <v>2873</v>
      </c>
      <c r="N6" s="31" t="s">
        <v>2873</v>
      </c>
      <c r="O6" s="32" t="s">
        <v>2873</v>
      </c>
      <c r="P6" s="31" t="s">
        <v>2873</v>
      </c>
      <c r="Q6" s="32" t="s">
        <v>2873</v>
      </c>
    </row>
    <row r="7" spans="1:17" ht="15.75" x14ac:dyDescent="0.25">
      <c r="A7" s="25" t="s">
        <v>137</v>
      </c>
      <c r="B7" s="31" t="s">
        <v>3252</v>
      </c>
      <c r="C7" s="32">
        <v>1</v>
      </c>
      <c r="D7" s="31" t="s">
        <v>3252</v>
      </c>
      <c r="E7" s="32">
        <v>1</v>
      </c>
      <c r="F7" s="31" t="s">
        <v>3252</v>
      </c>
      <c r="G7" s="32">
        <v>1</v>
      </c>
      <c r="H7" s="31" t="s">
        <v>3252</v>
      </c>
      <c r="I7" s="32">
        <v>1</v>
      </c>
      <c r="J7" s="31" t="s">
        <v>3273</v>
      </c>
      <c r="K7" s="32">
        <v>0</v>
      </c>
      <c r="L7" s="31" t="s">
        <v>3272</v>
      </c>
      <c r="M7" s="32">
        <v>1</v>
      </c>
      <c r="N7" s="31" t="s">
        <v>3244</v>
      </c>
      <c r="O7" s="32" t="s">
        <v>2873</v>
      </c>
      <c r="P7" s="31" t="s">
        <v>3272</v>
      </c>
      <c r="Q7" s="32">
        <v>1</v>
      </c>
    </row>
    <row r="8" spans="1:17" ht="15.75" x14ac:dyDescent="0.25">
      <c r="A8" s="25" t="s">
        <v>147</v>
      </c>
      <c r="B8" s="31" t="s">
        <v>3253</v>
      </c>
      <c r="C8" s="32">
        <v>0.86842105263157898</v>
      </c>
      <c r="D8" s="31" t="s">
        <v>3254</v>
      </c>
      <c r="E8" s="32">
        <v>0.73684210526315785</v>
      </c>
      <c r="F8" s="31" t="s">
        <v>3255</v>
      </c>
      <c r="G8" s="32">
        <v>0.92957746478873238</v>
      </c>
      <c r="H8" s="31" t="s">
        <v>3256</v>
      </c>
      <c r="I8" s="32">
        <v>0.58947368421052626</v>
      </c>
      <c r="J8" s="31" t="s">
        <v>3336</v>
      </c>
      <c r="K8" s="32">
        <v>0.78703703703703709</v>
      </c>
      <c r="L8" s="31" t="s">
        <v>3337</v>
      </c>
      <c r="M8" s="32">
        <v>0.67592592592592593</v>
      </c>
      <c r="N8" s="31" t="s">
        <v>3338</v>
      </c>
      <c r="O8" s="32">
        <v>0.86734693877551017</v>
      </c>
      <c r="P8" s="31" t="s">
        <v>3339</v>
      </c>
      <c r="Q8" s="32">
        <v>0.5</v>
      </c>
    </row>
    <row r="9" spans="1:17" ht="15.75" x14ac:dyDescent="0.25">
      <c r="A9" s="25" t="s">
        <v>681</v>
      </c>
      <c r="B9" s="31" t="s">
        <v>3257</v>
      </c>
      <c r="C9" s="32">
        <v>0.91176470588235292</v>
      </c>
      <c r="D9" s="31" t="s">
        <v>3258</v>
      </c>
      <c r="E9" s="32">
        <v>1</v>
      </c>
      <c r="F9" s="31" t="s">
        <v>3259</v>
      </c>
      <c r="G9" s="32">
        <v>1</v>
      </c>
      <c r="H9" s="31" t="s">
        <v>3260</v>
      </c>
      <c r="I9" s="32">
        <v>0.66666666666666663</v>
      </c>
      <c r="J9" s="31" t="s">
        <v>3340</v>
      </c>
      <c r="K9" s="32">
        <v>0.64444444444444449</v>
      </c>
      <c r="L9" s="31" t="s">
        <v>3341</v>
      </c>
      <c r="M9" s="32">
        <v>0.9555555555555556</v>
      </c>
      <c r="N9" s="31" t="s">
        <v>3342</v>
      </c>
      <c r="O9" s="32">
        <v>0.87878787878787878</v>
      </c>
      <c r="P9" s="31" t="s">
        <v>3343</v>
      </c>
      <c r="Q9" s="32">
        <v>0.45263157894736844</v>
      </c>
    </row>
    <row r="10" spans="1:17" ht="15.75" x14ac:dyDescent="0.25">
      <c r="A10" s="25" t="s">
        <v>937</v>
      </c>
      <c r="B10" s="31" t="s">
        <v>3261</v>
      </c>
      <c r="C10" s="32">
        <v>0.86206896551724133</v>
      </c>
      <c r="D10" s="31" t="s">
        <v>3262</v>
      </c>
      <c r="E10" s="32">
        <v>0.44827586206896552</v>
      </c>
      <c r="F10" s="31" t="s">
        <v>3263</v>
      </c>
      <c r="G10" s="32">
        <v>1</v>
      </c>
      <c r="H10" s="31" t="s">
        <v>3264</v>
      </c>
      <c r="I10" s="32">
        <v>0.56521739130434778</v>
      </c>
      <c r="J10" s="31" t="s">
        <v>3344</v>
      </c>
      <c r="K10" s="32">
        <v>0.76666666666666672</v>
      </c>
      <c r="L10" s="31" t="s">
        <v>3345</v>
      </c>
      <c r="M10" s="32">
        <v>0.36666666666666664</v>
      </c>
      <c r="N10" s="31" t="s">
        <v>3346</v>
      </c>
      <c r="O10" s="32">
        <v>0.7931034482758621</v>
      </c>
      <c r="P10" s="31" t="s">
        <v>3323</v>
      </c>
      <c r="Q10" s="32">
        <v>0.33333333333333331</v>
      </c>
    </row>
    <row r="11" spans="1:17" ht="15.75" x14ac:dyDescent="0.25">
      <c r="A11" s="25" t="s">
        <v>1102</v>
      </c>
      <c r="B11" s="31" t="s">
        <v>3265</v>
      </c>
      <c r="C11" s="32">
        <v>0.98373983739837401</v>
      </c>
      <c r="D11" s="31" t="s">
        <v>3266</v>
      </c>
      <c r="E11" s="32">
        <v>0.93495934959349591</v>
      </c>
      <c r="F11" s="31" t="s">
        <v>3267</v>
      </c>
      <c r="G11" s="32">
        <v>0.93798449612403101</v>
      </c>
      <c r="H11" s="31" t="s">
        <v>3268</v>
      </c>
      <c r="I11" s="32">
        <v>0.66860465116279066</v>
      </c>
      <c r="J11" s="31" t="s">
        <v>3347</v>
      </c>
      <c r="K11" s="32">
        <v>0.76586741889985899</v>
      </c>
      <c r="L11" s="31" t="s">
        <v>3348</v>
      </c>
      <c r="M11" s="32">
        <v>0.58533145275035259</v>
      </c>
      <c r="N11" s="31" t="s">
        <v>3349</v>
      </c>
      <c r="O11" s="32">
        <v>0.90199335548172754</v>
      </c>
      <c r="P11" s="31" t="s">
        <v>3350</v>
      </c>
      <c r="Q11" s="32">
        <v>0.61755952380952384</v>
      </c>
    </row>
    <row r="12" spans="1:17" ht="15.75" x14ac:dyDescent="0.25">
      <c r="A12" s="25" t="s">
        <v>2806</v>
      </c>
      <c r="B12" s="31" t="s">
        <v>3269</v>
      </c>
      <c r="C12" s="32">
        <v>1</v>
      </c>
      <c r="D12" s="31" t="s">
        <v>3270</v>
      </c>
      <c r="E12" s="32">
        <v>0.76190476190476186</v>
      </c>
      <c r="F12" s="31" t="s">
        <v>3269</v>
      </c>
      <c r="G12" s="32">
        <v>1</v>
      </c>
      <c r="H12" s="31" t="s">
        <v>3271</v>
      </c>
      <c r="I12" s="32">
        <v>1</v>
      </c>
      <c r="J12" s="31" t="s">
        <v>2873</v>
      </c>
      <c r="K12" s="32" t="s">
        <v>2873</v>
      </c>
      <c r="L12" s="31" t="s">
        <v>2873</v>
      </c>
      <c r="M12" s="32" t="s">
        <v>2873</v>
      </c>
      <c r="N12" s="31" t="s">
        <v>2873</v>
      </c>
      <c r="O12" s="32" t="s">
        <v>2873</v>
      </c>
      <c r="P12" s="31" t="s">
        <v>2873</v>
      </c>
      <c r="Q12" s="32" t="s">
        <v>2873</v>
      </c>
    </row>
    <row r="13" spans="1:17" ht="15.75" x14ac:dyDescent="0.25">
      <c r="A13" s="25" t="s">
        <v>882</v>
      </c>
      <c r="B13" s="31" t="s">
        <v>3272</v>
      </c>
      <c r="C13" s="32">
        <v>1</v>
      </c>
      <c r="D13" s="31" t="s">
        <v>3273</v>
      </c>
      <c r="E13" s="32">
        <v>0</v>
      </c>
      <c r="F13" s="31" t="s">
        <v>3274</v>
      </c>
      <c r="G13" s="32">
        <v>0.75</v>
      </c>
      <c r="H13" s="31" t="s">
        <v>3244</v>
      </c>
      <c r="I13" s="32" t="s">
        <v>2873</v>
      </c>
      <c r="J13" s="31" t="s">
        <v>2873</v>
      </c>
      <c r="K13" s="32" t="s">
        <v>2873</v>
      </c>
      <c r="L13" s="31" t="s">
        <v>2873</v>
      </c>
      <c r="M13" s="32" t="s">
        <v>2873</v>
      </c>
      <c r="N13" s="31" t="s">
        <v>2873</v>
      </c>
      <c r="O13" s="32" t="s">
        <v>2873</v>
      </c>
      <c r="P13" s="31" t="s">
        <v>2873</v>
      </c>
      <c r="Q13" s="32" t="s">
        <v>2873</v>
      </c>
    </row>
    <row r="14" spans="1:17" ht="15.75" x14ac:dyDescent="0.25">
      <c r="A14" s="25"/>
      <c r="B14" s="31"/>
      <c r="C14" s="32"/>
      <c r="D14" s="31"/>
      <c r="E14" s="32"/>
      <c r="F14" s="31"/>
      <c r="G14" s="32"/>
      <c r="H14" s="31"/>
      <c r="I14" s="32"/>
      <c r="J14" s="31"/>
      <c r="K14" s="32"/>
      <c r="L14" s="31"/>
      <c r="M14" s="32"/>
      <c r="N14" s="31"/>
      <c r="O14" s="32"/>
      <c r="P14" s="31"/>
      <c r="Q14" s="32"/>
    </row>
    <row r="15" spans="1:17" ht="15.75" x14ac:dyDescent="0.25">
      <c r="A15" s="25" t="s">
        <v>3238</v>
      </c>
      <c r="B15" s="31" t="s">
        <v>3275</v>
      </c>
      <c r="C15" s="32">
        <v>0.93527508090614886</v>
      </c>
      <c r="D15" s="31" t="s">
        <v>3276</v>
      </c>
      <c r="E15" s="32">
        <v>0.83171521035598706</v>
      </c>
      <c r="F15" s="31" t="s">
        <v>3277</v>
      </c>
      <c r="G15" s="32">
        <v>0.94754098360655736</v>
      </c>
      <c r="H15" s="31" t="s">
        <v>3278</v>
      </c>
      <c r="I15" s="32">
        <v>0.65897435897435896</v>
      </c>
      <c r="J15" s="31" t="s">
        <v>3351</v>
      </c>
      <c r="K15" s="32">
        <v>0.76053215077605318</v>
      </c>
      <c r="L15" s="31" t="s">
        <v>3352</v>
      </c>
      <c r="M15" s="32">
        <v>0.61086474501108645</v>
      </c>
      <c r="N15" s="31" t="s">
        <v>3353</v>
      </c>
      <c r="O15" s="32">
        <v>0.89322916666666663</v>
      </c>
      <c r="P15" s="31" t="s">
        <v>3354</v>
      </c>
      <c r="Q15" s="32">
        <v>0.57276507276507271</v>
      </c>
    </row>
    <row r="16" spans="1:17" ht="15.75" x14ac:dyDescent="0.25">
      <c r="A16" s="25" t="s">
        <v>3239</v>
      </c>
      <c r="B16" s="31" t="s">
        <v>3279</v>
      </c>
      <c r="C16" s="32">
        <v>0.90322580645161288</v>
      </c>
      <c r="D16" s="31" t="s">
        <v>3280</v>
      </c>
      <c r="E16" s="32">
        <v>0.76344086021505375</v>
      </c>
      <c r="F16" s="31" t="s">
        <v>3281</v>
      </c>
      <c r="G16" s="32">
        <v>0.95454545454545459</v>
      </c>
      <c r="H16" s="31" t="s">
        <v>3282</v>
      </c>
      <c r="I16" s="32">
        <v>0.65137614678899081</v>
      </c>
      <c r="J16" s="31" t="s">
        <v>3355</v>
      </c>
      <c r="K16" s="32">
        <v>0.7409326424870466</v>
      </c>
      <c r="L16" s="31" t="s">
        <v>3356</v>
      </c>
      <c r="M16" s="32">
        <v>0.70466321243523311</v>
      </c>
      <c r="N16" s="31" t="s">
        <v>3357</v>
      </c>
      <c r="O16" s="32">
        <v>0.86144578313253017</v>
      </c>
      <c r="P16" s="31" t="s">
        <v>3358</v>
      </c>
      <c r="Q16" s="32">
        <v>0.4689655172413793</v>
      </c>
    </row>
    <row r="17" spans="1:17" ht="15.75" x14ac:dyDescent="0.25">
      <c r="A17" s="25"/>
      <c r="B17" s="27"/>
      <c r="C17" s="26"/>
      <c r="D17" s="27"/>
      <c r="E17" s="26"/>
      <c r="F17" s="27"/>
      <c r="G17" s="26"/>
      <c r="H17" s="27"/>
      <c r="I17" s="26"/>
      <c r="J17" s="27"/>
      <c r="K17" s="26"/>
      <c r="L17" s="27"/>
      <c r="M17" s="26"/>
      <c r="N17" s="27"/>
      <c r="O17" s="26"/>
      <c r="P17" s="27"/>
      <c r="Q17" s="26"/>
    </row>
    <row r="18" spans="1:17" ht="15.75" x14ac:dyDescent="0.25">
      <c r="A18" s="25"/>
      <c r="P18" s="28"/>
      <c r="Q18" s="29"/>
    </row>
    <row r="19" spans="1:17" ht="18.75" x14ac:dyDescent="0.3">
      <c r="A19" s="23" t="s">
        <v>27</v>
      </c>
      <c r="P19" s="30"/>
    </row>
    <row r="20" spans="1:17" ht="15.75" x14ac:dyDescent="0.25">
      <c r="B20" s="33" t="s">
        <v>3234</v>
      </c>
      <c r="C20" s="33"/>
      <c r="D20" s="33" t="s">
        <v>3240</v>
      </c>
      <c r="E20" s="33"/>
      <c r="F20" s="33" t="s">
        <v>3235</v>
      </c>
      <c r="G20" s="33"/>
      <c r="H20" s="33" t="s">
        <v>3241</v>
      </c>
      <c r="I20" s="33"/>
      <c r="J20" s="33" t="s">
        <v>3236</v>
      </c>
      <c r="K20" s="33"/>
      <c r="L20" s="33" t="s">
        <v>3242</v>
      </c>
      <c r="M20" s="33"/>
      <c r="N20" s="33" t="s">
        <v>3237</v>
      </c>
      <c r="O20" s="33"/>
      <c r="P20" s="33" t="s">
        <v>3243</v>
      </c>
      <c r="Q20" s="33"/>
    </row>
    <row r="21" spans="1:17" ht="15.75" x14ac:dyDescent="0.25">
      <c r="A21" s="25" t="s">
        <v>18</v>
      </c>
      <c r="B21" s="31" t="s">
        <v>3359</v>
      </c>
      <c r="C21" s="32"/>
      <c r="D21" s="31"/>
      <c r="E21" s="32"/>
      <c r="F21" s="31"/>
      <c r="G21" s="32"/>
      <c r="H21" s="31"/>
      <c r="I21" s="32"/>
      <c r="J21" s="31"/>
      <c r="K21" s="32"/>
      <c r="L21" s="31"/>
      <c r="M21" s="32"/>
      <c r="N21" s="31"/>
      <c r="O21" s="32"/>
      <c r="P21" s="31"/>
      <c r="Q21" s="32"/>
    </row>
    <row r="22" spans="1:17" ht="15.75" x14ac:dyDescent="0.25">
      <c r="A22" s="25" t="s">
        <v>56</v>
      </c>
      <c r="B22" s="31" t="s">
        <v>3245</v>
      </c>
      <c r="C22" s="32">
        <v>0.8</v>
      </c>
      <c r="D22" s="31" t="s">
        <v>3246</v>
      </c>
      <c r="E22" s="32">
        <v>1</v>
      </c>
      <c r="F22" s="31" t="s">
        <v>3245</v>
      </c>
      <c r="G22" s="32">
        <v>0.8</v>
      </c>
      <c r="H22" s="31" t="s">
        <v>3247</v>
      </c>
      <c r="I22" s="32">
        <v>0.7142857142857143</v>
      </c>
      <c r="J22" s="31" t="s">
        <v>3309</v>
      </c>
      <c r="K22" s="32">
        <v>0.8571428571428571</v>
      </c>
      <c r="L22" s="31" t="s">
        <v>3309</v>
      </c>
      <c r="M22" s="32">
        <v>0.8571428571428571</v>
      </c>
      <c r="N22" s="31" t="s">
        <v>3310</v>
      </c>
      <c r="O22" s="32">
        <v>1</v>
      </c>
      <c r="P22" s="31" t="s">
        <v>3311</v>
      </c>
      <c r="Q22" s="32">
        <v>0.5</v>
      </c>
    </row>
    <row r="23" spans="1:17" ht="15.75" x14ac:dyDescent="0.25">
      <c r="A23" s="25" t="s">
        <v>893</v>
      </c>
      <c r="B23" s="31" t="s">
        <v>3283</v>
      </c>
      <c r="C23" s="32">
        <v>1</v>
      </c>
      <c r="D23" s="31" t="s">
        <v>3283</v>
      </c>
      <c r="E23" s="32">
        <v>1</v>
      </c>
      <c r="F23" s="31" t="s">
        <v>3284</v>
      </c>
      <c r="G23" s="32">
        <v>0.9</v>
      </c>
      <c r="H23" s="31" t="s">
        <v>3285</v>
      </c>
      <c r="I23" s="32">
        <v>0.69230769230769229</v>
      </c>
      <c r="J23" s="31" t="s">
        <v>2873</v>
      </c>
      <c r="K23" s="32" t="s">
        <v>2873</v>
      </c>
      <c r="L23" s="31" t="s">
        <v>2873</v>
      </c>
      <c r="M23" s="32" t="s">
        <v>2873</v>
      </c>
      <c r="N23" s="31" t="s">
        <v>2873</v>
      </c>
      <c r="O23" s="32" t="s">
        <v>2873</v>
      </c>
      <c r="P23" s="31" t="s">
        <v>2873</v>
      </c>
      <c r="Q23" s="32" t="s">
        <v>2873</v>
      </c>
    </row>
    <row r="24" spans="1:17" ht="15.75" x14ac:dyDescent="0.25">
      <c r="A24" s="25" t="s">
        <v>107</v>
      </c>
      <c r="B24" s="31" t="s">
        <v>3246</v>
      </c>
      <c r="C24" s="32">
        <v>1</v>
      </c>
      <c r="D24" s="31" t="s">
        <v>3246</v>
      </c>
      <c r="E24" s="32">
        <v>1</v>
      </c>
      <c r="F24" s="31" t="s">
        <v>3246</v>
      </c>
      <c r="G24" s="32">
        <v>1</v>
      </c>
      <c r="H24" s="31" t="s">
        <v>3251</v>
      </c>
      <c r="I24" s="32">
        <v>0.625</v>
      </c>
      <c r="J24" s="31" t="s">
        <v>2873</v>
      </c>
      <c r="K24" s="32" t="s">
        <v>2873</v>
      </c>
      <c r="L24" s="31" t="s">
        <v>2873</v>
      </c>
      <c r="M24" s="32" t="s">
        <v>2873</v>
      </c>
      <c r="N24" s="31" t="s">
        <v>2873</v>
      </c>
      <c r="O24" s="32" t="s">
        <v>2873</v>
      </c>
      <c r="P24" s="31" t="s">
        <v>2873</v>
      </c>
      <c r="Q24" s="32" t="s">
        <v>2873</v>
      </c>
    </row>
    <row r="25" spans="1:17" ht="15.75" x14ac:dyDescent="0.25">
      <c r="A25" s="25" t="s">
        <v>137</v>
      </c>
      <c r="B25" s="31" t="s">
        <v>3252</v>
      </c>
      <c r="C25" s="32">
        <v>1</v>
      </c>
      <c r="D25" s="31" t="s">
        <v>3252</v>
      </c>
      <c r="E25" s="32">
        <v>1</v>
      </c>
      <c r="F25" s="31" t="s">
        <v>3252</v>
      </c>
      <c r="G25" s="32">
        <v>1</v>
      </c>
      <c r="H25" s="31" t="s">
        <v>3252</v>
      </c>
      <c r="I25" s="32">
        <v>1</v>
      </c>
      <c r="J25" s="31" t="s">
        <v>3273</v>
      </c>
      <c r="K25" s="32">
        <v>0</v>
      </c>
      <c r="L25" s="31" t="s">
        <v>3272</v>
      </c>
      <c r="M25" s="32">
        <v>1</v>
      </c>
      <c r="N25" s="31" t="s">
        <v>3244</v>
      </c>
      <c r="O25" s="32" t="s">
        <v>2873</v>
      </c>
      <c r="P25" s="31" t="s">
        <v>3272</v>
      </c>
      <c r="Q25" s="32">
        <v>1</v>
      </c>
    </row>
    <row r="26" spans="1:17" ht="15.75" x14ac:dyDescent="0.25">
      <c r="A26" s="25" t="s">
        <v>147</v>
      </c>
      <c r="B26" s="31" t="s">
        <v>3286</v>
      </c>
      <c r="C26" s="32">
        <v>0.88888888888888884</v>
      </c>
      <c r="D26" s="31" t="s">
        <v>3287</v>
      </c>
      <c r="E26" s="32">
        <v>0.72222222222222221</v>
      </c>
      <c r="F26" s="31" t="s">
        <v>3288</v>
      </c>
      <c r="G26" s="32">
        <v>0.96</v>
      </c>
      <c r="H26" s="31" t="s">
        <v>3289</v>
      </c>
      <c r="I26" s="32">
        <v>0.67241379310344829</v>
      </c>
      <c r="J26" s="31" t="s">
        <v>3312</v>
      </c>
      <c r="K26" s="32">
        <v>0.84615384615384615</v>
      </c>
      <c r="L26" s="31" t="s">
        <v>3313</v>
      </c>
      <c r="M26" s="32">
        <v>0.66666666666666663</v>
      </c>
      <c r="N26" s="31" t="s">
        <v>3314</v>
      </c>
      <c r="O26" s="32">
        <v>0.83544303797468356</v>
      </c>
      <c r="P26" s="31" t="s">
        <v>3315</v>
      </c>
      <c r="Q26" s="32">
        <v>0.48148148148148145</v>
      </c>
    </row>
    <row r="27" spans="1:17" ht="15.75" x14ac:dyDescent="0.25">
      <c r="A27" s="25" t="s">
        <v>681</v>
      </c>
      <c r="B27" s="31" t="s">
        <v>3290</v>
      </c>
      <c r="C27" s="32">
        <v>0.95652173913043481</v>
      </c>
      <c r="D27" s="31" t="s">
        <v>3291</v>
      </c>
      <c r="E27" s="32">
        <v>1</v>
      </c>
      <c r="F27" s="31" t="s">
        <v>3292</v>
      </c>
      <c r="G27" s="32">
        <v>1</v>
      </c>
      <c r="H27" s="31" t="s">
        <v>3293</v>
      </c>
      <c r="I27" s="32">
        <v>0.69696969696969702</v>
      </c>
      <c r="J27" s="31" t="s">
        <v>3316</v>
      </c>
      <c r="K27" s="32">
        <v>0.58823529411764708</v>
      </c>
      <c r="L27" s="31" t="s">
        <v>3317</v>
      </c>
      <c r="M27" s="32">
        <v>0.94117647058823528</v>
      </c>
      <c r="N27" s="31" t="s">
        <v>3318</v>
      </c>
      <c r="O27" s="32">
        <v>0.83333333333333337</v>
      </c>
      <c r="P27" s="31" t="s">
        <v>3319</v>
      </c>
      <c r="Q27" s="32">
        <v>0.42666666666666669</v>
      </c>
    </row>
    <row r="28" spans="1:17" ht="15.75" x14ac:dyDescent="0.25">
      <c r="A28" s="25" t="s">
        <v>937</v>
      </c>
      <c r="B28" s="31" t="s">
        <v>3271</v>
      </c>
      <c r="C28" s="32">
        <v>1</v>
      </c>
      <c r="D28" s="31" t="s">
        <v>3294</v>
      </c>
      <c r="E28" s="32">
        <v>0.8125</v>
      </c>
      <c r="F28" s="31" t="s">
        <v>3271</v>
      </c>
      <c r="G28" s="32">
        <v>1</v>
      </c>
      <c r="H28" s="31" t="s">
        <v>3264</v>
      </c>
      <c r="I28" s="32">
        <v>0.56521739130434778</v>
      </c>
      <c r="J28" s="31" t="s">
        <v>3320</v>
      </c>
      <c r="K28" s="32">
        <v>0.90476190476190477</v>
      </c>
      <c r="L28" s="31" t="s">
        <v>3321</v>
      </c>
      <c r="M28" s="32">
        <v>0.52380952380952384</v>
      </c>
      <c r="N28" s="31" t="s">
        <v>3322</v>
      </c>
      <c r="O28" s="32">
        <v>0.76</v>
      </c>
      <c r="P28" s="31" t="s">
        <v>3323</v>
      </c>
      <c r="Q28" s="32">
        <v>0.33333333333333331</v>
      </c>
    </row>
    <row r="29" spans="1:17" ht="15.75" x14ac:dyDescent="0.25">
      <c r="A29" s="25" t="s">
        <v>1102</v>
      </c>
      <c r="B29" s="31" t="s">
        <v>3295</v>
      </c>
      <c r="C29" s="32">
        <v>0.97727272727272729</v>
      </c>
      <c r="D29" s="31" t="s">
        <v>3296</v>
      </c>
      <c r="E29" s="32">
        <v>0.90909090909090906</v>
      </c>
      <c r="F29" s="31" t="s">
        <v>3295</v>
      </c>
      <c r="G29" s="32">
        <v>0.97727272727272729</v>
      </c>
      <c r="H29" s="31" t="s">
        <v>3297</v>
      </c>
      <c r="I29" s="32">
        <v>0.72072072072072069</v>
      </c>
      <c r="J29" s="31" t="s">
        <v>3324</v>
      </c>
      <c r="K29" s="32">
        <v>0.79442508710801396</v>
      </c>
      <c r="L29" s="31" t="s">
        <v>3325</v>
      </c>
      <c r="M29" s="32">
        <v>0.54006968641114983</v>
      </c>
      <c r="N29" s="31" t="s">
        <v>3326</v>
      </c>
      <c r="O29" s="32">
        <v>0.93634496919917864</v>
      </c>
      <c r="P29" s="31" t="s">
        <v>3327</v>
      </c>
      <c r="Q29" s="32">
        <v>0.65126050420168069</v>
      </c>
    </row>
    <row r="30" spans="1:17" ht="15.75" x14ac:dyDescent="0.25">
      <c r="A30" s="25" t="s">
        <v>2806</v>
      </c>
      <c r="B30" s="31" t="s">
        <v>3298</v>
      </c>
      <c r="C30" s="32">
        <v>1</v>
      </c>
      <c r="D30" s="31" t="s">
        <v>3299</v>
      </c>
      <c r="E30" s="32">
        <v>0.8</v>
      </c>
      <c r="F30" s="31" t="s">
        <v>3298</v>
      </c>
      <c r="G30" s="32">
        <v>1</v>
      </c>
      <c r="H30" s="31" t="s">
        <v>3300</v>
      </c>
      <c r="I30" s="32">
        <v>1</v>
      </c>
      <c r="J30" s="31" t="s">
        <v>2873</v>
      </c>
      <c r="K30" s="32" t="s">
        <v>2873</v>
      </c>
      <c r="L30" s="31" t="s">
        <v>2873</v>
      </c>
      <c r="M30" s="32" t="s">
        <v>2873</v>
      </c>
      <c r="N30" s="31" t="s">
        <v>2873</v>
      </c>
      <c r="O30" s="32" t="s">
        <v>2873</v>
      </c>
      <c r="P30" s="31" t="s">
        <v>2873</v>
      </c>
      <c r="Q30" s="32" t="s">
        <v>2873</v>
      </c>
    </row>
    <row r="31" spans="1:17" ht="15.75" x14ac:dyDescent="0.25">
      <c r="A31" s="25" t="s">
        <v>882</v>
      </c>
      <c r="B31" s="31" t="s">
        <v>3272</v>
      </c>
      <c r="C31" s="32">
        <v>1</v>
      </c>
      <c r="D31" s="31" t="s">
        <v>3273</v>
      </c>
      <c r="E31" s="32">
        <v>0</v>
      </c>
      <c r="F31" s="31" t="s">
        <v>3274</v>
      </c>
      <c r="G31" s="32">
        <v>0.75</v>
      </c>
      <c r="H31" s="31" t="s">
        <v>3244</v>
      </c>
      <c r="I31" s="32" t="s">
        <v>2873</v>
      </c>
      <c r="J31" s="31" t="s">
        <v>2873</v>
      </c>
      <c r="K31" s="32" t="s">
        <v>2873</v>
      </c>
      <c r="L31" s="31" t="s">
        <v>2873</v>
      </c>
      <c r="M31" s="32" t="s">
        <v>2873</v>
      </c>
      <c r="N31" s="31" t="s">
        <v>2873</v>
      </c>
      <c r="O31" s="32" t="s">
        <v>2873</v>
      </c>
      <c r="P31" s="31" t="s">
        <v>2873</v>
      </c>
      <c r="Q31" s="32" t="s">
        <v>2873</v>
      </c>
    </row>
    <row r="32" spans="1:17" ht="15.75" x14ac:dyDescent="0.25">
      <c r="A32" s="25"/>
      <c r="B32" s="31"/>
      <c r="C32" s="32"/>
      <c r="D32" s="31"/>
      <c r="E32" s="32"/>
      <c r="F32" s="31"/>
      <c r="G32" s="32"/>
      <c r="H32" s="31"/>
      <c r="I32" s="32"/>
      <c r="J32" s="31"/>
      <c r="K32" s="32"/>
      <c r="L32" s="31"/>
      <c r="M32" s="32"/>
      <c r="N32" s="31"/>
      <c r="O32" s="32"/>
      <c r="P32" s="31"/>
      <c r="Q32" s="32"/>
    </row>
    <row r="33" spans="1:17" ht="15.75" x14ac:dyDescent="0.25">
      <c r="A33" s="25" t="s">
        <v>3238</v>
      </c>
      <c r="B33" s="31" t="s">
        <v>3301</v>
      </c>
      <c r="C33" s="32">
        <v>0.95454545454545459</v>
      </c>
      <c r="D33" s="31" t="s">
        <v>3302</v>
      </c>
      <c r="E33" s="32">
        <v>0.8545454545454545</v>
      </c>
      <c r="F33" s="31" t="s">
        <v>3303</v>
      </c>
      <c r="G33" s="32">
        <v>0.967741935483871</v>
      </c>
      <c r="H33" s="31" t="s">
        <v>3304</v>
      </c>
      <c r="I33" s="32">
        <v>0.70149253731343286</v>
      </c>
      <c r="J33" s="31" t="s">
        <v>3328</v>
      </c>
      <c r="K33" s="32">
        <v>0.79079497907949792</v>
      </c>
      <c r="L33" s="31" t="s">
        <v>3329</v>
      </c>
      <c r="M33" s="32">
        <v>0.57740585774058573</v>
      </c>
      <c r="N33" s="31" t="s">
        <v>3330</v>
      </c>
      <c r="O33" s="32">
        <v>0.91304347826086951</v>
      </c>
      <c r="P33" s="31" t="s">
        <v>3331</v>
      </c>
      <c r="Q33" s="32">
        <v>0.5847457627118644</v>
      </c>
    </row>
    <row r="34" spans="1:17" ht="15.75" x14ac:dyDescent="0.25">
      <c r="A34" s="25" t="s">
        <v>3239</v>
      </c>
      <c r="B34" s="31" t="s">
        <v>3305</v>
      </c>
      <c r="C34" s="32">
        <v>0.93939393939393945</v>
      </c>
      <c r="D34" s="31" t="s">
        <v>3306</v>
      </c>
      <c r="E34" s="32">
        <v>0.81818181818181823</v>
      </c>
      <c r="F34" s="31" t="s">
        <v>3307</v>
      </c>
      <c r="G34" s="32">
        <v>0.96124031007751942</v>
      </c>
      <c r="H34" s="31" t="s">
        <v>3308</v>
      </c>
      <c r="I34" s="32">
        <v>0.68789808917197448</v>
      </c>
      <c r="J34" s="31" t="s">
        <v>3332</v>
      </c>
      <c r="K34" s="32">
        <v>0.77622377622377625</v>
      </c>
      <c r="L34" s="31" t="s">
        <v>3333</v>
      </c>
      <c r="M34" s="32">
        <v>0.72727272727272729</v>
      </c>
      <c r="N34" s="31" t="s">
        <v>3334</v>
      </c>
      <c r="O34" s="32">
        <v>0.82835820895522383</v>
      </c>
      <c r="P34" s="31" t="s">
        <v>3335</v>
      </c>
      <c r="Q34" s="32">
        <v>0.44827586206896552</v>
      </c>
    </row>
  </sheetData>
  <mergeCells count="16">
    <mergeCell ref="P2:Q2"/>
    <mergeCell ref="B2:C2"/>
    <mergeCell ref="D2:E2"/>
    <mergeCell ref="F2:G2"/>
    <mergeCell ref="H2:I2"/>
    <mergeCell ref="J2:K2"/>
    <mergeCell ref="L2:M2"/>
    <mergeCell ref="N2:O2"/>
    <mergeCell ref="P20:Q20"/>
    <mergeCell ref="B20:C20"/>
    <mergeCell ref="D20:E20"/>
    <mergeCell ref="F20:G20"/>
    <mergeCell ref="H20:I20"/>
    <mergeCell ref="J20:K20"/>
    <mergeCell ref="L20:M20"/>
    <mergeCell ref="N20:O20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03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1102</v>
      </c>
      <c r="B2" s="1" t="s">
        <v>951</v>
      </c>
      <c r="C2" t="s">
        <v>941</v>
      </c>
      <c r="D2" t="s">
        <v>201</v>
      </c>
      <c r="E2" t="s">
        <v>21</v>
      </c>
      <c r="F2">
        <v>0</v>
      </c>
      <c r="G2">
        <v>0</v>
      </c>
      <c r="M2" t="s">
        <v>1103</v>
      </c>
      <c r="N2" t="s">
        <v>1104</v>
      </c>
      <c r="O2" t="s">
        <v>17</v>
      </c>
      <c r="Q2" t="s">
        <v>385</v>
      </c>
    </row>
    <row r="3" spans="1:21" x14ac:dyDescent="0.25">
      <c r="A3" t="s">
        <v>1102</v>
      </c>
      <c r="B3" s="1" t="s">
        <v>951</v>
      </c>
      <c r="C3" t="s">
        <v>20</v>
      </c>
      <c r="D3" t="s">
        <v>201</v>
      </c>
      <c r="E3" t="s">
        <v>21</v>
      </c>
      <c r="F3">
        <v>0</v>
      </c>
      <c r="G3">
        <v>0</v>
      </c>
      <c r="M3" t="s">
        <v>1103</v>
      </c>
      <c r="N3" t="s">
        <v>1105</v>
      </c>
      <c r="O3" t="s">
        <v>17</v>
      </c>
      <c r="Q3" t="s">
        <v>385</v>
      </c>
      <c r="R3" t="b">
        <v>1</v>
      </c>
      <c r="S3" t="b">
        <v>1</v>
      </c>
    </row>
    <row r="4" spans="1:21" x14ac:dyDescent="0.25">
      <c r="A4" t="s">
        <v>1102</v>
      </c>
      <c r="B4" s="1" t="s">
        <v>291</v>
      </c>
      <c r="C4" t="s">
        <v>941</v>
      </c>
      <c r="D4" s="1" t="s">
        <v>291</v>
      </c>
      <c r="E4" s="5" t="s">
        <v>21</v>
      </c>
      <c r="F4" s="1">
        <v>2</v>
      </c>
      <c r="G4" s="5">
        <v>-1</v>
      </c>
      <c r="H4" s="1" t="s">
        <v>1106</v>
      </c>
      <c r="I4" s="1" t="s">
        <v>1106</v>
      </c>
      <c r="J4" s="5" t="s">
        <v>21</v>
      </c>
      <c r="K4" s="1">
        <v>2</v>
      </c>
      <c r="L4" s="5">
        <v>-1</v>
      </c>
      <c r="M4" t="s">
        <v>1107</v>
      </c>
      <c r="N4" t="s">
        <v>1108</v>
      </c>
      <c r="O4" t="s">
        <v>17</v>
      </c>
    </row>
    <row r="5" spans="1:21" x14ac:dyDescent="0.25">
      <c r="H5" s="1" t="s">
        <v>1109</v>
      </c>
      <c r="I5" s="1" t="s">
        <v>1109</v>
      </c>
      <c r="J5" s="5" t="s">
        <v>21</v>
      </c>
      <c r="K5" s="1">
        <v>2</v>
      </c>
      <c r="L5" s="5">
        <v>-1</v>
      </c>
      <c r="M5" t="s">
        <v>1107</v>
      </c>
      <c r="N5" t="s">
        <v>1108</v>
      </c>
      <c r="O5" t="s">
        <v>17</v>
      </c>
    </row>
    <row r="6" spans="1:21" x14ac:dyDescent="0.25">
      <c r="H6" s="1" t="s">
        <v>1110</v>
      </c>
      <c r="I6" s="1" t="s">
        <v>1110</v>
      </c>
      <c r="J6" s="5" t="s">
        <v>21</v>
      </c>
      <c r="K6" s="1">
        <v>2</v>
      </c>
      <c r="L6" s="5">
        <v>-1</v>
      </c>
      <c r="M6" t="s">
        <v>1107</v>
      </c>
      <c r="N6" t="s">
        <v>1108</v>
      </c>
      <c r="O6" t="s">
        <v>17</v>
      </c>
    </row>
    <row r="7" spans="1:21" x14ac:dyDescent="0.25">
      <c r="H7" s="1" t="s">
        <v>1111</v>
      </c>
      <c r="I7" s="1" t="s">
        <v>1111</v>
      </c>
      <c r="J7" s="5" t="s">
        <v>21</v>
      </c>
      <c r="K7" s="1">
        <v>2</v>
      </c>
      <c r="L7" s="5">
        <v>-1</v>
      </c>
      <c r="M7" t="s">
        <v>1107</v>
      </c>
      <c r="N7" t="s">
        <v>1108</v>
      </c>
      <c r="O7" t="s">
        <v>17</v>
      </c>
    </row>
    <row r="8" spans="1:21" x14ac:dyDescent="0.25">
      <c r="H8" s="1" t="s">
        <v>1112</v>
      </c>
      <c r="I8" s="1" t="s">
        <v>1112</v>
      </c>
      <c r="J8" s="5" t="s">
        <v>21</v>
      </c>
      <c r="K8" s="1">
        <v>2</v>
      </c>
      <c r="L8" s="5">
        <v>-1</v>
      </c>
      <c r="M8" t="s">
        <v>1107</v>
      </c>
      <c r="N8" t="s">
        <v>1108</v>
      </c>
      <c r="O8" t="s">
        <v>17</v>
      </c>
    </row>
    <row r="9" spans="1:21" x14ac:dyDescent="0.25">
      <c r="H9" s="1" t="s">
        <v>1113</v>
      </c>
      <c r="I9" s="1" t="s">
        <v>1113</v>
      </c>
      <c r="J9" s="5" t="s">
        <v>21</v>
      </c>
      <c r="K9" s="1">
        <v>2</v>
      </c>
      <c r="L9" s="5">
        <v>-1</v>
      </c>
      <c r="M9" t="s">
        <v>1107</v>
      </c>
      <c r="N9" t="s">
        <v>1108</v>
      </c>
      <c r="O9" t="s">
        <v>17</v>
      </c>
    </row>
    <row r="10" spans="1:21" x14ac:dyDescent="0.25">
      <c r="H10" s="1" t="s">
        <v>1114</v>
      </c>
      <c r="I10" s="1" t="s">
        <v>1114</v>
      </c>
      <c r="J10" s="5" t="s">
        <v>21</v>
      </c>
      <c r="K10" s="1">
        <v>2</v>
      </c>
      <c r="L10" s="5">
        <v>-1</v>
      </c>
      <c r="M10" t="s">
        <v>1107</v>
      </c>
      <c r="N10" t="s">
        <v>1108</v>
      </c>
      <c r="O10" t="s">
        <v>17</v>
      </c>
    </row>
    <row r="11" spans="1:21" x14ac:dyDescent="0.25">
      <c r="H11" s="1" t="s">
        <v>1115</v>
      </c>
      <c r="I11" s="1" t="s">
        <v>1115</v>
      </c>
      <c r="J11" s="5" t="s">
        <v>21</v>
      </c>
      <c r="K11" s="1">
        <v>2</v>
      </c>
      <c r="L11" s="5">
        <v>-1</v>
      </c>
      <c r="M11" t="s">
        <v>1107</v>
      </c>
      <c r="N11" t="s">
        <v>1108</v>
      </c>
      <c r="O11" t="s">
        <v>17</v>
      </c>
    </row>
    <row r="12" spans="1:21" x14ac:dyDescent="0.25">
      <c r="H12" s="1" t="s">
        <v>1116</v>
      </c>
      <c r="I12" s="1" t="s">
        <v>1116</v>
      </c>
      <c r="J12" s="5" t="s">
        <v>21</v>
      </c>
      <c r="K12" s="1">
        <v>2</v>
      </c>
      <c r="L12" s="5">
        <v>-1</v>
      </c>
      <c r="M12" t="s">
        <v>1107</v>
      </c>
      <c r="N12" t="s">
        <v>1108</v>
      </c>
      <c r="O12" t="s">
        <v>17</v>
      </c>
    </row>
    <row r="13" spans="1:21" x14ac:dyDescent="0.25">
      <c r="H13" s="1" t="s">
        <v>1117</v>
      </c>
      <c r="I13" s="1" t="s">
        <v>1117</v>
      </c>
      <c r="J13" s="5" t="s">
        <v>21</v>
      </c>
      <c r="K13" s="1">
        <v>2</v>
      </c>
      <c r="L13" s="5">
        <v>-1</v>
      </c>
      <c r="M13" t="s">
        <v>1107</v>
      </c>
      <c r="N13" t="s">
        <v>1108</v>
      </c>
      <c r="O13" t="s">
        <v>17</v>
      </c>
    </row>
    <row r="14" spans="1:21" x14ac:dyDescent="0.25">
      <c r="A14" t="s">
        <v>1102</v>
      </c>
      <c r="B14" s="1" t="s">
        <v>295</v>
      </c>
      <c r="C14" t="s">
        <v>20</v>
      </c>
      <c r="D14" t="s">
        <v>291</v>
      </c>
      <c r="E14" t="s">
        <v>21</v>
      </c>
      <c r="F14">
        <v>0</v>
      </c>
      <c r="G14">
        <v>0</v>
      </c>
      <c r="M14" t="s">
        <v>1107</v>
      </c>
      <c r="N14" t="s">
        <v>1118</v>
      </c>
      <c r="O14" t="s">
        <v>17</v>
      </c>
      <c r="Q14" t="s">
        <v>385</v>
      </c>
      <c r="R14" t="b">
        <v>1</v>
      </c>
      <c r="S14" t="b">
        <v>1</v>
      </c>
    </row>
    <row r="15" spans="1:21" x14ac:dyDescent="0.25">
      <c r="A15" t="s">
        <v>1102</v>
      </c>
      <c r="B15" s="1" t="s">
        <v>1119</v>
      </c>
      <c r="C15" t="s">
        <v>941</v>
      </c>
      <c r="D15" s="1" t="s">
        <v>1119</v>
      </c>
      <c r="E15" s="1" t="s">
        <v>1119</v>
      </c>
      <c r="F15" s="1">
        <v>2</v>
      </c>
      <c r="G15" s="1">
        <v>2</v>
      </c>
      <c r="H15" s="1" t="s">
        <v>1120</v>
      </c>
      <c r="I15" s="1" t="s">
        <v>1120</v>
      </c>
      <c r="J15" s="5" t="s">
        <v>21</v>
      </c>
      <c r="K15" s="1">
        <v>2</v>
      </c>
      <c r="L15" s="5">
        <v>-1</v>
      </c>
      <c r="M15" t="s">
        <v>1121</v>
      </c>
      <c r="N15" t="s">
        <v>1122</v>
      </c>
      <c r="O15" t="s">
        <v>17</v>
      </c>
    </row>
    <row r="16" spans="1:21" x14ac:dyDescent="0.25">
      <c r="H16" s="1" t="s">
        <v>1123</v>
      </c>
      <c r="I16" s="1" t="s">
        <v>1123</v>
      </c>
      <c r="J16" s="1" t="s">
        <v>1124</v>
      </c>
      <c r="K16" s="1">
        <v>2</v>
      </c>
      <c r="L16" s="1">
        <v>2</v>
      </c>
      <c r="M16" t="s">
        <v>1121</v>
      </c>
      <c r="N16" t="s">
        <v>1122</v>
      </c>
      <c r="O16" t="s">
        <v>1125</v>
      </c>
      <c r="P16">
        <v>100</v>
      </c>
    </row>
    <row r="17" spans="1:19" x14ac:dyDescent="0.25">
      <c r="H17" s="1" t="s">
        <v>1126</v>
      </c>
      <c r="I17" s="1" t="s">
        <v>1126</v>
      </c>
      <c r="J17" s="5" t="s">
        <v>21</v>
      </c>
      <c r="K17" s="1">
        <v>2</v>
      </c>
      <c r="L17" s="5">
        <v>-1</v>
      </c>
      <c r="M17" t="s">
        <v>1121</v>
      </c>
      <c r="N17" t="s">
        <v>1122</v>
      </c>
      <c r="O17" t="s">
        <v>17</v>
      </c>
    </row>
    <row r="18" spans="1:19" x14ac:dyDescent="0.25">
      <c r="H18" s="1" t="s">
        <v>1127</v>
      </c>
      <c r="I18" s="1" t="s">
        <v>1127</v>
      </c>
      <c r="J18" s="5" t="s">
        <v>21</v>
      </c>
      <c r="K18" s="1">
        <v>2</v>
      </c>
      <c r="L18" s="5">
        <v>-1</v>
      </c>
      <c r="M18" t="s">
        <v>1121</v>
      </c>
      <c r="N18" t="s">
        <v>1122</v>
      </c>
      <c r="O18" t="s">
        <v>17</v>
      </c>
    </row>
    <row r="19" spans="1:19" x14ac:dyDescent="0.25">
      <c r="H19" s="1" t="s">
        <v>1128</v>
      </c>
      <c r="I19" s="1" t="s">
        <v>1128</v>
      </c>
      <c r="J19" s="5" t="s">
        <v>21</v>
      </c>
      <c r="K19" s="1">
        <v>2</v>
      </c>
      <c r="L19" s="5">
        <v>-1</v>
      </c>
      <c r="M19" t="s">
        <v>1121</v>
      </c>
      <c r="N19" t="s">
        <v>1122</v>
      </c>
      <c r="O19" t="s">
        <v>17</v>
      </c>
    </row>
    <row r="20" spans="1:19" x14ac:dyDescent="0.25">
      <c r="A20" t="s">
        <v>1102</v>
      </c>
      <c r="B20" s="1" t="s">
        <v>1129</v>
      </c>
      <c r="C20" t="s">
        <v>20</v>
      </c>
      <c r="D20" t="s">
        <v>1119</v>
      </c>
      <c r="E20" t="s">
        <v>21</v>
      </c>
      <c r="F20">
        <v>0</v>
      </c>
      <c r="G20">
        <v>0</v>
      </c>
      <c r="M20" t="s">
        <v>1121</v>
      </c>
      <c r="N20" t="s">
        <v>1130</v>
      </c>
      <c r="O20" t="s">
        <v>17</v>
      </c>
      <c r="Q20" t="s">
        <v>385</v>
      </c>
      <c r="R20" t="b">
        <v>1</v>
      </c>
      <c r="S20" t="b">
        <v>1</v>
      </c>
    </row>
    <row r="21" spans="1:19" x14ac:dyDescent="0.25">
      <c r="A21" t="s">
        <v>1102</v>
      </c>
      <c r="B21" s="1" t="s">
        <v>1131</v>
      </c>
      <c r="C21" t="s">
        <v>941</v>
      </c>
      <c r="D21" t="s">
        <v>1132</v>
      </c>
      <c r="E21" t="s">
        <v>21</v>
      </c>
      <c r="F21">
        <v>0</v>
      </c>
      <c r="G21">
        <v>0</v>
      </c>
      <c r="M21" t="s">
        <v>1133</v>
      </c>
      <c r="N21" t="s">
        <v>1134</v>
      </c>
      <c r="O21" t="s">
        <v>17</v>
      </c>
      <c r="Q21" t="s">
        <v>385</v>
      </c>
    </row>
    <row r="22" spans="1:19" x14ac:dyDescent="0.25">
      <c r="A22" t="s">
        <v>1102</v>
      </c>
      <c r="B22" s="1" t="s">
        <v>1135</v>
      </c>
      <c r="C22" t="s">
        <v>941</v>
      </c>
      <c r="D22" s="1" t="s">
        <v>1135</v>
      </c>
      <c r="E22" s="5" t="s">
        <v>21</v>
      </c>
      <c r="F22" s="1">
        <v>2</v>
      </c>
      <c r="G22" s="5">
        <v>-1</v>
      </c>
      <c r="H22" s="1" t="s">
        <v>1136</v>
      </c>
      <c r="I22" s="1" t="s">
        <v>1136</v>
      </c>
      <c r="J22" s="5" t="s">
        <v>21</v>
      </c>
      <c r="K22" s="1">
        <v>2</v>
      </c>
      <c r="L22" s="5">
        <v>-1</v>
      </c>
      <c r="M22" t="s">
        <v>1137</v>
      </c>
      <c r="N22" t="s">
        <v>1138</v>
      </c>
      <c r="O22" t="s">
        <v>17</v>
      </c>
    </row>
    <row r="23" spans="1:19" x14ac:dyDescent="0.25">
      <c r="H23" s="1" t="s">
        <v>1139</v>
      </c>
      <c r="I23" s="1" t="s">
        <v>1139</v>
      </c>
      <c r="J23" s="5" t="s">
        <v>21</v>
      </c>
      <c r="K23" s="1">
        <v>2</v>
      </c>
      <c r="L23" s="5">
        <v>-1</v>
      </c>
      <c r="M23" t="s">
        <v>1137</v>
      </c>
      <c r="N23" t="s">
        <v>1138</v>
      </c>
      <c r="O23" t="s">
        <v>17</v>
      </c>
    </row>
    <row r="24" spans="1:19" x14ac:dyDescent="0.25">
      <c r="H24" s="1" t="s">
        <v>1140</v>
      </c>
      <c r="I24" s="1" t="s">
        <v>1140</v>
      </c>
      <c r="J24" s="5" t="s">
        <v>21</v>
      </c>
      <c r="K24" s="1">
        <v>2</v>
      </c>
      <c r="L24" s="5">
        <v>-1</v>
      </c>
      <c r="M24" t="s">
        <v>1137</v>
      </c>
      <c r="N24" t="s">
        <v>1138</v>
      </c>
      <c r="O24" t="s">
        <v>17</v>
      </c>
    </row>
    <row r="25" spans="1:19" x14ac:dyDescent="0.25">
      <c r="H25" s="1" t="s">
        <v>1141</v>
      </c>
      <c r="I25" s="1" t="s">
        <v>1141</v>
      </c>
      <c r="J25" s="5" t="s">
        <v>21</v>
      </c>
      <c r="K25" s="1">
        <v>2</v>
      </c>
      <c r="L25" s="5">
        <v>-1</v>
      </c>
      <c r="M25" t="s">
        <v>1137</v>
      </c>
      <c r="N25" t="s">
        <v>1138</v>
      </c>
      <c r="O25" t="s">
        <v>17</v>
      </c>
    </row>
    <row r="26" spans="1:19" x14ac:dyDescent="0.25">
      <c r="H26" s="1" t="s">
        <v>1142</v>
      </c>
      <c r="I26" s="1" t="s">
        <v>1142</v>
      </c>
      <c r="J26" s="5" t="s">
        <v>21</v>
      </c>
      <c r="K26" s="1">
        <v>2</v>
      </c>
      <c r="L26" s="5">
        <v>-1</v>
      </c>
      <c r="M26" t="s">
        <v>1137</v>
      </c>
      <c r="N26" t="s">
        <v>1138</v>
      </c>
      <c r="O26" t="s">
        <v>17</v>
      </c>
    </row>
    <row r="27" spans="1:19" x14ac:dyDescent="0.25">
      <c r="H27" s="1" t="s">
        <v>1143</v>
      </c>
      <c r="I27" s="1" t="s">
        <v>1143</v>
      </c>
      <c r="J27" s="5" t="s">
        <v>21</v>
      </c>
      <c r="K27" s="1">
        <v>2</v>
      </c>
      <c r="L27" s="5">
        <v>-1</v>
      </c>
      <c r="M27" t="s">
        <v>1137</v>
      </c>
      <c r="N27" t="s">
        <v>1138</v>
      </c>
      <c r="O27" t="s">
        <v>17</v>
      </c>
    </row>
    <row r="28" spans="1:19" x14ac:dyDescent="0.25">
      <c r="A28" t="s">
        <v>1102</v>
      </c>
      <c r="B28" s="1" t="s">
        <v>1144</v>
      </c>
      <c r="C28" t="s">
        <v>20</v>
      </c>
      <c r="D28" t="s">
        <v>1135</v>
      </c>
      <c r="E28" t="s">
        <v>21</v>
      </c>
      <c r="F28">
        <v>0</v>
      </c>
      <c r="G28">
        <v>0</v>
      </c>
      <c r="M28" t="s">
        <v>1137</v>
      </c>
      <c r="N28" t="s">
        <v>1145</v>
      </c>
      <c r="O28" t="s">
        <v>17</v>
      </c>
      <c r="Q28" t="s">
        <v>385</v>
      </c>
      <c r="R28" t="b">
        <v>1</v>
      </c>
      <c r="S28" t="b">
        <v>1</v>
      </c>
    </row>
    <row r="29" spans="1:19" x14ac:dyDescent="0.25">
      <c r="A29" t="s">
        <v>1102</v>
      </c>
      <c r="B29" s="1" t="s">
        <v>1146</v>
      </c>
      <c r="C29" t="s">
        <v>941</v>
      </c>
      <c r="D29" s="1" t="s">
        <v>1146</v>
      </c>
      <c r="E29" s="5" t="s">
        <v>21</v>
      </c>
      <c r="F29" s="1">
        <v>2</v>
      </c>
      <c r="G29" s="5">
        <v>-1</v>
      </c>
      <c r="H29" s="1" t="s">
        <v>1147</v>
      </c>
      <c r="I29" s="1" t="s">
        <v>1147</v>
      </c>
      <c r="J29" s="5" t="s">
        <v>21</v>
      </c>
      <c r="K29" s="1">
        <v>2</v>
      </c>
      <c r="L29" s="5">
        <v>-1</v>
      </c>
      <c r="M29" t="s">
        <v>1148</v>
      </c>
      <c r="N29" t="s">
        <v>1149</v>
      </c>
      <c r="O29" t="s">
        <v>17</v>
      </c>
    </row>
    <row r="30" spans="1:19" x14ac:dyDescent="0.25">
      <c r="H30" s="1" t="s">
        <v>1150</v>
      </c>
      <c r="I30" s="1" t="s">
        <v>1150</v>
      </c>
      <c r="J30" s="5" t="s">
        <v>21</v>
      </c>
      <c r="K30" s="1">
        <v>2</v>
      </c>
      <c r="L30" s="5">
        <v>-1</v>
      </c>
      <c r="M30" t="s">
        <v>1148</v>
      </c>
      <c r="N30" t="s">
        <v>1149</v>
      </c>
      <c r="O30" t="s">
        <v>17</v>
      </c>
    </row>
    <row r="31" spans="1:19" x14ac:dyDescent="0.25">
      <c r="H31" s="1" t="s">
        <v>1151</v>
      </c>
      <c r="I31" s="1" t="s">
        <v>1151</v>
      </c>
      <c r="J31" s="5" t="s">
        <v>21</v>
      </c>
      <c r="K31" s="1">
        <v>2</v>
      </c>
      <c r="L31" s="5">
        <v>-1</v>
      </c>
      <c r="M31" t="s">
        <v>1148</v>
      </c>
      <c r="N31" t="s">
        <v>1149</v>
      </c>
      <c r="O31" t="s">
        <v>17</v>
      </c>
    </row>
    <row r="32" spans="1:19" x14ac:dyDescent="0.25">
      <c r="H32" s="1" t="s">
        <v>1152</v>
      </c>
      <c r="I32" s="1" t="s">
        <v>1152</v>
      </c>
      <c r="J32" s="5" t="s">
        <v>21</v>
      </c>
      <c r="K32" s="1">
        <v>2</v>
      </c>
      <c r="L32" s="5">
        <v>-1</v>
      </c>
      <c r="M32" t="s">
        <v>1148</v>
      </c>
      <c r="N32" t="s">
        <v>1149</v>
      </c>
      <c r="O32" t="s">
        <v>17</v>
      </c>
    </row>
    <row r="33" spans="1:19" x14ac:dyDescent="0.25">
      <c r="H33" s="1" t="s">
        <v>1153</v>
      </c>
      <c r="I33" s="1" t="s">
        <v>1153</v>
      </c>
      <c r="J33" s="5" t="s">
        <v>21</v>
      </c>
      <c r="K33" s="1">
        <v>2</v>
      </c>
      <c r="L33" s="5">
        <v>-1</v>
      </c>
      <c r="M33" t="s">
        <v>1148</v>
      </c>
      <c r="N33" t="s">
        <v>1149</v>
      </c>
      <c r="O33" t="s">
        <v>17</v>
      </c>
    </row>
    <row r="34" spans="1:19" x14ac:dyDescent="0.25">
      <c r="A34" t="s">
        <v>1102</v>
      </c>
      <c r="B34" s="1" t="s">
        <v>1154</v>
      </c>
      <c r="C34" t="s">
        <v>20</v>
      </c>
      <c r="D34" t="s">
        <v>1146</v>
      </c>
      <c r="E34" t="s">
        <v>21</v>
      </c>
      <c r="F34">
        <v>0</v>
      </c>
      <c r="G34">
        <v>0</v>
      </c>
      <c r="M34" t="s">
        <v>1148</v>
      </c>
      <c r="N34" t="s">
        <v>1155</v>
      </c>
      <c r="O34" t="s">
        <v>17</v>
      </c>
      <c r="Q34" t="s">
        <v>385</v>
      </c>
      <c r="R34" t="b">
        <v>1</v>
      </c>
      <c r="S34" t="b">
        <v>1</v>
      </c>
    </row>
    <row r="35" spans="1:19" x14ac:dyDescent="0.25">
      <c r="A35" t="s">
        <v>1102</v>
      </c>
      <c r="B35" s="1" t="s">
        <v>1156</v>
      </c>
      <c r="C35" t="s">
        <v>941</v>
      </c>
      <c r="D35" s="1" t="s">
        <v>1156</v>
      </c>
      <c r="E35" s="1" t="s">
        <v>1156</v>
      </c>
      <c r="F35" s="1">
        <v>2</v>
      </c>
      <c r="G35" s="1">
        <v>2</v>
      </c>
      <c r="H35" s="1" t="s">
        <v>1157</v>
      </c>
      <c r="I35" s="1" t="s">
        <v>1157</v>
      </c>
      <c r="J35" s="5" t="s">
        <v>21</v>
      </c>
      <c r="K35" s="1">
        <v>2</v>
      </c>
      <c r="L35" s="5">
        <v>-1</v>
      </c>
      <c r="M35" t="s">
        <v>1158</v>
      </c>
      <c r="N35" t="s">
        <v>1159</v>
      </c>
      <c r="O35" t="s">
        <v>17</v>
      </c>
    </row>
    <row r="36" spans="1:19" x14ac:dyDescent="0.25">
      <c r="H36" s="1" t="s">
        <v>1160</v>
      </c>
      <c r="I36" s="1" t="s">
        <v>1160</v>
      </c>
      <c r="J36" s="1" t="s">
        <v>1161</v>
      </c>
      <c r="K36" s="1">
        <v>2</v>
      </c>
      <c r="L36" s="1">
        <v>2</v>
      </c>
      <c r="M36" t="s">
        <v>1158</v>
      </c>
      <c r="N36" t="s">
        <v>1159</v>
      </c>
      <c r="O36" t="s">
        <v>1162</v>
      </c>
      <c r="P36">
        <v>83.5</v>
      </c>
    </row>
    <row r="37" spans="1:19" x14ac:dyDescent="0.25">
      <c r="H37" s="1" t="s">
        <v>1163</v>
      </c>
      <c r="I37" s="1" t="s">
        <v>1163</v>
      </c>
      <c r="J37" s="1" t="s">
        <v>1164</v>
      </c>
      <c r="K37" s="1">
        <v>2</v>
      </c>
      <c r="L37" s="1">
        <v>2</v>
      </c>
      <c r="M37" t="s">
        <v>1158</v>
      </c>
      <c r="N37" t="s">
        <v>1159</v>
      </c>
      <c r="O37" t="s">
        <v>1162</v>
      </c>
      <c r="P37">
        <v>16.5</v>
      </c>
    </row>
    <row r="38" spans="1:19" x14ac:dyDescent="0.25">
      <c r="H38" s="1" t="s">
        <v>1165</v>
      </c>
      <c r="I38" s="1" t="s">
        <v>1165</v>
      </c>
      <c r="J38" s="5" t="s">
        <v>21</v>
      </c>
      <c r="K38" s="1">
        <v>2</v>
      </c>
      <c r="L38" s="5">
        <v>-1</v>
      </c>
      <c r="M38" t="s">
        <v>1158</v>
      </c>
      <c r="N38" t="s">
        <v>1159</v>
      </c>
      <c r="O38" t="s">
        <v>17</v>
      </c>
    </row>
    <row r="39" spans="1:19" x14ac:dyDescent="0.25">
      <c r="H39" s="1" t="s">
        <v>1166</v>
      </c>
      <c r="I39" s="1" t="s">
        <v>1166</v>
      </c>
      <c r="J39" s="5" t="s">
        <v>21</v>
      </c>
      <c r="K39" s="1">
        <v>2</v>
      </c>
      <c r="L39" s="5">
        <v>-1</v>
      </c>
      <c r="M39" t="s">
        <v>1158</v>
      </c>
      <c r="N39" t="s">
        <v>1159</v>
      </c>
      <c r="O39" t="s">
        <v>17</v>
      </c>
    </row>
    <row r="40" spans="1:19" x14ac:dyDescent="0.25">
      <c r="H40" s="1" t="s">
        <v>1167</v>
      </c>
      <c r="I40" s="1" t="s">
        <v>1167</v>
      </c>
      <c r="J40" s="5" t="s">
        <v>21</v>
      </c>
      <c r="K40" s="1">
        <v>2</v>
      </c>
      <c r="L40" s="5">
        <v>-1</v>
      </c>
      <c r="M40" t="s">
        <v>1158</v>
      </c>
      <c r="N40" t="s">
        <v>1159</v>
      </c>
      <c r="O40" t="s">
        <v>17</v>
      </c>
    </row>
    <row r="41" spans="1:19" x14ac:dyDescent="0.25">
      <c r="H41" s="1" t="s">
        <v>1168</v>
      </c>
      <c r="I41" s="1" t="s">
        <v>1168</v>
      </c>
      <c r="J41" s="5" t="s">
        <v>21</v>
      </c>
      <c r="K41" s="1">
        <v>2</v>
      </c>
      <c r="L41" s="5">
        <v>-1</v>
      </c>
      <c r="M41" t="s">
        <v>1158</v>
      </c>
      <c r="N41" t="s">
        <v>1159</v>
      </c>
      <c r="O41" t="s">
        <v>17</v>
      </c>
    </row>
    <row r="42" spans="1:19" x14ac:dyDescent="0.25">
      <c r="A42" t="s">
        <v>1102</v>
      </c>
      <c r="B42" s="1" t="s">
        <v>1169</v>
      </c>
      <c r="C42" t="s">
        <v>941</v>
      </c>
      <c r="D42" s="1" t="s">
        <v>1169</v>
      </c>
      <c r="E42" s="5" t="s">
        <v>21</v>
      </c>
      <c r="F42" s="1">
        <v>2</v>
      </c>
      <c r="G42" s="5">
        <v>-1</v>
      </c>
      <c r="H42" s="1" t="s">
        <v>1170</v>
      </c>
      <c r="I42" s="1" t="s">
        <v>1170</v>
      </c>
      <c r="J42" s="5" t="s">
        <v>21</v>
      </c>
      <c r="K42" s="1">
        <v>2</v>
      </c>
      <c r="L42" s="5">
        <v>-1</v>
      </c>
      <c r="M42" t="s">
        <v>1171</v>
      </c>
      <c r="N42" t="s">
        <v>1172</v>
      </c>
      <c r="O42" t="s">
        <v>17</v>
      </c>
    </row>
    <row r="43" spans="1:19" x14ac:dyDescent="0.25">
      <c r="H43" s="1" t="s">
        <v>1173</v>
      </c>
      <c r="I43" s="1" t="s">
        <v>1173</v>
      </c>
      <c r="J43" s="5" t="s">
        <v>21</v>
      </c>
      <c r="K43" s="1">
        <v>2</v>
      </c>
      <c r="L43" s="5">
        <v>-1</v>
      </c>
      <c r="M43" t="s">
        <v>1171</v>
      </c>
      <c r="N43" t="s">
        <v>1172</v>
      </c>
      <c r="O43" t="s">
        <v>17</v>
      </c>
    </row>
    <row r="44" spans="1:19" x14ac:dyDescent="0.25">
      <c r="H44" s="1" t="s">
        <v>1174</v>
      </c>
      <c r="I44" s="1" t="s">
        <v>1174</v>
      </c>
      <c r="J44" s="5" t="s">
        <v>21</v>
      </c>
      <c r="K44" s="1">
        <v>2</v>
      </c>
      <c r="L44" s="5">
        <v>-1</v>
      </c>
      <c r="M44" t="s">
        <v>1171</v>
      </c>
      <c r="N44" t="s">
        <v>1172</v>
      </c>
      <c r="O44" t="s">
        <v>17</v>
      </c>
    </row>
    <row r="45" spans="1:19" x14ac:dyDescent="0.25">
      <c r="H45" s="1" t="s">
        <v>1175</v>
      </c>
      <c r="I45" s="1" t="s">
        <v>1175</v>
      </c>
      <c r="J45" s="5" t="s">
        <v>21</v>
      </c>
      <c r="K45" s="1">
        <v>2</v>
      </c>
      <c r="L45" s="5">
        <v>-1</v>
      </c>
      <c r="M45" t="s">
        <v>1171</v>
      </c>
      <c r="N45" t="s">
        <v>1172</v>
      </c>
      <c r="O45" t="s">
        <v>17</v>
      </c>
    </row>
    <row r="46" spans="1:19" x14ac:dyDescent="0.25">
      <c r="H46" s="1" t="s">
        <v>1176</v>
      </c>
      <c r="I46" s="1" t="s">
        <v>1176</v>
      </c>
      <c r="J46" s="5" t="s">
        <v>21</v>
      </c>
      <c r="K46" s="1">
        <v>2</v>
      </c>
      <c r="L46" s="5">
        <v>-1</v>
      </c>
      <c r="M46" t="s">
        <v>1171</v>
      </c>
      <c r="N46" t="s">
        <v>1172</v>
      </c>
      <c r="O46" t="s">
        <v>17</v>
      </c>
    </row>
    <row r="47" spans="1:19" x14ac:dyDescent="0.25">
      <c r="H47" s="1" t="s">
        <v>1177</v>
      </c>
      <c r="I47" s="1" t="s">
        <v>1177</v>
      </c>
      <c r="J47" s="5" t="s">
        <v>21</v>
      </c>
      <c r="K47" s="1">
        <v>2</v>
      </c>
      <c r="L47" s="5">
        <v>-1</v>
      </c>
      <c r="M47" t="s">
        <v>1171</v>
      </c>
      <c r="N47" t="s">
        <v>1172</v>
      </c>
      <c r="O47" t="s">
        <v>17</v>
      </c>
    </row>
    <row r="48" spans="1:19" x14ac:dyDescent="0.25">
      <c r="A48" t="s">
        <v>1102</v>
      </c>
      <c r="B48" s="1" t="s">
        <v>1178</v>
      </c>
      <c r="C48" t="s">
        <v>20</v>
      </c>
      <c r="D48" t="s">
        <v>1169</v>
      </c>
      <c r="E48" t="s">
        <v>21</v>
      </c>
      <c r="F48">
        <v>0</v>
      </c>
      <c r="G48">
        <v>0</v>
      </c>
      <c r="M48" t="s">
        <v>1171</v>
      </c>
      <c r="N48" t="s">
        <v>1179</v>
      </c>
      <c r="O48" t="s">
        <v>17</v>
      </c>
      <c r="Q48" t="s">
        <v>385</v>
      </c>
      <c r="R48" t="b">
        <v>1</v>
      </c>
      <c r="S48" t="b">
        <v>1</v>
      </c>
    </row>
    <row r="49" spans="1:19" x14ac:dyDescent="0.25">
      <c r="A49" t="s">
        <v>1102</v>
      </c>
      <c r="B49" s="1" t="s">
        <v>1180</v>
      </c>
      <c r="C49" t="s">
        <v>941</v>
      </c>
      <c r="D49" s="1" t="s">
        <v>1180</v>
      </c>
      <c r="E49" s="5" t="s">
        <v>21</v>
      </c>
      <c r="F49" s="1">
        <v>2</v>
      </c>
      <c r="G49" s="5">
        <v>-1</v>
      </c>
      <c r="H49" s="1" t="s">
        <v>1181</v>
      </c>
      <c r="I49" s="1" t="s">
        <v>1181</v>
      </c>
      <c r="J49" s="5" t="s">
        <v>21</v>
      </c>
      <c r="K49" s="1">
        <v>2</v>
      </c>
      <c r="L49" s="5">
        <v>-1</v>
      </c>
      <c r="M49" t="s">
        <v>1182</v>
      </c>
      <c r="N49" t="s">
        <v>1183</v>
      </c>
      <c r="O49" t="s">
        <v>17</v>
      </c>
    </row>
    <row r="50" spans="1:19" x14ac:dyDescent="0.25">
      <c r="H50" s="1" t="s">
        <v>1184</v>
      </c>
      <c r="I50" s="1" t="s">
        <v>1184</v>
      </c>
      <c r="J50" s="5" t="s">
        <v>21</v>
      </c>
      <c r="K50" s="1">
        <v>2</v>
      </c>
      <c r="L50" s="5">
        <v>-1</v>
      </c>
      <c r="M50" t="s">
        <v>1182</v>
      </c>
      <c r="N50" t="s">
        <v>1183</v>
      </c>
      <c r="O50" t="s">
        <v>17</v>
      </c>
    </row>
    <row r="51" spans="1:19" x14ac:dyDescent="0.25">
      <c r="H51" s="1" t="s">
        <v>1185</v>
      </c>
      <c r="I51" s="1" t="s">
        <v>1185</v>
      </c>
      <c r="J51" s="5" t="s">
        <v>21</v>
      </c>
      <c r="K51" s="1">
        <v>2</v>
      </c>
      <c r="L51" s="5">
        <v>-1</v>
      </c>
      <c r="M51" t="s">
        <v>1182</v>
      </c>
      <c r="N51" t="s">
        <v>1183</v>
      </c>
      <c r="O51" t="s">
        <v>17</v>
      </c>
    </row>
    <row r="52" spans="1:19" x14ac:dyDescent="0.25">
      <c r="H52" s="1" t="s">
        <v>1186</v>
      </c>
      <c r="I52" s="1" t="s">
        <v>1186</v>
      </c>
      <c r="J52" s="5" t="s">
        <v>21</v>
      </c>
      <c r="K52" s="1">
        <v>2</v>
      </c>
      <c r="L52" s="5">
        <v>-1</v>
      </c>
      <c r="M52" t="s">
        <v>1182</v>
      </c>
      <c r="N52" t="s">
        <v>1183</v>
      </c>
      <c r="O52" t="s">
        <v>17</v>
      </c>
    </row>
    <row r="53" spans="1:19" x14ac:dyDescent="0.25">
      <c r="H53" s="1" t="s">
        <v>1187</v>
      </c>
      <c r="I53" s="1" t="s">
        <v>1187</v>
      </c>
      <c r="J53" s="5" t="s">
        <v>21</v>
      </c>
      <c r="K53" s="1">
        <v>2</v>
      </c>
      <c r="L53" s="5">
        <v>-1</v>
      </c>
      <c r="M53" t="s">
        <v>1182</v>
      </c>
      <c r="N53" t="s">
        <v>1183</v>
      </c>
      <c r="O53" t="s">
        <v>17</v>
      </c>
    </row>
    <row r="54" spans="1:19" x14ac:dyDescent="0.25">
      <c r="H54" s="1" t="s">
        <v>1188</v>
      </c>
      <c r="I54" s="1" t="s">
        <v>1188</v>
      </c>
      <c r="J54" s="5" t="s">
        <v>21</v>
      </c>
      <c r="K54" s="1">
        <v>2</v>
      </c>
      <c r="L54" s="5">
        <v>-1</v>
      </c>
      <c r="M54" t="s">
        <v>1182</v>
      </c>
      <c r="N54" t="s">
        <v>1183</v>
      </c>
      <c r="O54" t="s">
        <v>17</v>
      </c>
    </row>
    <row r="55" spans="1:19" x14ac:dyDescent="0.25">
      <c r="A55" t="s">
        <v>1102</v>
      </c>
      <c r="B55" s="1" t="s">
        <v>1189</v>
      </c>
      <c r="C55" t="s">
        <v>20</v>
      </c>
      <c r="D55" t="s">
        <v>1180</v>
      </c>
      <c r="E55" t="s">
        <v>21</v>
      </c>
      <c r="F55">
        <v>0</v>
      </c>
      <c r="G55">
        <v>0</v>
      </c>
      <c r="M55" t="s">
        <v>1182</v>
      </c>
      <c r="N55" t="s">
        <v>1190</v>
      </c>
      <c r="O55" t="s">
        <v>17</v>
      </c>
      <c r="Q55" t="s">
        <v>385</v>
      </c>
      <c r="R55" t="b">
        <v>1</v>
      </c>
      <c r="S55" t="b">
        <v>1</v>
      </c>
    </row>
    <row r="56" spans="1:19" x14ac:dyDescent="0.25">
      <c r="A56" t="s">
        <v>1102</v>
      </c>
      <c r="B56" s="1" t="s">
        <v>1191</v>
      </c>
      <c r="C56" t="s">
        <v>941</v>
      </c>
      <c r="D56" s="1" t="s">
        <v>1191</v>
      </c>
      <c r="E56" s="1" t="s">
        <v>1191</v>
      </c>
      <c r="F56" s="1">
        <v>2</v>
      </c>
      <c r="G56" s="1">
        <v>2</v>
      </c>
      <c r="H56" s="1" t="s">
        <v>1192</v>
      </c>
      <c r="I56" s="1" t="s">
        <v>1192</v>
      </c>
      <c r="J56" s="1" t="s">
        <v>1193</v>
      </c>
      <c r="K56" s="1">
        <v>2</v>
      </c>
      <c r="L56" s="1">
        <v>2</v>
      </c>
      <c r="M56" t="s">
        <v>1194</v>
      </c>
      <c r="N56" t="s">
        <v>1195</v>
      </c>
      <c r="O56" t="s">
        <v>1196</v>
      </c>
      <c r="P56">
        <v>98</v>
      </c>
    </row>
    <row r="57" spans="1:19" x14ac:dyDescent="0.25">
      <c r="H57" s="1" t="s">
        <v>1197</v>
      </c>
      <c r="I57" s="1" t="s">
        <v>1197</v>
      </c>
      <c r="J57" s="5" t="s">
        <v>21</v>
      </c>
      <c r="K57" s="1">
        <v>2</v>
      </c>
      <c r="L57" s="5">
        <v>-1</v>
      </c>
      <c r="M57" t="s">
        <v>1194</v>
      </c>
      <c r="N57" t="s">
        <v>1195</v>
      </c>
      <c r="O57" t="s">
        <v>17</v>
      </c>
    </row>
    <row r="58" spans="1:19" x14ac:dyDescent="0.25">
      <c r="H58" s="1" t="s">
        <v>1198</v>
      </c>
      <c r="I58" s="1" t="s">
        <v>1198</v>
      </c>
      <c r="J58" s="5" t="s">
        <v>21</v>
      </c>
      <c r="K58" s="1">
        <v>2</v>
      </c>
      <c r="L58" s="5">
        <v>-1</v>
      </c>
      <c r="M58" t="s">
        <v>1194</v>
      </c>
      <c r="N58" t="s">
        <v>1195</v>
      </c>
      <c r="O58" t="s">
        <v>17</v>
      </c>
    </row>
    <row r="59" spans="1:19" x14ac:dyDescent="0.25">
      <c r="H59" s="1" t="s">
        <v>1199</v>
      </c>
      <c r="I59" s="1" t="s">
        <v>1199</v>
      </c>
      <c r="J59" s="5" t="s">
        <v>21</v>
      </c>
      <c r="K59" s="1">
        <v>2</v>
      </c>
      <c r="L59" s="5">
        <v>-1</v>
      </c>
      <c r="M59" t="s">
        <v>1194</v>
      </c>
      <c r="N59" t="s">
        <v>1195</v>
      </c>
      <c r="O59" t="s">
        <v>17</v>
      </c>
    </row>
    <row r="60" spans="1:19" x14ac:dyDescent="0.25">
      <c r="H60" s="1" t="s">
        <v>2914</v>
      </c>
      <c r="I60" s="5" t="s">
        <v>21</v>
      </c>
      <c r="J60" s="1" t="s">
        <v>1200</v>
      </c>
      <c r="K60" s="5">
        <v>-1</v>
      </c>
      <c r="L60" s="1">
        <v>2</v>
      </c>
      <c r="M60" t="s">
        <v>1194</v>
      </c>
      <c r="N60" t="s">
        <v>17</v>
      </c>
      <c r="O60" t="s">
        <v>1201</v>
      </c>
      <c r="P60">
        <v>1</v>
      </c>
      <c r="Q60" t="s">
        <v>2887</v>
      </c>
    </row>
    <row r="61" spans="1:19" x14ac:dyDescent="0.25">
      <c r="A61" t="s">
        <v>1102</v>
      </c>
      <c r="B61" s="1" t="s">
        <v>1202</v>
      </c>
      <c r="C61" t="s">
        <v>20</v>
      </c>
      <c r="D61" t="s">
        <v>1191</v>
      </c>
      <c r="E61" t="s">
        <v>21</v>
      </c>
      <c r="F61">
        <v>0</v>
      </c>
      <c r="G61">
        <v>0</v>
      </c>
      <c r="M61" t="s">
        <v>1194</v>
      </c>
      <c r="N61" t="s">
        <v>1203</v>
      </c>
      <c r="O61" t="s">
        <v>17</v>
      </c>
      <c r="Q61" t="s">
        <v>385</v>
      </c>
      <c r="R61" t="b">
        <v>1</v>
      </c>
      <c r="S61" t="b">
        <v>1</v>
      </c>
    </row>
    <row r="62" spans="1:19" x14ac:dyDescent="0.25">
      <c r="A62" t="s">
        <v>1102</v>
      </c>
      <c r="B62" s="1" t="s">
        <v>1204</v>
      </c>
      <c r="C62" t="s">
        <v>941</v>
      </c>
      <c r="D62" s="1" t="s">
        <v>1204</v>
      </c>
      <c r="E62" s="1" t="s">
        <v>1204</v>
      </c>
      <c r="F62" s="1">
        <v>2</v>
      </c>
      <c r="G62" s="1">
        <v>2</v>
      </c>
      <c r="H62" s="1" t="s">
        <v>1205</v>
      </c>
      <c r="I62" s="1" t="s">
        <v>1205</v>
      </c>
      <c r="J62" s="1" t="s">
        <v>1206</v>
      </c>
      <c r="K62" s="1">
        <v>2</v>
      </c>
      <c r="L62" s="1">
        <v>2</v>
      </c>
      <c r="M62" t="s">
        <v>1207</v>
      </c>
      <c r="N62" t="s">
        <v>1208</v>
      </c>
      <c r="O62" t="s">
        <v>1209</v>
      </c>
      <c r="P62">
        <v>100</v>
      </c>
    </row>
    <row r="63" spans="1:19" x14ac:dyDescent="0.25">
      <c r="H63" s="1" t="s">
        <v>1210</v>
      </c>
      <c r="I63" s="1" t="s">
        <v>1210</v>
      </c>
      <c r="J63" s="5" t="s">
        <v>21</v>
      </c>
      <c r="K63" s="1">
        <v>2</v>
      </c>
      <c r="L63" s="5">
        <v>-1</v>
      </c>
      <c r="M63" t="s">
        <v>1207</v>
      </c>
      <c r="N63" t="s">
        <v>1208</v>
      </c>
      <c r="O63" t="s">
        <v>17</v>
      </c>
    </row>
    <row r="64" spans="1:19" x14ac:dyDescent="0.25">
      <c r="H64" s="1" t="s">
        <v>1211</v>
      </c>
      <c r="I64" s="1" t="s">
        <v>1211</v>
      </c>
      <c r="J64" s="5" t="s">
        <v>21</v>
      </c>
      <c r="K64" s="1">
        <v>2</v>
      </c>
      <c r="L64" s="5">
        <v>-1</v>
      </c>
      <c r="M64" t="s">
        <v>1207</v>
      </c>
      <c r="N64" t="s">
        <v>1208</v>
      </c>
      <c r="O64" t="s">
        <v>17</v>
      </c>
    </row>
    <row r="65" spans="1:19" x14ac:dyDescent="0.25">
      <c r="H65" s="1" t="s">
        <v>1212</v>
      </c>
      <c r="I65" s="1" t="s">
        <v>1212</v>
      </c>
      <c r="J65" s="5" t="s">
        <v>21</v>
      </c>
      <c r="K65" s="1">
        <v>2</v>
      </c>
      <c r="L65" s="5">
        <v>-1</v>
      </c>
      <c r="M65" t="s">
        <v>1207</v>
      </c>
      <c r="N65" t="s">
        <v>1208</v>
      </c>
      <c r="O65" t="s">
        <v>17</v>
      </c>
    </row>
    <row r="66" spans="1:19" x14ac:dyDescent="0.25">
      <c r="H66" s="1" t="s">
        <v>1213</v>
      </c>
      <c r="I66" s="1" t="s">
        <v>1213</v>
      </c>
      <c r="J66" s="5" t="s">
        <v>21</v>
      </c>
      <c r="K66" s="1">
        <v>2</v>
      </c>
      <c r="L66" s="5">
        <v>-1</v>
      </c>
      <c r="M66" t="s">
        <v>1207</v>
      </c>
      <c r="N66" t="s">
        <v>1208</v>
      </c>
      <c r="O66" t="s">
        <v>17</v>
      </c>
    </row>
    <row r="67" spans="1:19" x14ac:dyDescent="0.25">
      <c r="H67" s="1" t="s">
        <v>1214</v>
      </c>
      <c r="I67" s="1" t="s">
        <v>1214</v>
      </c>
      <c r="J67" s="5" t="s">
        <v>21</v>
      </c>
      <c r="K67" s="1">
        <v>2</v>
      </c>
      <c r="L67" s="5">
        <v>-1</v>
      </c>
      <c r="M67" t="s">
        <v>1207</v>
      </c>
      <c r="N67" t="s">
        <v>1208</v>
      </c>
      <c r="O67" t="s">
        <v>17</v>
      </c>
    </row>
    <row r="68" spans="1:19" x14ac:dyDescent="0.25">
      <c r="H68" s="1" t="s">
        <v>1215</v>
      </c>
      <c r="I68" s="1" t="s">
        <v>1215</v>
      </c>
      <c r="J68" s="5" t="s">
        <v>21</v>
      </c>
      <c r="K68" s="1">
        <v>2</v>
      </c>
      <c r="L68" s="5">
        <v>-1</v>
      </c>
      <c r="M68" t="s">
        <v>1207</v>
      </c>
      <c r="N68" t="s">
        <v>1208</v>
      </c>
      <c r="O68" t="s">
        <v>17</v>
      </c>
    </row>
    <row r="69" spans="1:19" x14ac:dyDescent="0.25">
      <c r="A69" t="s">
        <v>1102</v>
      </c>
      <c r="B69" s="1" t="s">
        <v>1216</v>
      </c>
      <c r="C69" t="s">
        <v>20</v>
      </c>
      <c r="D69" t="s">
        <v>1204</v>
      </c>
      <c r="E69" t="s">
        <v>21</v>
      </c>
      <c r="F69">
        <v>0</v>
      </c>
      <c r="G69">
        <v>0</v>
      </c>
      <c r="M69" t="s">
        <v>1207</v>
      </c>
      <c r="N69" t="s">
        <v>1217</v>
      </c>
      <c r="O69" t="s">
        <v>17</v>
      </c>
      <c r="Q69" t="s">
        <v>385</v>
      </c>
      <c r="R69" t="b">
        <v>1</v>
      </c>
      <c r="S69" t="b">
        <v>1</v>
      </c>
    </row>
    <row r="70" spans="1:19" x14ac:dyDescent="0.25">
      <c r="A70" t="s">
        <v>1102</v>
      </c>
      <c r="B70" s="1" t="s">
        <v>1218</v>
      </c>
      <c r="C70" t="s">
        <v>941</v>
      </c>
      <c r="D70" s="1" t="s">
        <v>1218</v>
      </c>
      <c r="E70" s="1" t="s">
        <v>1218</v>
      </c>
      <c r="F70" s="1">
        <v>2</v>
      </c>
      <c r="G70" s="1">
        <v>2</v>
      </c>
      <c r="H70" s="1" t="s">
        <v>1219</v>
      </c>
      <c r="I70" s="1" t="s">
        <v>1219</v>
      </c>
      <c r="J70" s="5" t="s">
        <v>21</v>
      </c>
      <c r="K70" s="1">
        <v>2</v>
      </c>
      <c r="L70" s="5">
        <v>-1</v>
      </c>
      <c r="M70" t="s">
        <v>1137</v>
      </c>
      <c r="N70" t="s">
        <v>1220</v>
      </c>
      <c r="O70" t="s">
        <v>17</v>
      </c>
    </row>
    <row r="71" spans="1:19" x14ac:dyDescent="0.25">
      <c r="H71" s="1" t="s">
        <v>1221</v>
      </c>
      <c r="I71" s="1" t="s">
        <v>1221</v>
      </c>
      <c r="J71" s="5" t="s">
        <v>21</v>
      </c>
      <c r="K71" s="1">
        <v>2</v>
      </c>
      <c r="L71" s="5">
        <v>-1</v>
      </c>
      <c r="M71" t="s">
        <v>1137</v>
      </c>
      <c r="N71" t="s">
        <v>1220</v>
      </c>
      <c r="O71" t="s">
        <v>17</v>
      </c>
    </row>
    <row r="72" spans="1:19" x14ac:dyDescent="0.25">
      <c r="H72" s="1" t="s">
        <v>1222</v>
      </c>
      <c r="I72" s="1" t="s">
        <v>1222</v>
      </c>
      <c r="J72" s="1" t="s">
        <v>1223</v>
      </c>
      <c r="K72" s="1">
        <v>2</v>
      </c>
      <c r="L72" s="1">
        <v>2</v>
      </c>
      <c r="M72" t="s">
        <v>1137</v>
      </c>
      <c r="N72" t="s">
        <v>1220</v>
      </c>
      <c r="O72" t="s">
        <v>1224</v>
      </c>
      <c r="P72">
        <v>100</v>
      </c>
    </row>
    <row r="73" spans="1:19" x14ac:dyDescent="0.25">
      <c r="H73" s="1" t="s">
        <v>1225</v>
      </c>
      <c r="I73" s="1" t="s">
        <v>1225</v>
      </c>
      <c r="J73" s="5" t="s">
        <v>21</v>
      </c>
      <c r="K73" s="1">
        <v>2</v>
      </c>
      <c r="L73" s="5">
        <v>-1</v>
      </c>
      <c r="M73" t="s">
        <v>1137</v>
      </c>
      <c r="N73" t="s">
        <v>1220</v>
      </c>
      <c r="O73" t="s">
        <v>17</v>
      </c>
    </row>
    <row r="74" spans="1:19" x14ac:dyDescent="0.25">
      <c r="H74" s="1" t="s">
        <v>1226</v>
      </c>
      <c r="I74" s="1" t="s">
        <v>1226</v>
      </c>
      <c r="J74" s="5" t="s">
        <v>21</v>
      </c>
      <c r="K74" s="1">
        <v>2</v>
      </c>
      <c r="L74" s="5">
        <v>-1</v>
      </c>
      <c r="M74" t="s">
        <v>1137</v>
      </c>
      <c r="N74" t="s">
        <v>1220</v>
      </c>
      <c r="O74" t="s">
        <v>17</v>
      </c>
    </row>
    <row r="75" spans="1:19" x14ac:dyDescent="0.25">
      <c r="A75" t="s">
        <v>1102</v>
      </c>
      <c r="B75" s="1" t="s">
        <v>1227</v>
      </c>
      <c r="C75" t="s">
        <v>20</v>
      </c>
      <c r="D75" t="s">
        <v>1218</v>
      </c>
      <c r="E75" t="s">
        <v>21</v>
      </c>
      <c r="F75">
        <v>0</v>
      </c>
      <c r="G75">
        <v>0</v>
      </c>
      <c r="M75" t="s">
        <v>1137</v>
      </c>
      <c r="N75" t="s">
        <v>1228</v>
      </c>
      <c r="O75" t="s">
        <v>17</v>
      </c>
      <c r="Q75" t="s">
        <v>385</v>
      </c>
      <c r="R75" t="b">
        <v>1</v>
      </c>
      <c r="S75" t="b">
        <v>1</v>
      </c>
    </row>
    <row r="76" spans="1:19" x14ac:dyDescent="0.25">
      <c r="A76" t="s">
        <v>1102</v>
      </c>
      <c r="B76" s="1" t="s">
        <v>1229</v>
      </c>
      <c r="C76" t="s">
        <v>941</v>
      </c>
      <c r="D76" s="1" t="s">
        <v>1229</v>
      </c>
      <c r="E76" s="5" t="s">
        <v>21</v>
      </c>
      <c r="F76" s="1">
        <v>2</v>
      </c>
      <c r="G76" s="5">
        <v>-1</v>
      </c>
      <c r="H76" s="1" t="s">
        <v>1230</v>
      </c>
      <c r="I76" s="1" t="s">
        <v>1230</v>
      </c>
      <c r="J76" s="5" t="s">
        <v>21</v>
      </c>
      <c r="K76" s="1">
        <v>2</v>
      </c>
      <c r="L76" s="5">
        <v>-1</v>
      </c>
      <c r="M76" t="s">
        <v>1231</v>
      </c>
      <c r="N76" t="s">
        <v>1232</v>
      </c>
      <c r="O76" t="s">
        <v>17</v>
      </c>
    </row>
    <row r="77" spans="1:19" x14ac:dyDescent="0.25">
      <c r="H77" s="1" t="s">
        <v>1233</v>
      </c>
      <c r="I77" s="1" t="s">
        <v>1233</v>
      </c>
      <c r="J77" s="5" t="s">
        <v>21</v>
      </c>
      <c r="K77" s="1">
        <v>2</v>
      </c>
      <c r="L77" s="5">
        <v>-1</v>
      </c>
      <c r="M77" t="s">
        <v>1231</v>
      </c>
      <c r="N77" t="s">
        <v>1232</v>
      </c>
      <c r="O77" t="s">
        <v>17</v>
      </c>
    </row>
    <row r="78" spans="1:19" x14ac:dyDescent="0.25">
      <c r="H78" s="1" t="s">
        <v>1234</v>
      </c>
      <c r="I78" s="1" t="s">
        <v>1234</v>
      </c>
      <c r="J78" s="5" t="s">
        <v>21</v>
      </c>
      <c r="K78" s="1">
        <v>2</v>
      </c>
      <c r="L78" s="5">
        <v>-1</v>
      </c>
      <c r="M78" t="s">
        <v>1231</v>
      </c>
      <c r="N78" t="s">
        <v>1232</v>
      </c>
      <c r="O78" t="s">
        <v>17</v>
      </c>
    </row>
    <row r="79" spans="1:19" x14ac:dyDescent="0.25">
      <c r="A79" t="s">
        <v>1102</v>
      </c>
      <c r="B79" s="1" t="s">
        <v>1235</v>
      </c>
      <c r="C79" t="s">
        <v>20</v>
      </c>
      <c r="D79" t="s">
        <v>1229</v>
      </c>
      <c r="E79" t="s">
        <v>21</v>
      </c>
      <c r="F79">
        <v>0</v>
      </c>
      <c r="G79">
        <v>0</v>
      </c>
      <c r="M79" t="s">
        <v>1231</v>
      </c>
      <c r="N79" t="s">
        <v>1236</v>
      </c>
      <c r="O79" t="s">
        <v>17</v>
      </c>
      <c r="Q79" t="s">
        <v>385</v>
      </c>
      <c r="R79" t="b">
        <v>1</v>
      </c>
      <c r="S79" t="b">
        <v>1</v>
      </c>
    </row>
    <row r="80" spans="1:19" x14ac:dyDescent="0.25">
      <c r="A80" t="s">
        <v>1102</v>
      </c>
      <c r="B80" s="1" t="s">
        <v>1237</v>
      </c>
      <c r="C80" t="s">
        <v>941</v>
      </c>
      <c r="D80" s="1" t="s">
        <v>1237</v>
      </c>
      <c r="E80" s="5" t="s">
        <v>21</v>
      </c>
      <c r="F80" s="1">
        <v>2</v>
      </c>
      <c r="G80" s="5">
        <v>-1</v>
      </c>
      <c r="H80" s="1" t="s">
        <v>1238</v>
      </c>
      <c r="I80" s="1" t="s">
        <v>1238</v>
      </c>
      <c r="J80" s="5" t="s">
        <v>21</v>
      </c>
      <c r="K80" s="1">
        <v>2</v>
      </c>
      <c r="L80" s="5">
        <v>-1</v>
      </c>
      <c r="M80" t="s">
        <v>1239</v>
      </c>
      <c r="N80" t="s">
        <v>1240</v>
      </c>
      <c r="O80" t="s">
        <v>17</v>
      </c>
    </row>
    <row r="81" spans="1:21" x14ac:dyDescent="0.25">
      <c r="H81" s="1" t="s">
        <v>1241</v>
      </c>
      <c r="I81" s="1" t="s">
        <v>1241</v>
      </c>
      <c r="J81" s="5" t="s">
        <v>21</v>
      </c>
      <c r="K81" s="1">
        <v>2</v>
      </c>
      <c r="L81" s="5">
        <v>-1</v>
      </c>
      <c r="M81" t="s">
        <v>1239</v>
      </c>
      <c r="N81" t="s">
        <v>1240</v>
      </c>
      <c r="O81" t="s">
        <v>17</v>
      </c>
    </row>
    <row r="82" spans="1:21" x14ac:dyDescent="0.25">
      <c r="H82" s="1" t="s">
        <v>1242</v>
      </c>
      <c r="I82" s="1" t="s">
        <v>1242</v>
      </c>
      <c r="J82" s="5" t="s">
        <v>21</v>
      </c>
      <c r="K82" s="1">
        <v>2</v>
      </c>
      <c r="L82" s="5">
        <v>-1</v>
      </c>
      <c r="M82" t="s">
        <v>1239</v>
      </c>
      <c r="N82" t="s">
        <v>1240</v>
      </c>
      <c r="O82" t="s">
        <v>17</v>
      </c>
    </row>
    <row r="83" spans="1:21" x14ac:dyDescent="0.25">
      <c r="H83" s="1" t="s">
        <v>1243</v>
      </c>
      <c r="I83" s="1" t="s">
        <v>1243</v>
      </c>
      <c r="J83" s="5" t="s">
        <v>21</v>
      </c>
      <c r="K83" s="1">
        <v>2</v>
      </c>
      <c r="L83" s="5">
        <v>-1</v>
      </c>
      <c r="M83" t="s">
        <v>1239</v>
      </c>
      <c r="N83" t="s">
        <v>1240</v>
      </c>
      <c r="O83" t="s">
        <v>17</v>
      </c>
    </row>
    <row r="84" spans="1:21" x14ac:dyDescent="0.25">
      <c r="A84" t="s">
        <v>1102</v>
      </c>
      <c r="B84" s="1" t="s">
        <v>1244</v>
      </c>
      <c r="C84" t="s">
        <v>20</v>
      </c>
      <c r="D84" t="s">
        <v>1237</v>
      </c>
      <c r="E84" t="s">
        <v>21</v>
      </c>
      <c r="F84">
        <v>0</v>
      </c>
      <c r="G84">
        <v>0</v>
      </c>
      <c r="M84" t="s">
        <v>1239</v>
      </c>
      <c r="N84" t="s">
        <v>1245</v>
      </c>
      <c r="O84" t="s">
        <v>17</v>
      </c>
      <c r="Q84" t="s">
        <v>385</v>
      </c>
      <c r="R84" t="b">
        <v>1</v>
      </c>
      <c r="S84" t="b">
        <v>1</v>
      </c>
    </row>
    <row r="85" spans="1:21" x14ac:dyDescent="0.25">
      <c r="A85" t="s">
        <v>1102</v>
      </c>
      <c r="B85" s="1" t="s">
        <v>1246</v>
      </c>
      <c r="C85" t="s">
        <v>941</v>
      </c>
      <c r="D85" s="1" t="s">
        <v>1246</v>
      </c>
      <c r="E85" s="5" t="s">
        <v>21</v>
      </c>
      <c r="F85" s="1">
        <v>2</v>
      </c>
      <c r="G85" s="5">
        <v>-1</v>
      </c>
      <c r="H85" s="1" t="s">
        <v>1247</v>
      </c>
      <c r="I85" s="1" t="s">
        <v>1247</v>
      </c>
      <c r="J85" s="5" t="s">
        <v>21</v>
      </c>
      <c r="K85" s="1">
        <v>2</v>
      </c>
      <c r="L85" s="5">
        <v>-1</v>
      </c>
      <c r="M85" t="s">
        <v>1148</v>
      </c>
      <c r="N85" t="s">
        <v>1149</v>
      </c>
      <c r="O85" t="s">
        <v>17</v>
      </c>
    </row>
    <row r="86" spans="1:21" x14ac:dyDescent="0.25">
      <c r="H86" s="1" t="s">
        <v>1248</v>
      </c>
      <c r="I86" s="1" t="s">
        <v>1248</v>
      </c>
      <c r="J86" s="5" t="s">
        <v>21</v>
      </c>
      <c r="K86" s="1">
        <v>2</v>
      </c>
      <c r="L86" s="5">
        <v>-1</v>
      </c>
      <c r="M86" t="s">
        <v>1148</v>
      </c>
      <c r="N86" t="s">
        <v>1149</v>
      </c>
      <c r="O86" t="s">
        <v>17</v>
      </c>
    </row>
    <row r="87" spans="1:21" x14ac:dyDescent="0.25">
      <c r="H87" s="1" t="s">
        <v>1249</v>
      </c>
      <c r="I87" s="1" t="s">
        <v>1249</v>
      </c>
      <c r="J87" s="5" t="s">
        <v>21</v>
      </c>
      <c r="K87" s="1">
        <v>2</v>
      </c>
      <c r="L87" s="5">
        <v>-1</v>
      </c>
      <c r="M87" t="s">
        <v>1148</v>
      </c>
      <c r="N87" t="s">
        <v>1149</v>
      </c>
      <c r="O87" t="s">
        <v>17</v>
      </c>
    </row>
    <row r="88" spans="1:21" x14ac:dyDescent="0.25">
      <c r="H88" s="1" t="s">
        <v>1250</v>
      </c>
      <c r="I88" s="1" t="s">
        <v>1250</v>
      </c>
      <c r="J88" s="5" t="s">
        <v>21</v>
      </c>
      <c r="K88" s="1">
        <v>2</v>
      </c>
      <c r="L88" s="5">
        <v>-1</v>
      </c>
      <c r="M88" t="s">
        <v>1148</v>
      </c>
      <c r="N88" t="s">
        <v>1149</v>
      </c>
      <c r="O88" t="s">
        <v>17</v>
      </c>
    </row>
    <row r="89" spans="1:21" x14ac:dyDescent="0.25">
      <c r="H89" s="1" t="s">
        <v>1251</v>
      </c>
      <c r="I89" s="1" t="s">
        <v>1251</v>
      </c>
      <c r="J89" s="5" t="s">
        <v>21</v>
      </c>
      <c r="K89" s="1">
        <v>2</v>
      </c>
      <c r="L89" s="5">
        <v>-1</v>
      </c>
      <c r="M89" t="s">
        <v>1148</v>
      </c>
      <c r="N89" t="s">
        <v>1149</v>
      </c>
      <c r="O89" t="s">
        <v>17</v>
      </c>
    </row>
    <row r="90" spans="1:21" x14ac:dyDescent="0.25">
      <c r="A90" t="s">
        <v>1102</v>
      </c>
      <c r="B90" s="1" t="s">
        <v>1252</v>
      </c>
      <c r="C90" t="s">
        <v>20</v>
      </c>
      <c r="D90" t="s">
        <v>1246</v>
      </c>
      <c r="E90" t="s">
        <v>21</v>
      </c>
      <c r="F90">
        <v>0</v>
      </c>
      <c r="G90">
        <v>0</v>
      </c>
      <c r="M90" t="s">
        <v>1148</v>
      </c>
      <c r="N90" t="s">
        <v>1253</v>
      </c>
      <c r="O90" t="s">
        <v>17</v>
      </c>
      <c r="Q90" t="s">
        <v>385</v>
      </c>
      <c r="R90" t="b">
        <v>1</v>
      </c>
      <c r="S90" t="b">
        <v>1</v>
      </c>
    </row>
    <row r="91" spans="1:21" x14ac:dyDescent="0.25">
      <c r="A91" t="s">
        <v>1102</v>
      </c>
      <c r="B91" s="1" t="s">
        <v>1254</v>
      </c>
      <c r="C91" t="s">
        <v>941</v>
      </c>
      <c r="D91" s="1" t="s">
        <v>1254</v>
      </c>
      <c r="E91" s="1" t="s">
        <v>1254</v>
      </c>
      <c r="F91" s="1">
        <v>2</v>
      </c>
      <c r="G91" s="1">
        <v>2</v>
      </c>
      <c r="H91" s="1" t="s">
        <v>1255</v>
      </c>
      <c r="I91" s="1" t="s">
        <v>1255</v>
      </c>
      <c r="J91" s="1" t="s">
        <v>1255</v>
      </c>
      <c r="K91" s="1">
        <v>2</v>
      </c>
      <c r="L91" s="1">
        <v>2</v>
      </c>
      <c r="M91" t="s">
        <v>1256</v>
      </c>
      <c r="N91" t="s">
        <v>1257</v>
      </c>
      <c r="O91" t="s">
        <v>1258</v>
      </c>
      <c r="P91">
        <v>77.599999999999994</v>
      </c>
    </row>
    <row r="92" spans="1:21" x14ac:dyDescent="0.25">
      <c r="H92" s="1" t="s">
        <v>2915</v>
      </c>
      <c r="I92" s="5" t="s">
        <v>21</v>
      </c>
      <c r="J92" s="1" t="s">
        <v>1259</v>
      </c>
      <c r="K92" s="5">
        <v>-1</v>
      </c>
      <c r="L92" s="1">
        <v>2</v>
      </c>
      <c r="M92" t="s">
        <v>1256</v>
      </c>
      <c r="N92" t="s">
        <v>17</v>
      </c>
      <c r="O92" t="s">
        <v>1258</v>
      </c>
      <c r="P92">
        <v>37.700000000000003</v>
      </c>
      <c r="Q92" t="s">
        <v>2887</v>
      </c>
    </row>
    <row r="93" spans="1:21" x14ac:dyDescent="0.25">
      <c r="A93" t="s">
        <v>1102</v>
      </c>
      <c r="B93" s="1" t="s">
        <v>1254</v>
      </c>
      <c r="C93" t="s">
        <v>20</v>
      </c>
      <c r="D93" s="1" t="s">
        <v>1254</v>
      </c>
      <c r="E93" s="1" t="s">
        <v>1254</v>
      </c>
      <c r="F93" s="1">
        <v>2</v>
      </c>
      <c r="G93" s="1">
        <v>2</v>
      </c>
      <c r="H93" s="1" t="s">
        <v>1255</v>
      </c>
      <c r="I93" s="1" t="s">
        <v>1255</v>
      </c>
      <c r="J93" s="1" t="s">
        <v>1255</v>
      </c>
      <c r="K93" s="1">
        <v>2</v>
      </c>
      <c r="L93" s="1">
        <v>2</v>
      </c>
      <c r="M93" t="s">
        <v>1256</v>
      </c>
      <c r="N93" t="s">
        <v>1260</v>
      </c>
      <c r="O93" t="s">
        <v>1261</v>
      </c>
      <c r="P93">
        <v>87.1</v>
      </c>
      <c r="R93" t="b">
        <v>1</v>
      </c>
      <c r="S93" t="b">
        <v>1</v>
      </c>
      <c r="T93" t="b">
        <v>1</v>
      </c>
      <c r="U93" t="b">
        <v>1</v>
      </c>
    </row>
    <row r="94" spans="1:21" x14ac:dyDescent="0.25">
      <c r="H94" s="1" t="s">
        <v>2915</v>
      </c>
      <c r="I94" s="5" t="s">
        <v>21</v>
      </c>
      <c r="J94" s="1" t="s">
        <v>1259</v>
      </c>
      <c r="K94" s="5">
        <v>-1</v>
      </c>
      <c r="L94" s="1">
        <v>2</v>
      </c>
      <c r="M94" t="s">
        <v>1256</v>
      </c>
      <c r="N94" t="s">
        <v>17</v>
      </c>
      <c r="O94" t="s">
        <v>1261</v>
      </c>
      <c r="P94">
        <v>12.9</v>
      </c>
      <c r="Q94" t="s">
        <v>2887</v>
      </c>
      <c r="T94" t="b">
        <v>1</v>
      </c>
      <c r="U94" t="b">
        <v>1</v>
      </c>
    </row>
    <row r="95" spans="1:21" x14ac:dyDescent="0.25">
      <c r="A95" t="s">
        <v>1102</v>
      </c>
      <c r="B95" s="1" t="s">
        <v>1262</v>
      </c>
      <c r="C95" t="s">
        <v>941</v>
      </c>
      <c r="D95" s="1" t="s">
        <v>1262</v>
      </c>
      <c r="E95" s="1" t="s">
        <v>1262</v>
      </c>
      <c r="F95" s="1">
        <v>2</v>
      </c>
      <c r="G95" s="1">
        <v>2</v>
      </c>
      <c r="H95" s="1" t="s">
        <v>1263</v>
      </c>
      <c r="I95" s="1" t="s">
        <v>1263</v>
      </c>
      <c r="J95" s="1" t="s">
        <v>1264</v>
      </c>
      <c r="K95" s="1">
        <v>2</v>
      </c>
      <c r="L95" s="1">
        <v>2</v>
      </c>
      <c r="M95" t="s">
        <v>1265</v>
      </c>
      <c r="N95" t="s">
        <v>1266</v>
      </c>
      <c r="O95" t="s">
        <v>1267</v>
      </c>
      <c r="P95">
        <v>98.8</v>
      </c>
    </row>
    <row r="96" spans="1:21" x14ac:dyDescent="0.25">
      <c r="H96" s="1" t="s">
        <v>1268</v>
      </c>
      <c r="I96" s="1" t="s">
        <v>1268</v>
      </c>
      <c r="J96" s="1" t="s">
        <v>1269</v>
      </c>
      <c r="K96" s="1">
        <v>2</v>
      </c>
      <c r="L96" s="1">
        <v>2</v>
      </c>
      <c r="M96" t="s">
        <v>1265</v>
      </c>
      <c r="N96" t="s">
        <v>1266</v>
      </c>
      <c r="O96" t="s">
        <v>1267</v>
      </c>
      <c r="P96">
        <v>99</v>
      </c>
    </row>
    <row r="97" spans="1:19" x14ac:dyDescent="0.25">
      <c r="H97" s="1" t="s">
        <v>1270</v>
      </c>
      <c r="I97" s="1" t="s">
        <v>1270</v>
      </c>
      <c r="J97" s="1" t="s">
        <v>1271</v>
      </c>
      <c r="K97" s="1">
        <v>2</v>
      </c>
      <c r="L97" s="1">
        <v>2</v>
      </c>
      <c r="M97" t="s">
        <v>1265</v>
      </c>
      <c r="N97" t="s">
        <v>1266</v>
      </c>
      <c r="O97" t="s">
        <v>1272</v>
      </c>
      <c r="P97">
        <v>0.2</v>
      </c>
    </row>
    <row r="98" spans="1:19" x14ac:dyDescent="0.25">
      <c r="A98" t="s">
        <v>1102</v>
      </c>
      <c r="B98" s="1" t="s">
        <v>1273</v>
      </c>
      <c r="C98" t="s">
        <v>20</v>
      </c>
      <c r="D98" t="s">
        <v>1262</v>
      </c>
      <c r="E98" t="s">
        <v>21</v>
      </c>
      <c r="F98">
        <v>0</v>
      </c>
      <c r="G98">
        <v>0</v>
      </c>
      <c r="M98" t="s">
        <v>1265</v>
      </c>
      <c r="N98" t="s">
        <v>1274</v>
      </c>
      <c r="O98" t="s">
        <v>17</v>
      </c>
      <c r="Q98" t="s">
        <v>385</v>
      </c>
      <c r="R98" t="b">
        <v>1</v>
      </c>
      <c r="S98" t="b">
        <v>1</v>
      </c>
    </row>
    <row r="99" spans="1:19" x14ac:dyDescent="0.25">
      <c r="A99" t="s">
        <v>1102</v>
      </c>
      <c r="B99" s="1" t="s">
        <v>1275</v>
      </c>
      <c r="C99" t="s">
        <v>941</v>
      </c>
      <c r="D99" s="1" t="s">
        <v>1275</v>
      </c>
      <c r="E99" s="1" t="s">
        <v>1275</v>
      </c>
      <c r="F99" s="1">
        <v>2</v>
      </c>
      <c r="G99" s="1">
        <v>2</v>
      </c>
      <c r="H99" s="1" t="s">
        <v>1276</v>
      </c>
      <c r="I99" s="1" t="s">
        <v>1276</v>
      </c>
      <c r="J99" s="5" t="s">
        <v>21</v>
      </c>
      <c r="K99" s="1">
        <v>2</v>
      </c>
      <c r="L99" s="5">
        <v>-1</v>
      </c>
      <c r="M99" t="s">
        <v>1277</v>
      </c>
      <c r="N99" t="s">
        <v>1278</v>
      </c>
      <c r="O99" t="s">
        <v>17</v>
      </c>
    </row>
    <row r="100" spans="1:19" x14ac:dyDescent="0.25">
      <c r="H100" s="1" t="s">
        <v>1279</v>
      </c>
      <c r="I100" s="1" t="s">
        <v>1279</v>
      </c>
      <c r="J100" s="1" t="s">
        <v>1280</v>
      </c>
      <c r="K100" s="1">
        <v>2</v>
      </c>
      <c r="L100" s="1">
        <v>2</v>
      </c>
      <c r="M100" t="s">
        <v>1277</v>
      </c>
      <c r="N100" t="s">
        <v>1278</v>
      </c>
      <c r="O100" t="s">
        <v>1281</v>
      </c>
      <c r="P100">
        <v>60.8</v>
      </c>
    </row>
    <row r="101" spans="1:19" x14ac:dyDescent="0.25">
      <c r="H101" s="1" t="s">
        <v>1282</v>
      </c>
      <c r="I101" s="1" t="s">
        <v>1282</v>
      </c>
      <c r="J101" s="1" t="s">
        <v>1283</v>
      </c>
      <c r="K101" s="1">
        <v>2</v>
      </c>
      <c r="L101" s="1">
        <v>2</v>
      </c>
      <c r="M101" t="s">
        <v>1277</v>
      </c>
      <c r="N101" t="s">
        <v>1278</v>
      </c>
      <c r="O101" t="s">
        <v>1281</v>
      </c>
      <c r="P101">
        <v>79.599999999999994</v>
      </c>
    </row>
    <row r="102" spans="1:19" x14ac:dyDescent="0.25">
      <c r="H102" s="1" t="s">
        <v>1284</v>
      </c>
      <c r="I102" s="1" t="s">
        <v>1284</v>
      </c>
      <c r="J102" s="5" t="s">
        <v>21</v>
      </c>
      <c r="K102" s="1">
        <v>2</v>
      </c>
      <c r="L102" s="5">
        <v>-1</v>
      </c>
      <c r="M102" t="s">
        <v>1277</v>
      </c>
      <c r="N102" t="s">
        <v>1278</v>
      </c>
      <c r="O102" t="s">
        <v>17</v>
      </c>
    </row>
    <row r="103" spans="1:19" x14ac:dyDescent="0.25">
      <c r="A103" t="s">
        <v>1102</v>
      </c>
      <c r="B103" s="1" t="s">
        <v>1285</v>
      </c>
      <c r="C103" t="s">
        <v>20</v>
      </c>
      <c r="D103" t="s">
        <v>1275</v>
      </c>
      <c r="E103" t="s">
        <v>21</v>
      </c>
      <c r="F103">
        <v>0</v>
      </c>
      <c r="G103">
        <v>0</v>
      </c>
      <c r="M103" t="s">
        <v>1277</v>
      </c>
      <c r="N103" t="s">
        <v>1286</v>
      </c>
      <c r="O103" t="s">
        <v>17</v>
      </c>
      <c r="Q103" t="s">
        <v>385</v>
      </c>
      <c r="R103" t="b">
        <v>1</v>
      </c>
      <c r="S103" t="b">
        <v>1</v>
      </c>
    </row>
    <row r="104" spans="1:19" x14ac:dyDescent="0.25">
      <c r="A104" t="s">
        <v>1102</v>
      </c>
      <c r="B104" s="1" t="s">
        <v>1287</v>
      </c>
      <c r="C104" t="s">
        <v>941</v>
      </c>
      <c r="D104" s="1" t="s">
        <v>1287</v>
      </c>
      <c r="E104" s="1" t="s">
        <v>1287</v>
      </c>
      <c r="F104" s="1">
        <v>2</v>
      </c>
      <c r="G104" s="1">
        <v>2</v>
      </c>
      <c r="H104" s="1" t="s">
        <v>1288</v>
      </c>
      <c r="I104" s="1" t="s">
        <v>1288</v>
      </c>
      <c r="J104" s="5" t="s">
        <v>21</v>
      </c>
      <c r="K104" s="1">
        <v>2</v>
      </c>
      <c r="L104" s="5">
        <v>-1</v>
      </c>
      <c r="M104" t="s">
        <v>1137</v>
      </c>
      <c r="N104" t="s">
        <v>1220</v>
      </c>
      <c r="O104" t="s">
        <v>17</v>
      </c>
    </row>
    <row r="105" spans="1:19" x14ac:dyDescent="0.25">
      <c r="H105" s="1" t="s">
        <v>1289</v>
      </c>
      <c r="I105" s="1" t="s">
        <v>1289</v>
      </c>
      <c r="J105" s="5" t="s">
        <v>21</v>
      </c>
      <c r="K105" s="1">
        <v>2</v>
      </c>
      <c r="L105" s="5">
        <v>-1</v>
      </c>
      <c r="M105" t="s">
        <v>1137</v>
      </c>
      <c r="N105" t="s">
        <v>1220</v>
      </c>
      <c r="O105" t="s">
        <v>17</v>
      </c>
    </row>
    <row r="106" spans="1:19" x14ac:dyDescent="0.25">
      <c r="H106" s="1" t="s">
        <v>1290</v>
      </c>
      <c r="I106" s="1" t="s">
        <v>1290</v>
      </c>
      <c r="J106" s="5" t="s">
        <v>21</v>
      </c>
      <c r="K106" s="1">
        <v>2</v>
      </c>
      <c r="L106" s="5">
        <v>-1</v>
      </c>
      <c r="M106" t="s">
        <v>1137</v>
      </c>
      <c r="N106" t="s">
        <v>1220</v>
      </c>
      <c r="O106" t="s">
        <v>17</v>
      </c>
    </row>
    <row r="107" spans="1:19" x14ac:dyDescent="0.25">
      <c r="H107" s="1" t="s">
        <v>1291</v>
      </c>
      <c r="I107" s="1" t="s">
        <v>1291</v>
      </c>
      <c r="J107" s="1" t="s">
        <v>1291</v>
      </c>
      <c r="K107" s="1">
        <v>2</v>
      </c>
      <c r="L107" s="1">
        <v>2</v>
      </c>
      <c r="M107" t="s">
        <v>1137</v>
      </c>
      <c r="N107" t="s">
        <v>1220</v>
      </c>
      <c r="O107" t="s">
        <v>1292</v>
      </c>
      <c r="P107">
        <v>12.2</v>
      </c>
    </row>
    <row r="108" spans="1:19" x14ac:dyDescent="0.25">
      <c r="H108" s="1" t="s">
        <v>1293</v>
      </c>
      <c r="I108" s="1" t="s">
        <v>1293</v>
      </c>
      <c r="J108" s="5" t="s">
        <v>21</v>
      </c>
      <c r="K108" s="1">
        <v>2</v>
      </c>
      <c r="L108" s="5">
        <v>-1</v>
      </c>
      <c r="M108" t="s">
        <v>1137</v>
      </c>
      <c r="N108" t="s">
        <v>1220</v>
      </c>
      <c r="O108" t="s">
        <v>17</v>
      </c>
    </row>
    <row r="109" spans="1:19" x14ac:dyDescent="0.25">
      <c r="H109" s="1" t="s">
        <v>1294</v>
      </c>
      <c r="I109" s="1" t="s">
        <v>1294</v>
      </c>
      <c r="J109" s="5" t="s">
        <v>21</v>
      </c>
      <c r="K109" s="1">
        <v>2</v>
      </c>
      <c r="L109" s="5">
        <v>-1</v>
      </c>
      <c r="M109" t="s">
        <v>1137</v>
      </c>
      <c r="N109" t="s">
        <v>1220</v>
      </c>
      <c r="O109" t="s">
        <v>17</v>
      </c>
    </row>
    <row r="110" spans="1:19" x14ac:dyDescent="0.25">
      <c r="H110" s="1" t="s">
        <v>2916</v>
      </c>
      <c r="I110" s="5" t="s">
        <v>21</v>
      </c>
      <c r="J110" s="1" t="s">
        <v>1295</v>
      </c>
      <c r="K110" s="5">
        <v>-1</v>
      </c>
      <c r="L110" s="1">
        <v>2</v>
      </c>
      <c r="M110" t="s">
        <v>1137</v>
      </c>
      <c r="N110" t="s">
        <v>17</v>
      </c>
      <c r="O110" t="s">
        <v>1292</v>
      </c>
      <c r="P110">
        <v>87.8</v>
      </c>
      <c r="Q110" t="s">
        <v>2887</v>
      </c>
    </row>
    <row r="111" spans="1:19" x14ac:dyDescent="0.25">
      <c r="A111" t="s">
        <v>1102</v>
      </c>
      <c r="B111" s="1" t="s">
        <v>1296</v>
      </c>
      <c r="C111" t="s">
        <v>20</v>
      </c>
      <c r="D111" t="s">
        <v>1287</v>
      </c>
      <c r="E111" t="s">
        <v>21</v>
      </c>
      <c r="F111">
        <v>0</v>
      </c>
      <c r="G111">
        <v>0</v>
      </c>
      <c r="M111" t="s">
        <v>1137</v>
      </c>
      <c r="N111" t="s">
        <v>1297</v>
      </c>
      <c r="O111" t="s">
        <v>17</v>
      </c>
      <c r="Q111" t="s">
        <v>385</v>
      </c>
      <c r="R111" t="b">
        <v>1</v>
      </c>
      <c r="S111" t="b">
        <v>1</v>
      </c>
    </row>
    <row r="112" spans="1:19" x14ac:dyDescent="0.25">
      <c r="A112" t="s">
        <v>1102</v>
      </c>
      <c r="B112" s="1" t="s">
        <v>1298</v>
      </c>
      <c r="C112" t="s">
        <v>941</v>
      </c>
      <c r="D112" s="1" t="s">
        <v>1298</v>
      </c>
      <c r="E112" s="1" t="s">
        <v>1298</v>
      </c>
      <c r="F112" s="1">
        <v>2</v>
      </c>
      <c r="G112" s="1">
        <v>2</v>
      </c>
      <c r="H112" s="1" t="s">
        <v>1299</v>
      </c>
      <c r="I112" s="1" t="s">
        <v>1299</v>
      </c>
      <c r="J112" s="1" t="s">
        <v>1300</v>
      </c>
      <c r="K112" s="1">
        <v>2</v>
      </c>
      <c r="L112" s="1">
        <v>2</v>
      </c>
      <c r="M112" t="s">
        <v>1301</v>
      </c>
      <c r="N112" t="s">
        <v>1302</v>
      </c>
      <c r="O112" t="s">
        <v>1303</v>
      </c>
      <c r="P112">
        <v>100</v>
      </c>
    </row>
    <row r="113" spans="1:19" x14ac:dyDescent="0.25">
      <c r="H113" s="1" t="s">
        <v>1304</v>
      </c>
      <c r="I113" s="1" t="s">
        <v>1304</v>
      </c>
      <c r="J113" s="5" t="s">
        <v>21</v>
      </c>
      <c r="K113" s="1">
        <v>2</v>
      </c>
      <c r="L113" s="5">
        <v>-1</v>
      </c>
      <c r="M113" t="s">
        <v>1301</v>
      </c>
      <c r="N113" t="s">
        <v>1302</v>
      </c>
      <c r="O113" t="s">
        <v>17</v>
      </c>
    </row>
    <row r="114" spans="1:19" x14ac:dyDescent="0.25">
      <c r="H114" s="1" t="s">
        <v>1305</v>
      </c>
      <c r="I114" s="1" t="s">
        <v>1305</v>
      </c>
      <c r="J114" s="5" t="s">
        <v>21</v>
      </c>
      <c r="K114" s="1">
        <v>2</v>
      </c>
      <c r="L114" s="5">
        <v>-1</v>
      </c>
      <c r="M114" t="s">
        <v>1301</v>
      </c>
      <c r="N114" t="s">
        <v>1302</v>
      </c>
      <c r="O114" t="s">
        <v>17</v>
      </c>
    </row>
    <row r="115" spans="1:19" x14ac:dyDescent="0.25">
      <c r="H115" s="1" t="s">
        <v>1306</v>
      </c>
      <c r="I115" s="1" t="s">
        <v>1306</v>
      </c>
      <c r="J115" s="5" t="s">
        <v>21</v>
      </c>
      <c r="K115" s="1">
        <v>2</v>
      </c>
      <c r="L115" s="5">
        <v>-1</v>
      </c>
      <c r="M115" t="s">
        <v>1301</v>
      </c>
      <c r="N115" t="s">
        <v>1302</v>
      </c>
      <c r="O115" t="s">
        <v>17</v>
      </c>
    </row>
    <row r="116" spans="1:19" x14ac:dyDescent="0.25">
      <c r="A116" t="s">
        <v>1102</v>
      </c>
      <c r="B116" s="1" t="s">
        <v>1307</v>
      </c>
      <c r="C116" t="s">
        <v>20</v>
      </c>
      <c r="D116" t="s">
        <v>1298</v>
      </c>
      <c r="E116" t="s">
        <v>21</v>
      </c>
      <c r="F116">
        <v>0</v>
      </c>
      <c r="G116">
        <v>0</v>
      </c>
      <c r="M116" t="s">
        <v>1301</v>
      </c>
      <c r="N116" t="s">
        <v>1308</v>
      </c>
      <c r="O116" t="s">
        <v>17</v>
      </c>
      <c r="Q116" t="s">
        <v>385</v>
      </c>
      <c r="R116" t="b">
        <v>1</v>
      </c>
      <c r="S116" t="b">
        <v>1</v>
      </c>
    </row>
    <row r="117" spans="1:19" x14ac:dyDescent="0.25">
      <c r="A117" t="s">
        <v>1102</v>
      </c>
      <c r="B117" s="1" t="s">
        <v>1309</v>
      </c>
      <c r="C117" t="s">
        <v>941</v>
      </c>
      <c r="D117" s="1" t="s">
        <v>1309</v>
      </c>
      <c r="E117" s="1" t="s">
        <v>1309</v>
      </c>
      <c r="F117" s="1">
        <v>2</v>
      </c>
      <c r="G117" s="1">
        <v>2</v>
      </c>
      <c r="H117" s="1" t="s">
        <v>1310</v>
      </c>
      <c r="I117" s="1" t="s">
        <v>1310</v>
      </c>
      <c r="J117" s="5" t="s">
        <v>21</v>
      </c>
      <c r="K117" s="1">
        <v>2</v>
      </c>
      <c r="L117" s="5">
        <v>-1</v>
      </c>
      <c r="M117" t="s">
        <v>1311</v>
      </c>
      <c r="N117" t="s">
        <v>1312</v>
      </c>
      <c r="O117" t="s">
        <v>17</v>
      </c>
    </row>
    <row r="118" spans="1:19" x14ac:dyDescent="0.25">
      <c r="H118" s="1" t="s">
        <v>1313</v>
      </c>
      <c r="I118" s="1" t="s">
        <v>1313</v>
      </c>
      <c r="J118" s="1" t="s">
        <v>1314</v>
      </c>
      <c r="K118" s="1">
        <v>2</v>
      </c>
      <c r="L118" s="1">
        <v>2</v>
      </c>
      <c r="M118" t="s">
        <v>1311</v>
      </c>
      <c r="N118" t="s">
        <v>1312</v>
      </c>
      <c r="O118" t="s">
        <v>1315</v>
      </c>
      <c r="P118">
        <v>40.700000000000003</v>
      </c>
    </row>
    <row r="119" spans="1:19" x14ac:dyDescent="0.25">
      <c r="H119" s="1" t="s">
        <v>1316</v>
      </c>
      <c r="I119" s="1" t="s">
        <v>1316</v>
      </c>
      <c r="J119" s="1" t="s">
        <v>1317</v>
      </c>
      <c r="K119" s="1">
        <v>2</v>
      </c>
      <c r="L119" s="1">
        <v>2</v>
      </c>
      <c r="M119" t="s">
        <v>1311</v>
      </c>
      <c r="N119" t="s">
        <v>1312</v>
      </c>
      <c r="O119" t="s">
        <v>1318</v>
      </c>
      <c r="P119">
        <v>100</v>
      </c>
    </row>
    <row r="120" spans="1:19" x14ac:dyDescent="0.25">
      <c r="H120" s="1" t="s">
        <v>1319</v>
      </c>
      <c r="I120" s="1" t="s">
        <v>1319</v>
      </c>
      <c r="J120" s="5" t="s">
        <v>21</v>
      </c>
      <c r="K120" s="1">
        <v>2</v>
      </c>
      <c r="L120" s="5">
        <v>-1</v>
      </c>
      <c r="M120" t="s">
        <v>1311</v>
      </c>
      <c r="N120" t="s">
        <v>1312</v>
      </c>
      <c r="O120" t="s">
        <v>17</v>
      </c>
    </row>
    <row r="121" spans="1:19" x14ac:dyDescent="0.25">
      <c r="H121" s="1" t="s">
        <v>1320</v>
      </c>
      <c r="I121" s="1" t="s">
        <v>1320</v>
      </c>
      <c r="J121" s="5" t="s">
        <v>21</v>
      </c>
      <c r="K121" s="1">
        <v>2</v>
      </c>
      <c r="L121" s="5">
        <v>-1</v>
      </c>
      <c r="M121" t="s">
        <v>1311</v>
      </c>
      <c r="N121" t="s">
        <v>1312</v>
      </c>
      <c r="O121" t="s">
        <v>17</v>
      </c>
    </row>
    <row r="122" spans="1:19" x14ac:dyDescent="0.25">
      <c r="H122" s="1" t="s">
        <v>1321</v>
      </c>
      <c r="I122" s="1" t="s">
        <v>1321</v>
      </c>
      <c r="J122" s="5" t="s">
        <v>21</v>
      </c>
      <c r="K122" s="1">
        <v>2</v>
      </c>
      <c r="L122" s="5">
        <v>-1</v>
      </c>
      <c r="M122" t="s">
        <v>1311</v>
      </c>
      <c r="N122" t="s">
        <v>1312</v>
      </c>
      <c r="O122" t="s">
        <v>17</v>
      </c>
    </row>
    <row r="123" spans="1:19" x14ac:dyDescent="0.25">
      <c r="A123" t="s">
        <v>1102</v>
      </c>
      <c r="B123" s="1" t="s">
        <v>1322</v>
      </c>
      <c r="C123" t="s">
        <v>20</v>
      </c>
      <c r="D123" t="s">
        <v>1309</v>
      </c>
      <c r="E123" t="s">
        <v>21</v>
      </c>
      <c r="F123">
        <v>0</v>
      </c>
      <c r="G123">
        <v>0</v>
      </c>
      <c r="M123" t="s">
        <v>1311</v>
      </c>
      <c r="N123" t="s">
        <v>1323</v>
      </c>
      <c r="O123" t="s">
        <v>17</v>
      </c>
      <c r="Q123" t="s">
        <v>385</v>
      </c>
      <c r="R123" t="b">
        <v>1</v>
      </c>
      <c r="S123" t="b">
        <v>1</v>
      </c>
    </row>
    <row r="124" spans="1:19" x14ac:dyDescent="0.25">
      <c r="A124" t="s">
        <v>1102</v>
      </c>
      <c r="B124" s="1" t="s">
        <v>1324</v>
      </c>
      <c r="C124" t="s">
        <v>941</v>
      </c>
      <c r="D124" s="1" t="s">
        <v>1324</v>
      </c>
      <c r="E124" s="1" t="s">
        <v>1324</v>
      </c>
      <c r="F124" s="1">
        <v>2</v>
      </c>
      <c r="G124" s="1">
        <v>2</v>
      </c>
      <c r="H124" s="1" t="s">
        <v>1325</v>
      </c>
      <c r="I124" s="1" t="s">
        <v>1325</v>
      </c>
      <c r="J124" s="5" t="s">
        <v>21</v>
      </c>
      <c r="K124" s="1">
        <v>2</v>
      </c>
      <c r="L124" s="5">
        <v>-1</v>
      </c>
      <c r="M124" t="s">
        <v>1194</v>
      </c>
      <c r="N124" t="s">
        <v>1326</v>
      </c>
      <c r="O124" t="s">
        <v>17</v>
      </c>
    </row>
    <row r="125" spans="1:19" x14ac:dyDescent="0.25">
      <c r="H125" s="1" t="s">
        <v>1327</v>
      </c>
      <c r="I125" s="1" t="s">
        <v>1327</v>
      </c>
      <c r="J125" s="1" t="s">
        <v>1328</v>
      </c>
      <c r="K125" s="1">
        <v>2</v>
      </c>
      <c r="L125" s="1">
        <v>2</v>
      </c>
      <c r="M125" t="s">
        <v>1194</v>
      </c>
      <c r="N125" t="s">
        <v>1326</v>
      </c>
      <c r="O125" t="s">
        <v>1329</v>
      </c>
      <c r="P125">
        <v>97.4</v>
      </c>
    </row>
    <row r="126" spans="1:19" x14ac:dyDescent="0.25">
      <c r="H126" s="1" t="s">
        <v>1330</v>
      </c>
      <c r="I126" s="1" t="s">
        <v>1330</v>
      </c>
      <c r="J126" s="5" t="s">
        <v>21</v>
      </c>
      <c r="K126" s="1">
        <v>2</v>
      </c>
      <c r="L126" s="5">
        <v>-1</v>
      </c>
      <c r="M126" t="s">
        <v>1194</v>
      </c>
      <c r="N126" t="s">
        <v>1326</v>
      </c>
      <c r="O126" t="s">
        <v>17</v>
      </c>
    </row>
    <row r="127" spans="1:19" x14ac:dyDescent="0.25">
      <c r="H127" s="1" t="s">
        <v>1331</v>
      </c>
      <c r="I127" s="1" t="s">
        <v>1331</v>
      </c>
      <c r="J127" s="1" t="s">
        <v>1332</v>
      </c>
      <c r="K127" s="1">
        <v>2</v>
      </c>
      <c r="L127" s="1">
        <v>2</v>
      </c>
      <c r="M127" t="s">
        <v>1194</v>
      </c>
      <c r="N127" t="s">
        <v>1326</v>
      </c>
      <c r="O127" t="s">
        <v>1329</v>
      </c>
      <c r="P127">
        <v>2.6</v>
      </c>
    </row>
    <row r="128" spans="1:19" x14ac:dyDescent="0.25">
      <c r="H128" s="1" t="s">
        <v>1333</v>
      </c>
      <c r="I128" s="1" t="s">
        <v>1333</v>
      </c>
      <c r="J128" s="5" t="s">
        <v>21</v>
      </c>
      <c r="K128" s="1">
        <v>2</v>
      </c>
      <c r="L128" s="5">
        <v>-1</v>
      </c>
      <c r="M128" t="s">
        <v>1194</v>
      </c>
      <c r="N128" t="s">
        <v>1326</v>
      </c>
      <c r="O128" t="s">
        <v>17</v>
      </c>
    </row>
    <row r="129" spans="1:21" x14ac:dyDescent="0.25">
      <c r="H129" s="1" t="s">
        <v>1334</v>
      </c>
      <c r="I129" s="1" t="s">
        <v>1334</v>
      </c>
      <c r="J129" s="5" t="s">
        <v>21</v>
      </c>
      <c r="K129" s="1">
        <v>2</v>
      </c>
      <c r="L129" s="5">
        <v>-1</v>
      </c>
      <c r="M129" t="s">
        <v>1194</v>
      </c>
      <c r="N129" t="s">
        <v>1326</v>
      </c>
      <c r="O129" t="s">
        <v>17</v>
      </c>
    </row>
    <row r="130" spans="1:21" x14ac:dyDescent="0.25">
      <c r="H130" s="1" t="s">
        <v>1335</v>
      </c>
      <c r="I130" s="1" t="s">
        <v>1335</v>
      </c>
      <c r="J130" s="5" t="s">
        <v>21</v>
      </c>
      <c r="K130" s="1">
        <v>2</v>
      </c>
      <c r="L130" s="5">
        <v>-1</v>
      </c>
      <c r="M130" t="s">
        <v>1194</v>
      </c>
      <c r="N130" t="s">
        <v>1326</v>
      </c>
      <c r="O130" t="s">
        <v>17</v>
      </c>
    </row>
    <row r="131" spans="1:21" x14ac:dyDescent="0.25">
      <c r="H131" s="1" t="s">
        <v>1336</v>
      </c>
      <c r="I131" s="1" t="s">
        <v>1336</v>
      </c>
      <c r="J131" s="5" t="s">
        <v>21</v>
      </c>
      <c r="K131" s="1">
        <v>2</v>
      </c>
      <c r="L131" s="5">
        <v>-1</v>
      </c>
      <c r="M131" t="s">
        <v>1194</v>
      </c>
      <c r="N131" t="s">
        <v>1326</v>
      </c>
      <c r="O131" t="s">
        <v>17</v>
      </c>
    </row>
    <row r="132" spans="1:21" x14ac:dyDescent="0.25">
      <c r="A132" t="s">
        <v>1102</v>
      </c>
      <c r="B132" s="1" t="s">
        <v>1337</v>
      </c>
      <c r="C132" t="s">
        <v>20</v>
      </c>
      <c r="D132" t="s">
        <v>1324</v>
      </c>
      <c r="E132" t="s">
        <v>21</v>
      </c>
      <c r="F132">
        <v>0</v>
      </c>
      <c r="G132">
        <v>0</v>
      </c>
      <c r="M132" t="s">
        <v>1194</v>
      </c>
      <c r="N132" t="s">
        <v>1338</v>
      </c>
      <c r="O132" t="s">
        <v>17</v>
      </c>
      <c r="Q132" t="s">
        <v>385</v>
      </c>
      <c r="R132" t="b">
        <v>1</v>
      </c>
      <c r="S132" t="b">
        <v>1</v>
      </c>
    </row>
    <row r="133" spans="1:21" x14ac:dyDescent="0.25">
      <c r="A133" t="s">
        <v>1102</v>
      </c>
      <c r="B133" s="1" t="s">
        <v>1339</v>
      </c>
      <c r="C133" t="s">
        <v>941</v>
      </c>
      <c r="D133" s="1" t="s">
        <v>1339</v>
      </c>
      <c r="E133" s="6" t="s">
        <v>1339</v>
      </c>
      <c r="F133" s="1">
        <v>2</v>
      </c>
      <c r="G133" s="6">
        <v>1</v>
      </c>
      <c r="H133" s="1" t="s">
        <v>1340</v>
      </c>
      <c r="I133" s="1" t="s">
        <v>1340</v>
      </c>
      <c r="J133" s="6" t="s">
        <v>1341</v>
      </c>
      <c r="K133" s="1">
        <v>2</v>
      </c>
      <c r="L133" s="6">
        <v>1</v>
      </c>
      <c r="M133" t="s">
        <v>1342</v>
      </c>
      <c r="N133" t="s">
        <v>1343</v>
      </c>
      <c r="O133" t="s">
        <v>1344</v>
      </c>
      <c r="P133">
        <v>49.6</v>
      </c>
      <c r="Q133" t="s">
        <v>3110</v>
      </c>
      <c r="S133" t="b">
        <v>1</v>
      </c>
      <c r="U133" t="b">
        <v>1</v>
      </c>
    </row>
    <row r="134" spans="1:21" x14ac:dyDescent="0.25">
      <c r="H134" s="1" t="s">
        <v>1345</v>
      </c>
      <c r="I134" s="1" t="s">
        <v>1345</v>
      </c>
      <c r="J134" s="6" t="s">
        <v>1346</v>
      </c>
      <c r="K134" s="1">
        <v>2</v>
      </c>
      <c r="L134" s="6">
        <v>1</v>
      </c>
      <c r="M134" t="s">
        <v>1342</v>
      </c>
      <c r="N134" t="s">
        <v>1343</v>
      </c>
      <c r="O134" t="s">
        <v>1347</v>
      </c>
      <c r="P134">
        <v>5.2</v>
      </c>
      <c r="Q134" t="s">
        <v>3110</v>
      </c>
      <c r="U134" t="b">
        <v>1</v>
      </c>
    </row>
    <row r="135" spans="1:21" x14ac:dyDescent="0.25">
      <c r="H135" s="1" t="s">
        <v>1348</v>
      </c>
      <c r="I135" s="1" t="s">
        <v>1348</v>
      </c>
      <c r="J135" s="5" t="s">
        <v>21</v>
      </c>
      <c r="K135" s="1">
        <v>2</v>
      </c>
      <c r="L135" s="5">
        <v>-1</v>
      </c>
      <c r="M135" t="s">
        <v>1342</v>
      </c>
      <c r="N135" t="s">
        <v>1343</v>
      </c>
      <c r="O135" t="s">
        <v>17</v>
      </c>
    </row>
    <row r="136" spans="1:21" x14ac:dyDescent="0.25">
      <c r="A136" t="s">
        <v>1102</v>
      </c>
      <c r="B136" s="1" t="s">
        <v>1339</v>
      </c>
      <c r="C136" t="s">
        <v>20</v>
      </c>
      <c r="D136" s="1" t="s">
        <v>1339</v>
      </c>
      <c r="E136" s="1" t="s">
        <v>1339</v>
      </c>
      <c r="F136" s="1">
        <v>2</v>
      </c>
      <c r="G136" s="1">
        <v>2</v>
      </c>
      <c r="H136" s="1" t="s">
        <v>1340</v>
      </c>
      <c r="I136" s="1" t="s">
        <v>1340</v>
      </c>
      <c r="J136" s="1" t="s">
        <v>1341</v>
      </c>
      <c r="K136" s="1">
        <v>2</v>
      </c>
      <c r="L136" s="1">
        <v>2</v>
      </c>
      <c r="M136" t="s">
        <v>1342</v>
      </c>
      <c r="N136" t="s">
        <v>1349</v>
      </c>
      <c r="O136" t="s">
        <v>1350</v>
      </c>
      <c r="P136">
        <v>49.3</v>
      </c>
      <c r="R136" t="b">
        <v>1</v>
      </c>
      <c r="T136" t="b">
        <v>1</v>
      </c>
    </row>
    <row r="137" spans="1:21" x14ac:dyDescent="0.25">
      <c r="H137" s="1" t="s">
        <v>1345</v>
      </c>
      <c r="I137" s="1" t="s">
        <v>1345</v>
      </c>
      <c r="J137" s="1" t="s">
        <v>1346</v>
      </c>
      <c r="K137" s="1">
        <v>2</v>
      </c>
      <c r="L137" s="1">
        <v>2</v>
      </c>
      <c r="M137" t="s">
        <v>1342</v>
      </c>
      <c r="N137" t="s">
        <v>1349</v>
      </c>
      <c r="O137" t="s">
        <v>1351</v>
      </c>
      <c r="P137">
        <v>1.4</v>
      </c>
      <c r="T137" t="b">
        <v>1</v>
      </c>
    </row>
    <row r="138" spans="1:21" x14ac:dyDescent="0.25">
      <c r="A138" t="s">
        <v>1102</v>
      </c>
      <c r="B138" s="1" t="s">
        <v>1352</v>
      </c>
      <c r="C138" t="s">
        <v>941</v>
      </c>
      <c r="D138" s="1" t="s">
        <v>1352</v>
      </c>
      <c r="E138" s="6" t="s">
        <v>1352</v>
      </c>
      <c r="F138" s="1">
        <v>2</v>
      </c>
      <c r="G138" s="6">
        <v>1</v>
      </c>
      <c r="H138" s="1" t="s">
        <v>1353</v>
      </c>
      <c r="I138" s="1" t="s">
        <v>1353</v>
      </c>
      <c r="J138" s="6" t="s">
        <v>1354</v>
      </c>
      <c r="K138" s="1">
        <v>2</v>
      </c>
      <c r="L138" s="6">
        <v>1</v>
      </c>
      <c r="M138" t="s">
        <v>1256</v>
      </c>
      <c r="N138" t="s">
        <v>1355</v>
      </c>
      <c r="O138" t="s">
        <v>1356</v>
      </c>
      <c r="P138">
        <v>98.7</v>
      </c>
      <c r="Q138" t="s">
        <v>3111</v>
      </c>
    </row>
    <row r="139" spans="1:21" x14ac:dyDescent="0.25">
      <c r="H139" s="1" t="s">
        <v>2917</v>
      </c>
      <c r="I139" s="5" t="s">
        <v>21</v>
      </c>
      <c r="J139" s="6" t="s">
        <v>1357</v>
      </c>
      <c r="K139" s="5">
        <v>-1</v>
      </c>
      <c r="L139" s="6">
        <v>1</v>
      </c>
      <c r="M139" t="s">
        <v>1256</v>
      </c>
      <c r="N139" t="s">
        <v>17</v>
      </c>
      <c r="O139" t="s">
        <v>1356</v>
      </c>
      <c r="P139">
        <v>14.6</v>
      </c>
      <c r="Q139" t="s">
        <v>3111</v>
      </c>
    </row>
    <row r="140" spans="1:21" x14ac:dyDescent="0.25">
      <c r="A140" t="s">
        <v>1102</v>
      </c>
      <c r="B140" s="1" t="s">
        <v>1352</v>
      </c>
      <c r="C140" t="s">
        <v>20</v>
      </c>
      <c r="D140" s="1" t="s">
        <v>1352</v>
      </c>
      <c r="E140" s="6" t="s">
        <v>1352</v>
      </c>
      <c r="F140" s="1">
        <v>2</v>
      </c>
      <c r="G140" s="6">
        <v>1</v>
      </c>
      <c r="H140" s="1" t="s">
        <v>1353</v>
      </c>
      <c r="I140" s="1" t="s">
        <v>1353</v>
      </c>
      <c r="J140" s="6" t="s">
        <v>1354</v>
      </c>
      <c r="K140" s="1">
        <v>2</v>
      </c>
      <c r="L140" s="6">
        <v>1</v>
      </c>
      <c r="M140" t="s">
        <v>1256</v>
      </c>
      <c r="N140" t="s">
        <v>1358</v>
      </c>
      <c r="O140" t="s">
        <v>1359</v>
      </c>
      <c r="P140">
        <v>98.7</v>
      </c>
      <c r="Q140" t="s">
        <v>2887</v>
      </c>
      <c r="R140" t="b">
        <v>1</v>
      </c>
      <c r="S140" t="b">
        <v>1</v>
      </c>
      <c r="T140" t="b">
        <v>1</v>
      </c>
      <c r="U140" t="b">
        <v>1</v>
      </c>
    </row>
    <row r="141" spans="1:21" x14ac:dyDescent="0.25">
      <c r="H141" s="1" t="s">
        <v>2917</v>
      </c>
      <c r="I141" s="5" t="s">
        <v>21</v>
      </c>
      <c r="J141" s="6" t="s">
        <v>1357</v>
      </c>
      <c r="K141" s="5">
        <v>-1</v>
      </c>
      <c r="L141" s="6">
        <v>1</v>
      </c>
      <c r="M141" t="s">
        <v>1256</v>
      </c>
      <c r="N141" t="s">
        <v>17</v>
      </c>
      <c r="O141" t="s">
        <v>1359</v>
      </c>
      <c r="P141">
        <v>16.5</v>
      </c>
      <c r="T141" t="b">
        <v>1</v>
      </c>
      <c r="U141" t="b">
        <v>1</v>
      </c>
    </row>
    <row r="142" spans="1:21" x14ac:dyDescent="0.25">
      <c r="A142" t="s">
        <v>1102</v>
      </c>
      <c r="B142" s="1" t="s">
        <v>1360</v>
      </c>
      <c r="C142" t="s">
        <v>941</v>
      </c>
      <c r="D142" s="1" t="s">
        <v>1360</v>
      </c>
      <c r="E142" s="6" t="s">
        <v>1360</v>
      </c>
      <c r="F142" s="1">
        <v>2</v>
      </c>
      <c r="G142" s="6">
        <v>1</v>
      </c>
      <c r="H142" s="1" t="s">
        <v>1361</v>
      </c>
      <c r="I142" s="1" t="s">
        <v>1361</v>
      </c>
      <c r="J142" s="6" t="s">
        <v>1362</v>
      </c>
      <c r="K142" s="1">
        <v>2</v>
      </c>
      <c r="L142" s="6">
        <v>1</v>
      </c>
      <c r="M142" t="s">
        <v>1363</v>
      </c>
      <c r="N142" t="s">
        <v>1364</v>
      </c>
      <c r="O142" t="s">
        <v>1365</v>
      </c>
      <c r="P142">
        <v>95.1</v>
      </c>
      <c r="Q142" t="s">
        <v>3112</v>
      </c>
      <c r="S142" t="b">
        <v>1</v>
      </c>
      <c r="U142" t="b">
        <v>1</v>
      </c>
    </row>
    <row r="143" spans="1:21" x14ac:dyDescent="0.25">
      <c r="H143" s="1" t="s">
        <v>1366</v>
      </c>
      <c r="I143" s="1" t="s">
        <v>1366</v>
      </c>
      <c r="J143" s="6" t="s">
        <v>1367</v>
      </c>
      <c r="K143" s="1">
        <v>2</v>
      </c>
      <c r="L143" s="6">
        <v>1</v>
      </c>
      <c r="M143" t="s">
        <v>1363</v>
      </c>
      <c r="N143" t="s">
        <v>1364</v>
      </c>
      <c r="O143" t="s">
        <v>1365</v>
      </c>
      <c r="P143">
        <v>99</v>
      </c>
      <c r="Q143" t="s">
        <v>3112</v>
      </c>
      <c r="U143" t="b">
        <v>1</v>
      </c>
    </row>
    <row r="144" spans="1:21" x14ac:dyDescent="0.25">
      <c r="H144" s="1" t="s">
        <v>2918</v>
      </c>
      <c r="I144" s="5" t="s">
        <v>21</v>
      </c>
      <c r="J144" s="6" t="s">
        <v>1368</v>
      </c>
      <c r="K144" s="5">
        <v>-1</v>
      </c>
      <c r="L144" s="6">
        <v>1</v>
      </c>
      <c r="M144" t="s">
        <v>1821</v>
      </c>
      <c r="N144" t="s">
        <v>17</v>
      </c>
      <c r="O144" t="s">
        <v>1369</v>
      </c>
      <c r="P144">
        <v>0.4</v>
      </c>
      <c r="Q144" t="s">
        <v>3113</v>
      </c>
    </row>
    <row r="145" spans="1:21" x14ac:dyDescent="0.25">
      <c r="H145" s="5" t="s">
        <v>1370</v>
      </c>
      <c r="I145" t="s">
        <v>21</v>
      </c>
      <c r="J145" s="5" t="s">
        <v>1371</v>
      </c>
      <c r="K145">
        <v>0</v>
      </c>
      <c r="L145" s="5">
        <v>-2</v>
      </c>
      <c r="M145" t="s">
        <v>17</v>
      </c>
      <c r="N145" t="s">
        <v>17</v>
      </c>
      <c r="O145" t="s">
        <v>1372</v>
      </c>
      <c r="P145">
        <v>0.6</v>
      </c>
      <c r="Q145" t="s">
        <v>2994</v>
      </c>
    </row>
    <row r="146" spans="1:21" x14ac:dyDescent="0.25">
      <c r="A146" t="s">
        <v>1102</v>
      </c>
      <c r="B146" s="1" t="s">
        <v>1360</v>
      </c>
      <c r="C146" t="s">
        <v>20</v>
      </c>
      <c r="D146" s="1" t="s">
        <v>1360</v>
      </c>
      <c r="E146" s="1" t="s">
        <v>1360</v>
      </c>
      <c r="F146" s="1">
        <v>2</v>
      </c>
      <c r="G146" s="1">
        <v>2</v>
      </c>
      <c r="H146" s="1" t="s">
        <v>1361</v>
      </c>
      <c r="I146" s="1" t="s">
        <v>1361</v>
      </c>
      <c r="J146" s="1" t="s">
        <v>1362</v>
      </c>
      <c r="K146" s="1">
        <v>2</v>
      </c>
      <c r="L146" s="1">
        <v>2</v>
      </c>
      <c r="M146" t="s">
        <v>1363</v>
      </c>
      <c r="N146" t="s">
        <v>1373</v>
      </c>
      <c r="O146" t="s">
        <v>1374</v>
      </c>
      <c r="P146">
        <v>84.3</v>
      </c>
      <c r="R146" t="b">
        <v>1</v>
      </c>
      <c r="T146" t="b">
        <v>1</v>
      </c>
    </row>
    <row r="147" spans="1:21" x14ac:dyDescent="0.25">
      <c r="H147" s="1" t="s">
        <v>1366</v>
      </c>
      <c r="I147" s="1" t="s">
        <v>1366</v>
      </c>
      <c r="J147" s="1" t="s">
        <v>1367</v>
      </c>
      <c r="K147" s="1">
        <v>2</v>
      </c>
      <c r="L147" s="1">
        <v>2</v>
      </c>
      <c r="M147" t="s">
        <v>1363</v>
      </c>
      <c r="N147" t="s">
        <v>1373</v>
      </c>
      <c r="O147" t="s">
        <v>1375</v>
      </c>
      <c r="P147">
        <v>100</v>
      </c>
      <c r="T147" t="b">
        <v>1</v>
      </c>
    </row>
    <row r="148" spans="1:21" x14ac:dyDescent="0.25">
      <c r="H148" s="5" t="s">
        <v>1370</v>
      </c>
      <c r="I148" t="s">
        <v>21</v>
      </c>
      <c r="J148" s="5" t="s">
        <v>1371</v>
      </c>
      <c r="K148">
        <v>0</v>
      </c>
      <c r="L148" s="5">
        <v>-2</v>
      </c>
      <c r="M148" t="s">
        <v>17</v>
      </c>
      <c r="N148" t="s">
        <v>17</v>
      </c>
      <c r="O148" t="s">
        <v>1374</v>
      </c>
      <c r="P148">
        <v>1.7</v>
      </c>
      <c r="Q148" t="s">
        <v>2994</v>
      </c>
      <c r="T148" t="b">
        <v>1</v>
      </c>
      <c r="U148" t="b">
        <v>1</v>
      </c>
    </row>
    <row r="149" spans="1:21" x14ac:dyDescent="0.25">
      <c r="A149" t="s">
        <v>1102</v>
      </c>
      <c r="B149" s="1" t="s">
        <v>1376</v>
      </c>
      <c r="C149" t="s">
        <v>941</v>
      </c>
      <c r="D149" s="1" t="s">
        <v>1376</v>
      </c>
      <c r="E149" s="6" t="s">
        <v>1376</v>
      </c>
      <c r="F149" s="1">
        <v>2</v>
      </c>
      <c r="G149" s="6">
        <v>1</v>
      </c>
      <c r="H149" s="1" t="s">
        <v>1377</v>
      </c>
      <c r="I149" s="1" t="s">
        <v>1377</v>
      </c>
      <c r="J149" s="5" t="s">
        <v>21</v>
      </c>
      <c r="K149" s="1">
        <v>2</v>
      </c>
      <c r="L149" s="5">
        <v>-1</v>
      </c>
      <c r="M149" t="s">
        <v>1171</v>
      </c>
      <c r="N149" t="s">
        <v>1378</v>
      </c>
      <c r="O149" t="s">
        <v>17</v>
      </c>
      <c r="S149" t="b">
        <v>1</v>
      </c>
    </row>
    <row r="150" spans="1:21" x14ac:dyDescent="0.25">
      <c r="H150" s="1" t="s">
        <v>1379</v>
      </c>
      <c r="I150" s="1" t="s">
        <v>1379</v>
      </c>
      <c r="J150" s="6" t="s">
        <v>1380</v>
      </c>
      <c r="K150" s="1">
        <v>2</v>
      </c>
      <c r="L150" s="6">
        <v>1</v>
      </c>
      <c r="M150" t="s">
        <v>1171</v>
      </c>
      <c r="N150" t="s">
        <v>1378</v>
      </c>
      <c r="O150" t="s">
        <v>1381</v>
      </c>
      <c r="P150">
        <v>99</v>
      </c>
      <c r="Q150" t="s">
        <v>3231</v>
      </c>
      <c r="U150" t="b">
        <v>1</v>
      </c>
    </row>
    <row r="151" spans="1:21" x14ac:dyDescent="0.25">
      <c r="H151" s="1" t="s">
        <v>1382</v>
      </c>
      <c r="I151" s="1" t="s">
        <v>1382</v>
      </c>
      <c r="J151" s="6" t="s">
        <v>1383</v>
      </c>
      <c r="K151" s="1">
        <v>2</v>
      </c>
      <c r="L151" s="6">
        <v>1</v>
      </c>
      <c r="M151" t="s">
        <v>1171</v>
      </c>
      <c r="N151" t="s">
        <v>1378</v>
      </c>
      <c r="O151" t="s">
        <v>1381</v>
      </c>
      <c r="P151">
        <v>5.3</v>
      </c>
      <c r="Q151" t="s">
        <v>3231</v>
      </c>
      <c r="U151" t="b">
        <v>1</v>
      </c>
    </row>
    <row r="152" spans="1:21" x14ac:dyDescent="0.25">
      <c r="H152" s="1" t="s">
        <v>1384</v>
      </c>
      <c r="I152" s="1" t="s">
        <v>1384</v>
      </c>
      <c r="J152" s="6" t="s">
        <v>1385</v>
      </c>
      <c r="K152" s="1">
        <v>2</v>
      </c>
      <c r="L152" s="6">
        <v>1</v>
      </c>
      <c r="M152" t="s">
        <v>1171</v>
      </c>
      <c r="N152" t="s">
        <v>1378</v>
      </c>
      <c r="O152" t="s">
        <v>1386</v>
      </c>
      <c r="P152">
        <v>1.1000000000000001</v>
      </c>
      <c r="Q152" t="s">
        <v>3231</v>
      </c>
      <c r="U152" t="b">
        <v>1</v>
      </c>
    </row>
    <row r="153" spans="1:21" x14ac:dyDescent="0.25">
      <c r="A153" t="s">
        <v>1102</v>
      </c>
      <c r="B153" s="1" t="s">
        <v>1376</v>
      </c>
      <c r="C153" t="s">
        <v>20</v>
      </c>
      <c r="D153" s="1" t="s">
        <v>1376</v>
      </c>
      <c r="E153" s="1" t="s">
        <v>1376</v>
      </c>
      <c r="F153" s="1">
        <v>2</v>
      </c>
      <c r="G153" s="1">
        <v>2</v>
      </c>
      <c r="H153" s="1" t="s">
        <v>1377</v>
      </c>
      <c r="I153" s="1" t="s">
        <v>1377</v>
      </c>
      <c r="J153" s="5" t="s">
        <v>21</v>
      </c>
      <c r="K153" s="1">
        <v>2</v>
      </c>
      <c r="L153" s="5">
        <v>-1</v>
      </c>
      <c r="M153" t="s">
        <v>1171</v>
      </c>
      <c r="N153" t="s">
        <v>1387</v>
      </c>
      <c r="O153" t="s">
        <v>17</v>
      </c>
      <c r="R153" t="b">
        <v>1</v>
      </c>
      <c r="T153" t="b">
        <v>1</v>
      </c>
      <c r="U153" t="b">
        <v>1</v>
      </c>
    </row>
    <row r="154" spans="1:21" x14ac:dyDescent="0.25">
      <c r="H154" s="1" t="s">
        <v>1379</v>
      </c>
      <c r="I154" s="1" t="s">
        <v>1379</v>
      </c>
      <c r="J154" s="1" t="s">
        <v>1380</v>
      </c>
      <c r="K154" s="1">
        <v>2</v>
      </c>
      <c r="L154" s="1">
        <v>2</v>
      </c>
      <c r="M154" t="s">
        <v>1171</v>
      </c>
      <c r="N154" t="s">
        <v>1387</v>
      </c>
      <c r="O154" t="s">
        <v>1388</v>
      </c>
      <c r="P154">
        <v>99</v>
      </c>
      <c r="T154" t="b">
        <v>1</v>
      </c>
    </row>
    <row r="155" spans="1:21" x14ac:dyDescent="0.25">
      <c r="H155" s="1" t="s">
        <v>1382</v>
      </c>
      <c r="I155" s="1" t="s">
        <v>1382</v>
      </c>
      <c r="J155" s="1" t="s">
        <v>1383</v>
      </c>
      <c r="K155" s="1">
        <v>2</v>
      </c>
      <c r="L155" s="1">
        <v>2</v>
      </c>
      <c r="M155" t="s">
        <v>1171</v>
      </c>
      <c r="N155" t="s">
        <v>1387</v>
      </c>
      <c r="O155" t="s">
        <v>1388</v>
      </c>
      <c r="P155">
        <v>1</v>
      </c>
      <c r="T155" t="b">
        <v>1</v>
      </c>
    </row>
    <row r="156" spans="1:21" x14ac:dyDescent="0.25">
      <c r="H156" s="1" t="s">
        <v>1384</v>
      </c>
      <c r="I156" s="1" t="s">
        <v>1384</v>
      </c>
      <c r="J156" s="1" t="s">
        <v>1385</v>
      </c>
      <c r="K156" s="1">
        <v>2</v>
      </c>
      <c r="L156" s="1">
        <v>2</v>
      </c>
      <c r="M156" t="s">
        <v>1171</v>
      </c>
      <c r="N156" t="s">
        <v>1387</v>
      </c>
      <c r="O156" t="s">
        <v>1389</v>
      </c>
      <c r="P156">
        <v>0.2</v>
      </c>
      <c r="T156" t="b">
        <v>1</v>
      </c>
    </row>
    <row r="157" spans="1:21" x14ac:dyDescent="0.25">
      <c r="A157" t="s">
        <v>1102</v>
      </c>
      <c r="B157" s="1" t="s">
        <v>1390</v>
      </c>
      <c r="C157" t="s">
        <v>941</v>
      </c>
      <c r="D157" s="1" t="s">
        <v>1390</v>
      </c>
      <c r="E157" s="1" t="s">
        <v>1390</v>
      </c>
      <c r="F157" s="1">
        <v>2</v>
      </c>
      <c r="G157" s="1">
        <v>2</v>
      </c>
      <c r="H157" s="1" t="s">
        <v>1391</v>
      </c>
      <c r="I157" s="1" t="s">
        <v>1391</v>
      </c>
      <c r="J157" s="5" t="s">
        <v>21</v>
      </c>
      <c r="K157" s="1">
        <v>2</v>
      </c>
      <c r="L157" s="5">
        <v>-1</v>
      </c>
      <c r="M157" t="s">
        <v>1182</v>
      </c>
      <c r="N157" t="s">
        <v>1392</v>
      </c>
      <c r="O157" t="s">
        <v>17</v>
      </c>
    </row>
    <row r="158" spans="1:21" x14ac:dyDescent="0.25">
      <c r="H158" s="1" t="s">
        <v>1393</v>
      </c>
      <c r="I158" s="1" t="s">
        <v>1393</v>
      </c>
      <c r="J158" s="1" t="s">
        <v>1394</v>
      </c>
      <c r="K158" s="1">
        <v>2</v>
      </c>
      <c r="L158" s="1">
        <v>2</v>
      </c>
      <c r="M158" t="s">
        <v>1182</v>
      </c>
      <c r="N158" t="s">
        <v>1392</v>
      </c>
      <c r="O158" t="s">
        <v>1395</v>
      </c>
      <c r="P158">
        <v>99</v>
      </c>
    </row>
    <row r="159" spans="1:21" x14ac:dyDescent="0.25">
      <c r="H159" s="1" t="s">
        <v>1396</v>
      </c>
      <c r="I159" s="1" t="s">
        <v>1396</v>
      </c>
      <c r="J159" s="5" t="s">
        <v>21</v>
      </c>
      <c r="K159" s="1">
        <v>2</v>
      </c>
      <c r="L159" s="5">
        <v>-1</v>
      </c>
      <c r="M159" t="s">
        <v>1182</v>
      </c>
      <c r="N159" t="s">
        <v>1392</v>
      </c>
      <c r="O159" t="s">
        <v>17</v>
      </c>
    </row>
    <row r="160" spans="1:21" x14ac:dyDescent="0.25">
      <c r="H160" s="1" t="s">
        <v>2919</v>
      </c>
      <c r="I160" s="5" t="s">
        <v>21</v>
      </c>
      <c r="J160" s="1" t="s">
        <v>1397</v>
      </c>
      <c r="K160" s="5">
        <v>-1</v>
      </c>
      <c r="L160" s="1">
        <v>2</v>
      </c>
      <c r="M160" t="s">
        <v>1182</v>
      </c>
      <c r="N160" t="s">
        <v>17</v>
      </c>
      <c r="O160" t="s">
        <v>1395</v>
      </c>
      <c r="P160">
        <v>86</v>
      </c>
      <c r="Q160" t="s">
        <v>2887</v>
      </c>
    </row>
    <row r="161" spans="1:21" x14ac:dyDescent="0.25">
      <c r="H161" s="1" t="s">
        <v>2920</v>
      </c>
      <c r="I161" s="5" t="s">
        <v>21</v>
      </c>
      <c r="J161" s="1" t="s">
        <v>1398</v>
      </c>
      <c r="K161" s="5">
        <v>-1</v>
      </c>
      <c r="L161" s="1">
        <v>2</v>
      </c>
      <c r="M161" t="s">
        <v>1182</v>
      </c>
      <c r="N161" t="s">
        <v>17</v>
      </c>
      <c r="O161" t="s">
        <v>1399</v>
      </c>
      <c r="P161">
        <v>0.1</v>
      </c>
      <c r="Q161" t="s">
        <v>2995</v>
      </c>
    </row>
    <row r="162" spans="1:21" x14ac:dyDescent="0.25">
      <c r="A162" t="s">
        <v>1102</v>
      </c>
      <c r="B162" s="1" t="s">
        <v>1390</v>
      </c>
      <c r="C162" t="s">
        <v>20</v>
      </c>
      <c r="D162" s="1" t="s">
        <v>1390</v>
      </c>
      <c r="E162" s="1" t="s">
        <v>1390</v>
      </c>
      <c r="F162" s="1">
        <v>2</v>
      </c>
      <c r="G162" s="1">
        <v>2</v>
      </c>
      <c r="H162" s="1" t="s">
        <v>1391</v>
      </c>
      <c r="I162" s="1" t="s">
        <v>1391</v>
      </c>
      <c r="J162" s="5" t="s">
        <v>21</v>
      </c>
      <c r="K162" s="1">
        <v>2</v>
      </c>
      <c r="L162" s="5">
        <v>-1</v>
      </c>
      <c r="M162" t="s">
        <v>1182</v>
      </c>
      <c r="N162" t="s">
        <v>1400</v>
      </c>
      <c r="O162" t="s">
        <v>17</v>
      </c>
      <c r="R162" t="b">
        <v>1</v>
      </c>
      <c r="S162" t="b">
        <v>1</v>
      </c>
      <c r="T162" t="b">
        <v>1</v>
      </c>
      <c r="U162" t="b">
        <v>1</v>
      </c>
    </row>
    <row r="163" spans="1:21" x14ac:dyDescent="0.25">
      <c r="H163" s="1" t="s">
        <v>1393</v>
      </c>
      <c r="I163" s="1" t="s">
        <v>1393</v>
      </c>
      <c r="J163" s="1" t="s">
        <v>1394</v>
      </c>
      <c r="K163" s="1">
        <v>2</v>
      </c>
      <c r="L163" s="1">
        <v>2</v>
      </c>
      <c r="M163" t="s">
        <v>1182</v>
      </c>
      <c r="N163" t="s">
        <v>1400</v>
      </c>
      <c r="O163" t="s">
        <v>1401</v>
      </c>
      <c r="P163">
        <v>98.3</v>
      </c>
      <c r="T163" t="b">
        <v>1</v>
      </c>
      <c r="U163" t="b">
        <v>1</v>
      </c>
    </row>
    <row r="164" spans="1:21" x14ac:dyDescent="0.25">
      <c r="H164" s="1" t="s">
        <v>1396</v>
      </c>
      <c r="I164" s="1" t="s">
        <v>1396</v>
      </c>
      <c r="J164" s="5" t="s">
        <v>21</v>
      </c>
      <c r="K164" s="1">
        <v>2</v>
      </c>
      <c r="L164" s="5">
        <v>-1</v>
      </c>
      <c r="M164" t="s">
        <v>1182</v>
      </c>
      <c r="N164" t="s">
        <v>1400</v>
      </c>
      <c r="O164" t="s">
        <v>17</v>
      </c>
      <c r="T164" t="b">
        <v>1</v>
      </c>
      <c r="U164" t="b">
        <v>1</v>
      </c>
    </row>
    <row r="165" spans="1:21" x14ac:dyDescent="0.25">
      <c r="H165" s="1" t="s">
        <v>1402</v>
      </c>
      <c r="I165" s="1" t="s">
        <v>1402</v>
      </c>
      <c r="J165" s="5" t="s">
        <v>21</v>
      </c>
      <c r="K165" s="1">
        <v>2</v>
      </c>
      <c r="L165" s="5">
        <v>-1</v>
      </c>
      <c r="M165" t="s">
        <v>1182</v>
      </c>
      <c r="N165" t="s">
        <v>1400</v>
      </c>
      <c r="O165" t="s">
        <v>17</v>
      </c>
    </row>
    <row r="166" spans="1:21" x14ac:dyDescent="0.25">
      <c r="H166" s="1" t="s">
        <v>2919</v>
      </c>
      <c r="I166" s="5" t="s">
        <v>21</v>
      </c>
      <c r="J166" s="1" t="s">
        <v>1397</v>
      </c>
      <c r="K166" s="5">
        <v>-1</v>
      </c>
      <c r="L166" s="1">
        <v>2</v>
      </c>
      <c r="M166" t="s">
        <v>1182</v>
      </c>
      <c r="N166" t="s">
        <v>17</v>
      </c>
      <c r="O166" t="s">
        <v>1401</v>
      </c>
      <c r="P166">
        <v>8.1</v>
      </c>
      <c r="Q166" t="s">
        <v>2887</v>
      </c>
      <c r="T166" t="b">
        <v>1</v>
      </c>
      <c r="U166" t="b">
        <v>1</v>
      </c>
    </row>
    <row r="167" spans="1:21" x14ac:dyDescent="0.25">
      <c r="A167" t="s">
        <v>1102</v>
      </c>
      <c r="B167" s="1" t="s">
        <v>1403</v>
      </c>
      <c r="C167" t="s">
        <v>941</v>
      </c>
      <c r="D167" s="1" t="s">
        <v>1403</v>
      </c>
      <c r="E167" s="1" t="s">
        <v>1403</v>
      </c>
      <c r="F167" s="1">
        <v>2</v>
      </c>
      <c r="G167" s="1">
        <v>2</v>
      </c>
      <c r="H167" s="1" t="s">
        <v>1404</v>
      </c>
      <c r="I167" s="1" t="s">
        <v>1404</v>
      </c>
      <c r="J167" s="5" t="s">
        <v>21</v>
      </c>
      <c r="K167" s="1">
        <v>2</v>
      </c>
      <c r="L167" s="5">
        <v>-1</v>
      </c>
      <c r="M167" t="s">
        <v>1405</v>
      </c>
      <c r="N167" t="s">
        <v>1406</v>
      </c>
      <c r="O167" t="s">
        <v>17</v>
      </c>
    </row>
    <row r="168" spans="1:21" x14ac:dyDescent="0.25">
      <c r="H168" s="1" t="s">
        <v>1407</v>
      </c>
      <c r="I168" s="1" t="s">
        <v>1407</v>
      </c>
      <c r="J168" s="5" t="s">
        <v>21</v>
      </c>
      <c r="K168" s="1">
        <v>2</v>
      </c>
      <c r="L168" s="5">
        <v>-1</v>
      </c>
      <c r="M168" t="s">
        <v>1405</v>
      </c>
      <c r="N168" t="s">
        <v>1406</v>
      </c>
      <c r="O168" t="s">
        <v>17</v>
      </c>
    </row>
    <row r="169" spans="1:21" x14ac:dyDescent="0.25">
      <c r="H169" s="1" t="s">
        <v>1408</v>
      </c>
      <c r="I169" s="1" t="s">
        <v>1408</v>
      </c>
      <c r="J169" s="1" t="s">
        <v>1409</v>
      </c>
      <c r="K169" s="1">
        <v>2</v>
      </c>
      <c r="L169" s="1">
        <v>2</v>
      </c>
      <c r="M169" t="s">
        <v>1405</v>
      </c>
      <c r="N169" t="s">
        <v>1406</v>
      </c>
      <c r="O169" t="s">
        <v>1410</v>
      </c>
      <c r="P169">
        <v>100</v>
      </c>
    </row>
    <row r="170" spans="1:21" x14ac:dyDescent="0.25">
      <c r="H170" s="1" t="s">
        <v>1411</v>
      </c>
      <c r="I170" s="1" t="s">
        <v>1411</v>
      </c>
      <c r="J170" s="5" t="s">
        <v>21</v>
      </c>
      <c r="K170" s="1">
        <v>2</v>
      </c>
      <c r="L170" s="5">
        <v>-1</v>
      </c>
      <c r="M170" t="s">
        <v>1405</v>
      </c>
      <c r="N170" t="s">
        <v>1406</v>
      </c>
      <c r="O170" t="s">
        <v>17</v>
      </c>
    </row>
    <row r="171" spans="1:21" x14ac:dyDescent="0.25">
      <c r="H171" s="1" t="s">
        <v>1412</v>
      </c>
      <c r="I171" s="1" t="s">
        <v>1412</v>
      </c>
      <c r="J171" s="5" t="s">
        <v>21</v>
      </c>
      <c r="K171" s="1">
        <v>2</v>
      </c>
      <c r="L171" s="5">
        <v>-1</v>
      </c>
      <c r="M171" t="s">
        <v>1405</v>
      </c>
      <c r="N171" t="s">
        <v>1406</v>
      </c>
      <c r="O171" t="s">
        <v>17</v>
      </c>
    </row>
    <row r="172" spans="1:21" x14ac:dyDescent="0.25">
      <c r="H172" s="1" t="s">
        <v>1413</v>
      </c>
      <c r="I172" s="1" t="s">
        <v>1413</v>
      </c>
      <c r="J172" s="5" t="s">
        <v>21</v>
      </c>
      <c r="K172" s="1">
        <v>2</v>
      </c>
      <c r="L172" s="5">
        <v>-1</v>
      </c>
      <c r="M172" t="s">
        <v>1405</v>
      </c>
      <c r="N172" t="s">
        <v>1406</v>
      </c>
      <c r="O172" t="s">
        <v>17</v>
      </c>
    </row>
    <row r="173" spans="1:21" x14ac:dyDescent="0.25">
      <c r="H173" s="1" t="s">
        <v>1414</v>
      </c>
      <c r="I173" s="1" t="s">
        <v>1414</v>
      </c>
      <c r="J173" s="5" t="s">
        <v>21</v>
      </c>
      <c r="K173" s="1">
        <v>2</v>
      </c>
      <c r="L173" s="5">
        <v>-1</v>
      </c>
      <c r="M173" t="s">
        <v>1405</v>
      </c>
      <c r="N173" t="s">
        <v>1406</v>
      </c>
      <c r="O173" t="s">
        <v>17</v>
      </c>
    </row>
    <row r="174" spans="1:21" x14ac:dyDescent="0.25">
      <c r="A174" t="s">
        <v>1102</v>
      </c>
      <c r="B174" s="1" t="s">
        <v>1415</v>
      </c>
      <c r="C174" t="s">
        <v>20</v>
      </c>
      <c r="D174" t="s">
        <v>1403</v>
      </c>
      <c r="E174" t="s">
        <v>21</v>
      </c>
      <c r="F174">
        <v>0</v>
      </c>
      <c r="G174">
        <v>0</v>
      </c>
      <c r="M174" t="s">
        <v>1405</v>
      </c>
      <c r="N174" t="s">
        <v>1416</v>
      </c>
      <c r="O174" t="s">
        <v>17</v>
      </c>
      <c r="Q174" t="s">
        <v>385</v>
      </c>
      <c r="R174" t="b">
        <v>1</v>
      </c>
      <c r="S174" t="b">
        <v>1</v>
      </c>
    </row>
    <row r="175" spans="1:21" x14ac:dyDescent="0.25">
      <c r="A175" t="s">
        <v>1102</v>
      </c>
      <c r="B175" s="1" t="s">
        <v>1417</v>
      </c>
      <c r="C175" t="s">
        <v>941</v>
      </c>
      <c r="D175" s="1" t="s">
        <v>1417</v>
      </c>
      <c r="E175" s="1" t="s">
        <v>1417</v>
      </c>
      <c r="F175" s="1">
        <v>2</v>
      </c>
      <c r="G175" s="1">
        <v>2</v>
      </c>
      <c r="H175" s="1" t="s">
        <v>1418</v>
      </c>
      <c r="I175" s="1" t="s">
        <v>1418</v>
      </c>
      <c r="J175" s="1" t="s">
        <v>1419</v>
      </c>
      <c r="K175" s="1">
        <v>2</v>
      </c>
      <c r="L175" s="1">
        <v>2</v>
      </c>
      <c r="M175" t="s">
        <v>1420</v>
      </c>
      <c r="N175" t="s">
        <v>1421</v>
      </c>
      <c r="O175" t="s">
        <v>1422</v>
      </c>
      <c r="P175">
        <v>98.7</v>
      </c>
    </row>
    <row r="176" spans="1:21" x14ac:dyDescent="0.25">
      <c r="H176" s="1" t="s">
        <v>1423</v>
      </c>
      <c r="I176" s="1" t="s">
        <v>1423</v>
      </c>
      <c r="J176" s="1" t="s">
        <v>1423</v>
      </c>
      <c r="K176" s="1">
        <v>2</v>
      </c>
      <c r="L176" s="1">
        <v>2</v>
      </c>
      <c r="M176" t="s">
        <v>1420</v>
      </c>
      <c r="N176" t="s">
        <v>1421</v>
      </c>
      <c r="O176" t="s">
        <v>1422</v>
      </c>
      <c r="P176">
        <v>0.3</v>
      </c>
    </row>
    <row r="177" spans="1:19" x14ac:dyDescent="0.25">
      <c r="H177" s="1" t="s">
        <v>1424</v>
      </c>
      <c r="I177" s="1" t="s">
        <v>1424</v>
      </c>
      <c r="J177" s="5" t="s">
        <v>21</v>
      </c>
      <c r="K177" s="1">
        <v>2</v>
      </c>
      <c r="L177" s="5">
        <v>-1</v>
      </c>
      <c r="M177" t="s">
        <v>1420</v>
      </c>
      <c r="N177" t="s">
        <v>1421</v>
      </c>
      <c r="O177" t="s">
        <v>17</v>
      </c>
    </row>
    <row r="178" spans="1:19" x14ac:dyDescent="0.25">
      <c r="H178" s="1" t="s">
        <v>1425</v>
      </c>
      <c r="I178" s="1" t="s">
        <v>1425</v>
      </c>
      <c r="J178" s="1" t="s">
        <v>1426</v>
      </c>
      <c r="K178" s="1">
        <v>2</v>
      </c>
      <c r="L178" s="1">
        <v>2</v>
      </c>
      <c r="M178" t="s">
        <v>1420</v>
      </c>
      <c r="N178" t="s">
        <v>1421</v>
      </c>
      <c r="O178" t="s">
        <v>1422</v>
      </c>
      <c r="P178">
        <v>1</v>
      </c>
    </row>
    <row r="179" spans="1:19" x14ac:dyDescent="0.25">
      <c r="H179" s="1" t="s">
        <v>1427</v>
      </c>
      <c r="I179" s="1" t="s">
        <v>1427</v>
      </c>
      <c r="J179" s="5" t="s">
        <v>21</v>
      </c>
      <c r="K179" s="1">
        <v>2</v>
      </c>
      <c r="L179" s="5">
        <v>-1</v>
      </c>
      <c r="M179" t="s">
        <v>1420</v>
      </c>
      <c r="N179" t="s">
        <v>1421</v>
      </c>
      <c r="O179" t="s">
        <v>17</v>
      </c>
    </row>
    <row r="180" spans="1:19" x14ac:dyDescent="0.25">
      <c r="H180" s="1" t="s">
        <v>1428</v>
      </c>
      <c r="I180" s="1" t="s">
        <v>1428</v>
      </c>
      <c r="J180" s="5" t="s">
        <v>21</v>
      </c>
      <c r="K180" s="1">
        <v>2</v>
      </c>
      <c r="L180" s="5">
        <v>-1</v>
      </c>
      <c r="M180" t="s">
        <v>1420</v>
      </c>
      <c r="N180" t="s">
        <v>1421</v>
      </c>
      <c r="O180" t="s">
        <v>17</v>
      </c>
    </row>
    <row r="181" spans="1:19" x14ac:dyDescent="0.25">
      <c r="H181" s="1" t="s">
        <v>1429</v>
      </c>
      <c r="I181" s="1" t="s">
        <v>1429</v>
      </c>
      <c r="J181" s="5" t="s">
        <v>21</v>
      </c>
      <c r="K181" s="1">
        <v>2</v>
      </c>
      <c r="L181" s="5">
        <v>-1</v>
      </c>
      <c r="M181" t="s">
        <v>1420</v>
      </c>
      <c r="N181" t="s">
        <v>1421</v>
      </c>
      <c r="O181" t="s">
        <v>17</v>
      </c>
    </row>
    <row r="182" spans="1:19" x14ac:dyDescent="0.25">
      <c r="H182" s="1" t="s">
        <v>1430</v>
      </c>
      <c r="I182" s="1" t="s">
        <v>1430</v>
      </c>
      <c r="J182" s="5" t="s">
        <v>21</v>
      </c>
      <c r="K182" s="1">
        <v>2</v>
      </c>
      <c r="L182" s="5">
        <v>-1</v>
      </c>
      <c r="M182" t="s">
        <v>1420</v>
      </c>
      <c r="N182" t="s">
        <v>1421</v>
      </c>
      <c r="O182" t="s">
        <v>17</v>
      </c>
    </row>
    <row r="183" spans="1:19" x14ac:dyDescent="0.25">
      <c r="H183" s="1" t="s">
        <v>1431</v>
      </c>
      <c r="I183" s="1" t="s">
        <v>1431</v>
      </c>
      <c r="J183" s="5" t="s">
        <v>21</v>
      </c>
      <c r="K183" s="1">
        <v>2</v>
      </c>
      <c r="L183" s="5">
        <v>-1</v>
      </c>
      <c r="M183" t="s">
        <v>1420</v>
      </c>
      <c r="N183" t="s">
        <v>1421</v>
      </c>
      <c r="O183" t="s">
        <v>17</v>
      </c>
    </row>
    <row r="184" spans="1:19" x14ac:dyDescent="0.25">
      <c r="A184" t="s">
        <v>1102</v>
      </c>
      <c r="B184" s="1" t="s">
        <v>1432</v>
      </c>
      <c r="C184" t="s">
        <v>20</v>
      </c>
      <c r="D184" t="s">
        <v>1417</v>
      </c>
      <c r="E184" t="s">
        <v>21</v>
      </c>
      <c r="F184">
        <v>0</v>
      </c>
      <c r="G184">
        <v>0</v>
      </c>
      <c r="M184" t="s">
        <v>1420</v>
      </c>
      <c r="N184" t="s">
        <v>1433</v>
      </c>
      <c r="O184" t="s">
        <v>17</v>
      </c>
      <c r="Q184" t="s">
        <v>385</v>
      </c>
      <c r="R184" t="b">
        <v>1</v>
      </c>
      <c r="S184" t="b">
        <v>1</v>
      </c>
    </row>
    <row r="185" spans="1:19" x14ac:dyDescent="0.25">
      <c r="A185" t="s">
        <v>1102</v>
      </c>
      <c r="B185" s="1" t="s">
        <v>1434</v>
      </c>
      <c r="C185" t="s">
        <v>941</v>
      </c>
      <c r="D185" s="1" t="s">
        <v>1434</v>
      </c>
      <c r="E185" s="6" t="s">
        <v>1434</v>
      </c>
      <c r="F185" s="1">
        <v>2</v>
      </c>
      <c r="G185" s="6">
        <v>1</v>
      </c>
      <c r="H185" s="1" t="s">
        <v>1435</v>
      </c>
      <c r="I185" s="1" t="s">
        <v>1435</v>
      </c>
      <c r="J185" s="6" t="s">
        <v>1436</v>
      </c>
      <c r="K185" s="1">
        <v>2</v>
      </c>
      <c r="L185" s="6">
        <v>1</v>
      </c>
      <c r="M185" t="s">
        <v>1301</v>
      </c>
      <c r="N185" t="s">
        <v>1437</v>
      </c>
      <c r="O185" t="s">
        <v>1438</v>
      </c>
      <c r="P185">
        <v>98.6</v>
      </c>
      <c r="Q185" t="s">
        <v>3114</v>
      </c>
    </row>
    <row r="186" spans="1:19" x14ac:dyDescent="0.25">
      <c r="H186" s="1" t="s">
        <v>1439</v>
      </c>
      <c r="I186" s="1" t="s">
        <v>1439</v>
      </c>
      <c r="J186" s="5" t="s">
        <v>21</v>
      </c>
      <c r="K186" s="1">
        <v>2</v>
      </c>
      <c r="L186" s="5">
        <v>-1</v>
      </c>
      <c r="M186" t="s">
        <v>1301</v>
      </c>
      <c r="N186" t="s">
        <v>1437</v>
      </c>
      <c r="O186" t="s">
        <v>17</v>
      </c>
    </row>
    <row r="187" spans="1:19" x14ac:dyDescent="0.25">
      <c r="H187" s="1" t="s">
        <v>1440</v>
      </c>
      <c r="I187" s="1" t="s">
        <v>1440</v>
      </c>
      <c r="J187" s="5" t="s">
        <v>21</v>
      </c>
      <c r="K187" s="1">
        <v>2</v>
      </c>
      <c r="L187" s="5">
        <v>-1</v>
      </c>
      <c r="M187" t="s">
        <v>1301</v>
      </c>
      <c r="N187" t="s">
        <v>1437</v>
      </c>
      <c r="O187" t="s">
        <v>17</v>
      </c>
    </row>
    <row r="188" spans="1:19" x14ac:dyDescent="0.25">
      <c r="H188" s="1" t="s">
        <v>1441</v>
      </c>
      <c r="I188" s="5" t="s">
        <v>21</v>
      </c>
      <c r="J188" s="5" t="s">
        <v>1442</v>
      </c>
      <c r="K188" s="5">
        <v>-1</v>
      </c>
      <c r="L188" s="5">
        <v>-3</v>
      </c>
      <c r="M188" t="s">
        <v>1301</v>
      </c>
      <c r="N188" t="s">
        <v>17</v>
      </c>
      <c r="O188" t="s">
        <v>1443</v>
      </c>
      <c r="P188">
        <v>1</v>
      </c>
      <c r="Q188" t="s">
        <v>3115</v>
      </c>
    </row>
    <row r="189" spans="1:19" x14ac:dyDescent="0.25">
      <c r="H189" s="1" t="s">
        <v>2921</v>
      </c>
      <c r="I189" s="5" t="s">
        <v>21</v>
      </c>
      <c r="J189" s="6" t="s">
        <v>1444</v>
      </c>
      <c r="K189" s="5">
        <v>-1</v>
      </c>
      <c r="L189" s="6">
        <v>1</v>
      </c>
      <c r="M189" t="s">
        <v>1301</v>
      </c>
      <c r="N189" t="s">
        <v>17</v>
      </c>
      <c r="O189" t="s">
        <v>1438</v>
      </c>
      <c r="P189">
        <v>6.4</v>
      </c>
      <c r="Q189" t="s">
        <v>3116</v>
      </c>
    </row>
    <row r="190" spans="1:19" x14ac:dyDescent="0.25">
      <c r="H190" s="1" t="s">
        <v>2922</v>
      </c>
      <c r="I190" s="5" t="s">
        <v>21</v>
      </c>
      <c r="J190" s="1" t="s">
        <v>1445</v>
      </c>
      <c r="K190" s="5">
        <v>-1</v>
      </c>
      <c r="L190" s="1">
        <v>2</v>
      </c>
      <c r="M190" t="s">
        <v>1301</v>
      </c>
      <c r="N190" t="s">
        <v>17</v>
      </c>
      <c r="O190" t="s">
        <v>1446</v>
      </c>
      <c r="P190">
        <v>0.3</v>
      </c>
      <c r="Q190" t="s">
        <v>2887</v>
      </c>
    </row>
    <row r="191" spans="1:19" x14ac:dyDescent="0.25">
      <c r="A191" t="s">
        <v>1102</v>
      </c>
      <c r="B191" s="1" t="s">
        <v>1447</v>
      </c>
      <c r="C191" t="s">
        <v>20</v>
      </c>
      <c r="D191" t="s">
        <v>1434</v>
      </c>
      <c r="E191" t="s">
        <v>21</v>
      </c>
      <c r="F191">
        <v>0</v>
      </c>
      <c r="G191">
        <v>0</v>
      </c>
      <c r="M191" t="s">
        <v>1301</v>
      </c>
      <c r="N191" t="s">
        <v>1448</v>
      </c>
      <c r="O191" t="s">
        <v>17</v>
      </c>
      <c r="Q191" t="s">
        <v>385</v>
      </c>
      <c r="R191" t="b">
        <v>1</v>
      </c>
      <c r="S191" t="b">
        <v>1</v>
      </c>
    </row>
    <row r="192" spans="1:19" x14ac:dyDescent="0.25">
      <c r="A192" t="s">
        <v>1102</v>
      </c>
      <c r="B192" s="1" t="s">
        <v>1449</v>
      </c>
      <c r="C192" t="s">
        <v>941</v>
      </c>
      <c r="D192" s="1" t="s">
        <v>1449</v>
      </c>
      <c r="E192" s="1" t="s">
        <v>1449</v>
      </c>
      <c r="F192" s="1">
        <v>2</v>
      </c>
      <c r="G192" s="1">
        <v>2</v>
      </c>
      <c r="H192" s="1" t="s">
        <v>1450</v>
      </c>
      <c r="I192" s="1" t="s">
        <v>1450</v>
      </c>
      <c r="J192" s="5" t="s">
        <v>21</v>
      </c>
      <c r="K192" s="1">
        <v>2</v>
      </c>
      <c r="L192" s="5">
        <v>-1</v>
      </c>
      <c r="M192" t="s">
        <v>1311</v>
      </c>
      <c r="N192" t="s">
        <v>1451</v>
      </c>
      <c r="O192" t="s">
        <v>17</v>
      </c>
    </row>
    <row r="193" spans="1:21" x14ac:dyDescent="0.25">
      <c r="H193" s="1" t="s">
        <v>1452</v>
      </c>
      <c r="I193" s="1" t="s">
        <v>1452</v>
      </c>
      <c r="J193" s="1" t="s">
        <v>1453</v>
      </c>
      <c r="K193" s="1">
        <v>2</v>
      </c>
      <c r="L193" s="1">
        <v>2</v>
      </c>
      <c r="M193" t="s">
        <v>1311</v>
      </c>
      <c r="N193" t="s">
        <v>1451</v>
      </c>
      <c r="O193" t="s">
        <v>1454</v>
      </c>
      <c r="P193">
        <v>98</v>
      </c>
    </row>
    <row r="194" spans="1:21" x14ac:dyDescent="0.25">
      <c r="H194" s="1" t="s">
        <v>1455</v>
      </c>
      <c r="I194" s="1" t="s">
        <v>1455</v>
      </c>
      <c r="J194" s="1" t="s">
        <v>1456</v>
      </c>
      <c r="K194" s="1">
        <v>2</v>
      </c>
      <c r="L194" s="1">
        <v>2</v>
      </c>
      <c r="M194" t="s">
        <v>1311</v>
      </c>
      <c r="N194" t="s">
        <v>1451</v>
      </c>
      <c r="O194" t="s">
        <v>1454</v>
      </c>
      <c r="P194">
        <v>4.3</v>
      </c>
    </row>
    <row r="195" spans="1:21" x14ac:dyDescent="0.25">
      <c r="H195" s="1" t="s">
        <v>1457</v>
      </c>
      <c r="I195" s="1" t="s">
        <v>1457</v>
      </c>
      <c r="J195" s="1" t="s">
        <v>1458</v>
      </c>
      <c r="K195" s="1">
        <v>2</v>
      </c>
      <c r="L195" s="1">
        <v>2</v>
      </c>
      <c r="M195" t="s">
        <v>1311</v>
      </c>
      <c r="N195" t="s">
        <v>1451</v>
      </c>
      <c r="O195" t="s">
        <v>1454</v>
      </c>
      <c r="P195">
        <v>1</v>
      </c>
    </row>
    <row r="196" spans="1:21" x14ac:dyDescent="0.25">
      <c r="H196" s="1" t="s">
        <v>1459</v>
      </c>
      <c r="I196" s="1" t="s">
        <v>1459</v>
      </c>
      <c r="J196" s="5" t="s">
        <v>21</v>
      </c>
      <c r="K196" s="1">
        <v>2</v>
      </c>
      <c r="L196" s="5">
        <v>-1</v>
      </c>
      <c r="M196" t="s">
        <v>1311</v>
      </c>
      <c r="N196" t="s">
        <v>1451</v>
      </c>
      <c r="O196" t="s">
        <v>17</v>
      </c>
    </row>
    <row r="197" spans="1:21" x14ac:dyDescent="0.25">
      <c r="H197" s="1" t="s">
        <v>1460</v>
      </c>
      <c r="I197" s="1" t="s">
        <v>1460</v>
      </c>
      <c r="J197" s="5" t="s">
        <v>21</v>
      </c>
      <c r="K197" s="1">
        <v>2</v>
      </c>
      <c r="L197" s="5">
        <v>-1</v>
      </c>
      <c r="M197" t="s">
        <v>1311</v>
      </c>
      <c r="N197" t="s">
        <v>1451</v>
      </c>
      <c r="O197" t="s">
        <v>17</v>
      </c>
    </row>
    <row r="198" spans="1:21" x14ac:dyDescent="0.25">
      <c r="H198" s="1" t="s">
        <v>1461</v>
      </c>
      <c r="I198" s="1" t="s">
        <v>1461</v>
      </c>
      <c r="J198" s="5" t="s">
        <v>21</v>
      </c>
      <c r="K198" s="1">
        <v>2</v>
      </c>
      <c r="L198" s="5">
        <v>-1</v>
      </c>
      <c r="M198" t="s">
        <v>1311</v>
      </c>
      <c r="N198" t="s">
        <v>1451</v>
      </c>
      <c r="O198" t="s">
        <v>17</v>
      </c>
    </row>
    <row r="199" spans="1:21" x14ac:dyDescent="0.25">
      <c r="A199" t="s">
        <v>1102</v>
      </c>
      <c r="B199" s="1" t="s">
        <v>1449</v>
      </c>
      <c r="C199" t="s">
        <v>20</v>
      </c>
      <c r="D199" s="1" t="s">
        <v>1449</v>
      </c>
      <c r="E199" s="1" t="s">
        <v>1449</v>
      </c>
      <c r="F199" s="1">
        <v>2</v>
      </c>
      <c r="G199" s="1">
        <v>2</v>
      </c>
      <c r="H199" s="1" t="s">
        <v>1450</v>
      </c>
      <c r="I199" s="1" t="s">
        <v>1450</v>
      </c>
      <c r="J199" s="5" t="s">
        <v>21</v>
      </c>
      <c r="K199" s="1">
        <v>2</v>
      </c>
      <c r="L199" s="5">
        <v>-1</v>
      </c>
      <c r="M199" t="s">
        <v>1311</v>
      </c>
      <c r="N199" t="s">
        <v>1451</v>
      </c>
      <c r="O199" t="s">
        <v>17</v>
      </c>
      <c r="R199" t="b">
        <v>1</v>
      </c>
      <c r="S199" t="b">
        <v>1</v>
      </c>
      <c r="T199" t="b">
        <v>1</v>
      </c>
      <c r="U199" t="b">
        <v>1</v>
      </c>
    </row>
    <row r="200" spans="1:21" x14ac:dyDescent="0.25">
      <c r="H200" s="1" t="s">
        <v>1452</v>
      </c>
      <c r="I200" s="1" t="s">
        <v>1452</v>
      </c>
      <c r="J200" s="1" t="s">
        <v>1453</v>
      </c>
      <c r="K200" s="1">
        <v>2</v>
      </c>
      <c r="L200" s="1">
        <v>2</v>
      </c>
      <c r="M200" t="s">
        <v>1311</v>
      </c>
      <c r="N200" t="s">
        <v>1451</v>
      </c>
      <c r="O200" t="s">
        <v>1462</v>
      </c>
      <c r="P200">
        <v>96.8</v>
      </c>
      <c r="T200" t="b">
        <v>1</v>
      </c>
      <c r="U200" t="b">
        <v>1</v>
      </c>
    </row>
    <row r="201" spans="1:21" x14ac:dyDescent="0.25">
      <c r="H201" s="1" t="s">
        <v>1455</v>
      </c>
      <c r="I201" s="1" t="s">
        <v>1455</v>
      </c>
      <c r="J201" s="1" t="s">
        <v>1456</v>
      </c>
      <c r="K201" s="1">
        <v>2</v>
      </c>
      <c r="L201" s="1">
        <v>2</v>
      </c>
      <c r="M201" t="s">
        <v>1311</v>
      </c>
      <c r="N201" t="s">
        <v>1451</v>
      </c>
      <c r="O201" t="s">
        <v>1462</v>
      </c>
      <c r="P201">
        <v>2.5</v>
      </c>
      <c r="T201" t="b">
        <v>1</v>
      </c>
      <c r="U201" t="b">
        <v>1</v>
      </c>
    </row>
    <row r="202" spans="1:21" x14ac:dyDescent="0.25">
      <c r="H202" s="1" t="s">
        <v>1457</v>
      </c>
      <c r="I202" s="1" t="s">
        <v>1457</v>
      </c>
      <c r="J202" s="1" t="s">
        <v>1458</v>
      </c>
      <c r="K202" s="1">
        <v>2</v>
      </c>
      <c r="L202" s="1">
        <v>2</v>
      </c>
      <c r="M202" t="s">
        <v>1311</v>
      </c>
      <c r="N202" t="s">
        <v>1451</v>
      </c>
      <c r="O202" t="s">
        <v>1462</v>
      </c>
      <c r="P202">
        <v>0.6</v>
      </c>
      <c r="T202" t="b">
        <v>1</v>
      </c>
      <c r="U202" t="b">
        <v>1</v>
      </c>
    </row>
    <row r="203" spans="1:21" x14ac:dyDescent="0.25">
      <c r="H203" s="1" t="s">
        <v>1460</v>
      </c>
      <c r="I203" s="1" t="s">
        <v>1460</v>
      </c>
      <c r="J203" s="5" t="s">
        <v>21</v>
      </c>
      <c r="K203" s="1">
        <v>2</v>
      </c>
      <c r="L203" s="5">
        <v>-1</v>
      </c>
      <c r="M203" t="s">
        <v>1311</v>
      </c>
      <c r="N203" t="s">
        <v>1451</v>
      </c>
      <c r="O203" t="s">
        <v>17</v>
      </c>
      <c r="T203" t="b">
        <v>1</v>
      </c>
      <c r="U203" t="b">
        <v>1</v>
      </c>
    </row>
    <row r="204" spans="1:21" x14ac:dyDescent="0.25">
      <c r="A204" t="s">
        <v>1102</v>
      </c>
      <c r="B204" s="1" t="s">
        <v>1463</v>
      </c>
      <c r="C204" t="s">
        <v>941</v>
      </c>
      <c r="D204" s="1" t="s">
        <v>1463</v>
      </c>
      <c r="E204" s="1" t="s">
        <v>1463</v>
      </c>
      <c r="F204" s="1">
        <v>2</v>
      </c>
      <c r="G204" s="1">
        <v>2</v>
      </c>
      <c r="H204" s="1" t="s">
        <v>1464</v>
      </c>
      <c r="I204" s="1" t="s">
        <v>1464</v>
      </c>
      <c r="J204" s="5" t="s">
        <v>21</v>
      </c>
      <c r="K204" s="1">
        <v>2</v>
      </c>
      <c r="L204" s="5">
        <v>-1</v>
      </c>
      <c r="M204" t="s">
        <v>1194</v>
      </c>
      <c r="N204" t="s">
        <v>1326</v>
      </c>
      <c r="O204" t="s">
        <v>17</v>
      </c>
    </row>
    <row r="205" spans="1:21" x14ac:dyDescent="0.25">
      <c r="H205" s="1" t="s">
        <v>1465</v>
      </c>
      <c r="I205" s="1" t="s">
        <v>1465</v>
      </c>
      <c r="J205" s="1" t="s">
        <v>1466</v>
      </c>
      <c r="K205" s="1">
        <v>2</v>
      </c>
      <c r="L205" s="1">
        <v>2</v>
      </c>
      <c r="M205" t="s">
        <v>1194</v>
      </c>
      <c r="N205" t="s">
        <v>1326</v>
      </c>
      <c r="O205" t="s">
        <v>1467</v>
      </c>
      <c r="P205">
        <v>96</v>
      </c>
    </row>
    <row r="206" spans="1:21" x14ac:dyDescent="0.25">
      <c r="H206" s="1" t="s">
        <v>1468</v>
      </c>
      <c r="I206" s="5" t="s">
        <v>21</v>
      </c>
      <c r="J206" s="1" t="s">
        <v>1469</v>
      </c>
      <c r="K206" s="5">
        <v>-1</v>
      </c>
      <c r="L206" s="1">
        <v>2</v>
      </c>
      <c r="M206" t="s">
        <v>1194</v>
      </c>
      <c r="N206" t="s">
        <v>17</v>
      </c>
      <c r="O206" t="s">
        <v>1467</v>
      </c>
      <c r="P206">
        <v>2</v>
      </c>
      <c r="Q206" t="s">
        <v>2887</v>
      </c>
    </row>
    <row r="207" spans="1:21" x14ac:dyDescent="0.25">
      <c r="H207" s="1" t="s">
        <v>2923</v>
      </c>
      <c r="I207" s="5" t="s">
        <v>21</v>
      </c>
      <c r="J207" s="1" t="s">
        <v>1470</v>
      </c>
      <c r="K207" s="5">
        <v>-1</v>
      </c>
      <c r="L207" s="1">
        <v>2</v>
      </c>
      <c r="M207" t="s">
        <v>1194</v>
      </c>
      <c r="N207" t="s">
        <v>17</v>
      </c>
      <c r="O207" t="s">
        <v>1467</v>
      </c>
      <c r="P207">
        <v>2.5</v>
      </c>
      <c r="Q207" t="s">
        <v>2887</v>
      </c>
    </row>
    <row r="208" spans="1:21" x14ac:dyDescent="0.25">
      <c r="A208" t="s">
        <v>1102</v>
      </c>
      <c r="B208" s="1" t="s">
        <v>1463</v>
      </c>
      <c r="C208" t="s">
        <v>20</v>
      </c>
      <c r="D208" s="1" t="s">
        <v>1463</v>
      </c>
      <c r="E208" s="1" t="s">
        <v>1463</v>
      </c>
      <c r="F208" s="1">
        <v>2</v>
      </c>
      <c r="G208" s="1">
        <v>2</v>
      </c>
      <c r="H208" s="1" t="s">
        <v>1464</v>
      </c>
      <c r="I208" s="1" t="s">
        <v>1464</v>
      </c>
      <c r="J208" s="5" t="s">
        <v>21</v>
      </c>
      <c r="K208" s="1">
        <v>2</v>
      </c>
      <c r="L208" s="5">
        <v>-1</v>
      </c>
      <c r="M208" t="s">
        <v>1194</v>
      </c>
      <c r="N208" t="s">
        <v>1326</v>
      </c>
      <c r="O208" t="s">
        <v>17</v>
      </c>
      <c r="R208" t="b">
        <v>1</v>
      </c>
      <c r="S208" t="b">
        <v>1</v>
      </c>
      <c r="T208" t="b">
        <v>1</v>
      </c>
      <c r="U208" t="b">
        <v>1</v>
      </c>
    </row>
    <row r="209" spans="1:21" x14ac:dyDescent="0.25">
      <c r="H209" s="1" t="s">
        <v>1465</v>
      </c>
      <c r="I209" s="5" t="s">
        <v>21</v>
      </c>
      <c r="J209" s="1" t="s">
        <v>1466</v>
      </c>
      <c r="K209" s="5">
        <v>-1</v>
      </c>
      <c r="L209" s="1">
        <v>2</v>
      </c>
      <c r="M209" t="s">
        <v>1194</v>
      </c>
      <c r="N209" t="s">
        <v>17</v>
      </c>
      <c r="O209" t="s">
        <v>1471</v>
      </c>
      <c r="P209">
        <v>92.1</v>
      </c>
      <c r="Q209" t="s">
        <v>2887</v>
      </c>
      <c r="T209" t="b">
        <v>1</v>
      </c>
      <c r="U209" t="b">
        <v>1</v>
      </c>
    </row>
    <row r="210" spans="1:21" x14ac:dyDescent="0.25">
      <c r="H210" s="1" t="s">
        <v>1468</v>
      </c>
      <c r="I210" s="5" t="s">
        <v>21</v>
      </c>
      <c r="J210" s="1" t="s">
        <v>1469</v>
      </c>
      <c r="K210" s="5">
        <v>-1</v>
      </c>
      <c r="L210" s="1">
        <v>2</v>
      </c>
      <c r="M210" t="s">
        <v>1194</v>
      </c>
      <c r="N210" t="s">
        <v>17</v>
      </c>
      <c r="O210" t="s">
        <v>1471</v>
      </c>
      <c r="P210">
        <v>1.8</v>
      </c>
      <c r="Q210" t="s">
        <v>2887</v>
      </c>
      <c r="T210" t="b">
        <v>1</v>
      </c>
      <c r="U210" t="b">
        <v>1</v>
      </c>
    </row>
    <row r="211" spans="1:21" x14ac:dyDescent="0.25">
      <c r="H211" s="1" t="s">
        <v>2923</v>
      </c>
      <c r="I211" s="5" t="s">
        <v>21</v>
      </c>
      <c r="J211" s="1" t="s">
        <v>1470</v>
      </c>
      <c r="K211" s="5">
        <v>-1</v>
      </c>
      <c r="L211" s="1">
        <v>2</v>
      </c>
      <c r="M211" t="s">
        <v>1194</v>
      </c>
      <c r="N211" t="s">
        <v>17</v>
      </c>
      <c r="O211" t="s">
        <v>1471</v>
      </c>
      <c r="P211">
        <v>5.7</v>
      </c>
      <c r="Q211" t="s">
        <v>2887</v>
      </c>
      <c r="T211" t="b">
        <v>1</v>
      </c>
      <c r="U211" t="b">
        <v>1</v>
      </c>
    </row>
    <row r="212" spans="1:21" x14ac:dyDescent="0.25">
      <c r="A212" t="s">
        <v>1102</v>
      </c>
      <c r="B212" s="1" t="s">
        <v>1472</v>
      </c>
      <c r="C212" t="s">
        <v>941</v>
      </c>
      <c r="D212" s="1" t="s">
        <v>1472</v>
      </c>
      <c r="E212" s="1" t="s">
        <v>1472</v>
      </c>
      <c r="F212" s="1">
        <v>2</v>
      </c>
      <c r="G212" s="1">
        <v>2</v>
      </c>
      <c r="H212" s="1" t="s">
        <v>1473</v>
      </c>
      <c r="I212" s="1" t="s">
        <v>1473</v>
      </c>
      <c r="J212" s="5" t="s">
        <v>21</v>
      </c>
      <c r="K212" s="1">
        <v>2</v>
      </c>
      <c r="L212" s="5">
        <v>-1</v>
      </c>
      <c r="M212" t="s">
        <v>1474</v>
      </c>
      <c r="N212" t="s">
        <v>1475</v>
      </c>
      <c r="O212" t="s">
        <v>17</v>
      </c>
    </row>
    <row r="213" spans="1:21" x14ac:dyDescent="0.25">
      <c r="H213" s="1" t="s">
        <v>1476</v>
      </c>
      <c r="I213" s="1" t="s">
        <v>1476</v>
      </c>
      <c r="J213" s="5" t="s">
        <v>21</v>
      </c>
      <c r="K213" s="1">
        <v>2</v>
      </c>
      <c r="L213" s="5">
        <v>-1</v>
      </c>
      <c r="M213" t="s">
        <v>1474</v>
      </c>
      <c r="N213" t="s">
        <v>1475</v>
      </c>
      <c r="O213" t="s">
        <v>17</v>
      </c>
    </row>
    <row r="214" spans="1:21" x14ac:dyDescent="0.25">
      <c r="H214" s="1" t="s">
        <v>2924</v>
      </c>
      <c r="I214" s="5" t="s">
        <v>21</v>
      </c>
      <c r="J214" s="1" t="s">
        <v>1477</v>
      </c>
      <c r="K214" s="5">
        <v>-1</v>
      </c>
      <c r="L214" s="1">
        <v>2</v>
      </c>
      <c r="M214" t="s">
        <v>1474</v>
      </c>
      <c r="N214" t="s">
        <v>17</v>
      </c>
      <c r="O214" t="s">
        <v>1478</v>
      </c>
      <c r="P214">
        <v>49.2</v>
      </c>
      <c r="Q214" t="s">
        <v>2887</v>
      </c>
    </row>
    <row r="215" spans="1:21" x14ac:dyDescent="0.25">
      <c r="H215" s="1" t="s">
        <v>2925</v>
      </c>
      <c r="I215" s="5" t="s">
        <v>21</v>
      </c>
      <c r="J215" s="1" t="s">
        <v>1479</v>
      </c>
      <c r="K215" s="5">
        <v>-1</v>
      </c>
      <c r="L215" s="1">
        <v>2</v>
      </c>
      <c r="M215" t="s">
        <v>1474</v>
      </c>
      <c r="N215" t="s">
        <v>17</v>
      </c>
      <c r="O215" t="s">
        <v>1480</v>
      </c>
      <c r="P215">
        <v>1.3</v>
      </c>
      <c r="Q215" t="s">
        <v>2887</v>
      </c>
    </row>
    <row r="216" spans="1:21" x14ac:dyDescent="0.25">
      <c r="H216" s="1" t="s">
        <v>2926</v>
      </c>
      <c r="I216" s="5" t="s">
        <v>21</v>
      </c>
      <c r="J216" s="1" t="s">
        <v>1481</v>
      </c>
      <c r="K216" s="5">
        <v>-1</v>
      </c>
      <c r="L216" s="1">
        <v>2</v>
      </c>
      <c r="M216" t="s">
        <v>1474</v>
      </c>
      <c r="N216" t="s">
        <v>17</v>
      </c>
      <c r="O216" t="s">
        <v>1478</v>
      </c>
      <c r="P216">
        <v>82</v>
      </c>
      <c r="Q216" t="s">
        <v>2887</v>
      </c>
    </row>
    <row r="217" spans="1:21" x14ac:dyDescent="0.25">
      <c r="H217" s="5" t="s">
        <v>1482</v>
      </c>
      <c r="I217" t="s">
        <v>21</v>
      </c>
      <c r="J217" s="5" t="s">
        <v>1483</v>
      </c>
      <c r="K217">
        <v>0</v>
      </c>
      <c r="L217" s="5">
        <v>-2</v>
      </c>
      <c r="M217" t="s">
        <v>17</v>
      </c>
      <c r="N217" t="s">
        <v>17</v>
      </c>
      <c r="O217" t="s">
        <v>1484</v>
      </c>
      <c r="P217">
        <v>1.6</v>
      </c>
    </row>
    <row r="218" spans="1:21" x14ac:dyDescent="0.25">
      <c r="A218" t="s">
        <v>1102</v>
      </c>
      <c r="B218" s="1" t="s">
        <v>1485</v>
      </c>
      <c r="C218" t="s">
        <v>20</v>
      </c>
      <c r="D218" t="s">
        <v>1472</v>
      </c>
      <c r="E218" t="s">
        <v>21</v>
      </c>
      <c r="F218">
        <v>0</v>
      </c>
      <c r="G218">
        <v>0</v>
      </c>
      <c r="M218" t="s">
        <v>1474</v>
      </c>
      <c r="N218" t="s">
        <v>1486</v>
      </c>
      <c r="O218" t="s">
        <v>17</v>
      </c>
      <c r="Q218" t="s">
        <v>385</v>
      </c>
      <c r="R218" t="b">
        <v>1</v>
      </c>
      <c r="S218" t="b">
        <v>1</v>
      </c>
    </row>
    <row r="219" spans="1:21" x14ac:dyDescent="0.25">
      <c r="A219" t="s">
        <v>1102</v>
      </c>
      <c r="B219" s="1" t="s">
        <v>1487</v>
      </c>
      <c r="C219" t="s">
        <v>941</v>
      </c>
      <c r="D219" s="1" t="s">
        <v>1487</v>
      </c>
      <c r="E219" s="6" t="s">
        <v>1487</v>
      </c>
      <c r="F219" s="1">
        <v>2</v>
      </c>
      <c r="G219" s="6">
        <v>1</v>
      </c>
      <c r="H219" s="1" t="s">
        <v>1488</v>
      </c>
      <c r="I219" s="1" t="s">
        <v>1488</v>
      </c>
      <c r="J219" s="6" t="s">
        <v>1489</v>
      </c>
      <c r="K219" s="1">
        <v>2</v>
      </c>
      <c r="L219" s="6">
        <v>1</v>
      </c>
      <c r="M219" t="s">
        <v>1490</v>
      </c>
      <c r="N219" t="s">
        <v>1491</v>
      </c>
      <c r="O219" t="s">
        <v>1492</v>
      </c>
      <c r="P219">
        <v>98.8</v>
      </c>
      <c r="Q219" t="s">
        <v>2996</v>
      </c>
    </row>
    <row r="220" spans="1:21" x14ac:dyDescent="0.25">
      <c r="H220" s="1" t="s">
        <v>1493</v>
      </c>
      <c r="I220" s="1" t="s">
        <v>1493</v>
      </c>
      <c r="J220" s="6" t="s">
        <v>1494</v>
      </c>
      <c r="K220" s="1">
        <v>2</v>
      </c>
      <c r="L220" s="6">
        <v>1</v>
      </c>
      <c r="M220" t="s">
        <v>1490</v>
      </c>
      <c r="N220" t="s">
        <v>1491</v>
      </c>
      <c r="O220" t="s">
        <v>1492</v>
      </c>
      <c r="P220">
        <v>1</v>
      </c>
      <c r="Q220" t="s">
        <v>2996</v>
      </c>
    </row>
    <row r="221" spans="1:21" x14ac:dyDescent="0.25">
      <c r="H221" s="1" t="s">
        <v>1495</v>
      </c>
      <c r="I221" s="1" t="s">
        <v>1495</v>
      </c>
      <c r="J221" s="5" t="s">
        <v>21</v>
      </c>
      <c r="K221" s="1">
        <v>2</v>
      </c>
      <c r="L221" s="5">
        <v>-1</v>
      </c>
      <c r="M221" t="s">
        <v>1490</v>
      </c>
      <c r="N221" t="s">
        <v>1491</v>
      </c>
      <c r="O221" t="s">
        <v>17</v>
      </c>
    </row>
    <row r="222" spans="1:21" x14ac:dyDescent="0.25">
      <c r="H222" s="1" t="s">
        <v>2984</v>
      </c>
      <c r="I222" s="5" t="s">
        <v>21</v>
      </c>
      <c r="J222" s="6" t="s">
        <v>1496</v>
      </c>
      <c r="K222" s="5">
        <v>-1</v>
      </c>
      <c r="L222" s="6">
        <v>1</v>
      </c>
      <c r="M222" t="s">
        <v>1490</v>
      </c>
      <c r="N222" t="s">
        <v>17</v>
      </c>
      <c r="O222" t="s">
        <v>1492</v>
      </c>
      <c r="P222">
        <v>1</v>
      </c>
      <c r="Q222" t="s">
        <v>2997</v>
      </c>
    </row>
    <row r="223" spans="1:21" x14ac:dyDescent="0.25">
      <c r="A223" t="s">
        <v>1102</v>
      </c>
      <c r="B223" s="1" t="s">
        <v>1497</v>
      </c>
      <c r="C223" t="s">
        <v>20</v>
      </c>
      <c r="D223" t="s">
        <v>1487</v>
      </c>
      <c r="E223" t="s">
        <v>21</v>
      </c>
      <c r="F223">
        <v>0</v>
      </c>
      <c r="G223">
        <v>0</v>
      </c>
      <c r="M223" t="s">
        <v>1490</v>
      </c>
      <c r="N223" t="s">
        <v>1498</v>
      </c>
      <c r="O223" t="s">
        <v>17</v>
      </c>
      <c r="Q223" t="s">
        <v>385</v>
      </c>
      <c r="R223" t="b">
        <v>1</v>
      </c>
      <c r="S223" t="b">
        <v>1</v>
      </c>
    </row>
    <row r="224" spans="1:21" x14ac:dyDescent="0.25">
      <c r="A224" t="s">
        <v>1102</v>
      </c>
      <c r="B224" s="1" t="s">
        <v>1499</v>
      </c>
      <c r="C224" t="s">
        <v>941</v>
      </c>
      <c r="D224" s="1" t="s">
        <v>1499</v>
      </c>
      <c r="E224" s="6" t="s">
        <v>1499</v>
      </c>
      <c r="F224" s="1">
        <v>2</v>
      </c>
      <c r="G224" s="6">
        <v>1</v>
      </c>
      <c r="H224" s="1" t="s">
        <v>1500</v>
      </c>
      <c r="I224" s="1" t="s">
        <v>1500</v>
      </c>
      <c r="J224" s="6" t="s">
        <v>1501</v>
      </c>
      <c r="K224" s="1">
        <v>2</v>
      </c>
      <c r="L224" s="6">
        <v>1</v>
      </c>
      <c r="M224" t="s">
        <v>1502</v>
      </c>
      <c r="N224" t="s">
        <v>1503</v>
      </c>
      <c r="O224" t="s">
        <v>1504</v>
      </c>
      <c r="P224">
        <v>98.7</v>
      </c>
      <c r="Q224" t="s">
        <v>3117</v>
      </c>
    </row>
    <row r="225" spans="1:21" x14ac:dyDescent="0.25">
      <c r="H225" s="1" t="s">
        <v>1505</v>
      </c>
      <c r="I225" s="1" t="s">
        <v>1505</v>
      </c>
      <c r="J225" s="6" t="s">
        <v>1506</v>
      </c>
      <c r="K225" s="1">
        <v>2</v>
      </c>
      <c r="L225" s="6">
        <v>1</v>
      </c>
      <c r="M225" t="s">
        <v>1502</v>
      </c>
      <c r="N225" t="s">
        <v>1503</v>
      </c>
      <c r="O225" t="s">
        <v>1507</v>
      </c>
      <c r="P225">
        <v>1</v>
      </c>
      <c r="Q225" t="s">
        <v>3117</v>
      </c>
      <c r="U225" t="b">
        <v>1</v>
      </c>
    </row>
    <row r="226" spans="1:21" x14ac:dyDescent="0.25">
      <c r="H226" s="1" t="s">
        <v>1508</v>
      </c>
      <c r="I226" s="1" t="s">
        <v>1508</v>
      </c>
      <c r="J226" s="1" t="s">
        <v>1509</v>
      </c>
      <c r="K226" s="1">
        <v>2</v>
      </c>
      <c r="L226" s="1">
        <v>2</v>
      </c>
      <c r="M226" t="s">
        <v>1502</v>
      </c>
      <c r="N226" t="s">
        <v>1503</v>
      </c>
      <c r="O226" t="s">
        <v>1510</v>
      </c>
      <c r="P226">
        <v>1</v>
      </c>
    </row>
    <row r="227" spans="1:21" x14ac:dyDescent="0.25">
      <c r="H227" s="1" t="s">
        <v>2927</v>
      </c>
      <c r="I227" s="5" t="s">
        <v>21</v>
      </c>
      <c r="J227" s="1" t="s">
        <v>1517</v>
      </c>
      <c r="K227" s="5">
        <v>-1</v>
      </c>
      <c r="L227" s="1">
        <v>2</v>
      </c>
      <c r="M227" t="s">
        <v>2122</v>
      </c>
      <c r="N227" t="s">
        <v>17</v>
      </c>
      <c r="O227" t="s">
        <v>1518</v>
      </c>
      <c r="P227">
        <v>0.3</v>
      </c>
      <c r="Q227" t="s">
        <v>2998</v>
      </c>
    </row>
    <row r="228" spans="1:21" x14ac:dyDescent="0.25">
      <c r="H228" s="5" t="s">
        <v>1511</v>
      </c>
      <c r="I228" t="s">
        <v>21</v>
      </c>
      <c r="J228" s="5" t="s">
        <v>1512</v>
      </c>
      <c r="K228">
        <v>0</v>
      </c>
      <c r="L228" s="5">
        <v>-2</v>
      </c>
      <c r="M228" t="s">
        <v>17</v>
      </c>
      <c r="N228" t="s">
        <v>17</v>
      </c>
      <c r="O228" t="s">
        <v>1513</v>
      </c>
      <c r="P228">
        <v>0.3</v>
      </c>
      <c r="Q228" t="s">
        <v>3117</v>
      </c>
    </row>
    <row r="229" spans="1:21" x14ac:dyDescent="0.25">
      <c r="H229" s="5" t="s">
        <v>1514</v>
      </c>
      <c r="I229" t="s">
        <v>21</v>
      </c>
      <c r="J229" s="5" t="s">
        <v>1515</v>
      </c>
      <c r="K229">
        <v>0</v>
      </c>
      <c r="L229" s="5">
        <v>-2</v>
      </c>
      <c r="M229" t="s">
        <v>17</v>
      </c>
      <c r="N229" t="s">
        <v>17</v>
      </c>
      <c r="O229" t="s">
        <v>1516</v>
      </c>
      <c r="P229">
        <v>1</v>
      </c>
      <c r="Q229" t="s">
        <v>3117</v>
      </c>
    </row>
    <row r="230" spans="1:21" x14ac:dyDescent="0.25">
      <c r="A230" t="s">
        <v>1102</v>
      </c>
      <c r="B230" s="1" t="s">
        <v>1499</v>
      </c>
      <c r="C230" t="s">
        <v>20</v>
      </c>
      <c r="D230" s="1" t="s">
        <v>1499</v>
      </c>
      <c r="E230" s="6" t="s">
        <v>1499</v>
      </c>
      <c r="F230" s="1">
        <v>2</v>
      </c>
      <c r="G230" s="6">
        <v>1</v>
      </c>
      <c r="H230" s="1" t="s">
        <v>1500</v>
      </c>
      <c r="I230" s="1" t="s">
        <v>1500</v>
      </c>
      <c r="J230" s="6" t="s">
        <v>1501</v>
      </c>
      <c r="K230" s="1">
        <v>2</v>
      </c>
      <c r="L230" s="6">
        <v>1</v>
      </c>
      <c r="M230" t="s">
        <v>1502</v>
      </c>
      <c r="N230" t="s">
        <v>1503</v>
      </c>
      <c r="O230" t="s">
        <v>1519</v>
      </c>
      <c r="P230">
        <v>98.7</v>
      </c>
      <c r="Q230" t="s">
        <v>3117</v>
      </c>
      <c r="R230" t="b">
        <v>1</v>
      </c>
      <c r="S230" t="b">
        <v>1</v>
      </c>
      <c r="T230" t="b">
        <v>1</v>
      </c>
      <c r="U230" t="b">
        <v>1</v>
      </c>
    </row>
    <row r="231" spans="1:21" x14ac:dyDescent="0.25">
      <c r="H231" s="1" t="s">
        <v>1505</v>
      </c>
      <c r="I231" s="1" t="s">
        <v>1505</v>
      </c>
      <c r="J231" s="1" t="s">
        <v>1506</v>
      </c>
      <c r="K231" s="1">
        <v>2</v>
      </c>
      <c r="L231" s="1">
        <v>2</v>
      </c>
      <c r="M231" t="s">
        <v>1502</v>
      </c>
      <c r="N231" t="s">
        <v>1503</v>
      </c>
      <c r="O231" t="s">
        <v>1520</v>
      </c>
      <c r="P231">
        <v>1</v>
      </c>
      <c r="T231" t="b">
        <v>1</v>
      </c>
    </row>
    <row r="232" spans="1:21" x14ac:dyDescent="0.25">
      <c r="H232" s="1" t="s">
        <v>1508</v>
      </c>
      <c r="I232" s="5" t="s">
        <v>21</v>
      </c>
      <c r="J232" s="1" t="s">
        <v>1509</v>
      </c>
      <c r="K232" s="5">
        <v>-1</v>
      </c>
      <c r="L232" s="1">
        <v>2</v>
      </c>
      <c r="M232" t="s">
        <v>1502</v>
      </c>
      <c r="N232" t="s">
        <v>17</v>
      </c>
      <c r="O232" t="s">
        <v>1520</v>
      </c>
      <c r="P232">
        <v>0.2</v>
      </c>
      <c r="Q232" t="s">
        <v>2887</v>
      </c>
      <c r="T232" t="b">
        <v>1</v>
      </c>
      <c r="U232" t="b">
        <v>1</v>
      </c>
    </row>
    <row r="233" spans="1:21" x14ac:dyDescent="0.25">
      <c r="H233" s="1" t="s">
        <v>2927</v>
      </c>
      <c r="I233" s="5" t="s">
        <v>21</v>
      </c>
      <c r="J233" s="5" t="s">
        <v>1517</v>
      </c>
      <c r="K233" s="5">
        <v>-1</v>
      </c>
      <c r="L233" s="5">
        <v>-3</v>
      </c>
      <c r="M233" t="s">
        <v>2122</v>
      </c>
      <c r="N233" t="s">
        <v>17</v>
      </c>
      <c r="O233" t="s">
        <v>1523</v>
      </c>
      <c r="P233">
        <v>0.2</v>
      </c>
      <c r="Q233" t="s">
        <v>3118</v>
      </c>
      <c r="T233" t="b">
        <v>1</v>
      </c>
      <c r="U233" t="b">
        <v>1</v>
      </c>
    </row>
    <row r="234" spans="1:21" x14ac:dyDescent="0.25">
      <c r="H234" s="5" t="s">
        <v>1511</v>
      </c>
      <c r="I234" t="s">
        <v>21</v>
      </c>
      <c r="J234" s="5" t="s">
        <v>1512</v>
      </c>
      <c r="K234">
        <v>0</v>
      </c>
      <c r="L234" s="5">
        <v>-2</v>
      </c>
      <c r="M234" t="s">
        <v>17</v>
      </c>
      <c r="N234" t="s">
        <v>17</v>
      </c>
      <c r="O234" t="s">
        <v>1521</v>
      </c>
      <c r="P234">
        <v>0.3</v>
      </c>
      <c r="Q234" t="s">
        <v>3117</v>
      </c>
      <c r="T234" t="b">
        <v>1</v>
      </c>
      <c r="U234" t="b">
        <v>1</v>
      </c>
    </row>
    <row r="235" spans="1:21" x14ac:dyDescent="0.25">
      <c r="H235" s="5" t="s">
        <v>1514</v>
      </c>
      <c r="I235" t="s">
        <v>21</v>
      </c>
      <c r="J235" s="5" t="s">
        <v>1515</v>
      </c>
      <c r="K235">
        <v>0</v>
      </c>
      <c r="L235" s="5">
        <v>-2</v>
      </c>
      <c r="M235" t="s">
        <v>17</v>
      </c>
      <c r="N235" t="s">
        <v>17</v>
      </c>
      <c r="O235" t="s">
        <v>1522</v>
      </c>
      <c r="P235">
        <v>1</v>
      </c>
      <c r="Q235" t="s">
        <v>3117</v>
      </c>
      <c r="T235" t="b">
        <v>1</v>
      </c>
      <c r="U235" t="b">
        <v>1</v>
      </c>
    </row>
    <row r="236" spans="1:21" x14ac:dyDescent="0.25">
      <c r="A236" t="s">
        <v>1102</v>
      </c>
      <c r="B236" s="1" t="s">
        <v>1524</v>
      </c>
      <c r="C236" t="s">
        <v>941</v>
      </c>
      <c r="D236" s="1" t="s">
        <v>1524</v>
      </c>
      <c r="E236" s="6" t="s">
        <v>1524</v>
      </c>
      <c r="F236" s="1">
        <v>2</v>
      </c>
      <c r="G236" s="6">
        <v>1</v>
      </c>
      <c r="H236" s="1" t="s">
        <v>1525</v>
      </c>
      <c r="I236" s="1" t="s">
        <v>1525</v>
      </c>
      <c r="J236" s="6" t="s">
        <v>1526</v>
      </c>
      <c r="K236" s="1">
        <v>2</v>
      </c>
      <c r="L236" s="6">
        <v>1</v>
      </c>
      <c r="M236" t="s">
        <v>1527</v>
      </c>
      <c r="N236" t="s">
        <v>1528</v>
      </c>
      <c r="O236" t="s">
        <v>1529</v>
      </c>
      <c r="P236">
        <v>98.7</v>
      </c>
      <c r="Q236" t="s">
        <v>3119</v>
      </c>
    </row>
    <row r="237" spans="1:21" x14ac:dyDescent="0.25">
      <c r="H237" s="1" t="s">
        <v>2928</v>
      </c>
      <c r="I237" s="5" t="s">
        <v>21</v>
      </c>
      <c r="J237" s="6" t="s">
        <v>1530</v>
      </c>
      <c r="K237" s="5">
        <v>-1</v>
      </c>
      <c r="L237" s="6">
        <v>1</v>
      </c>
      <c r="M237" t="s">
        <v>1527</v>
      </c>
      <c r="N237" t="s">
        <v>17</v>
      </c>
      <c r="O237" t="s">
        <v>1529</v>
      </c>
      <c r="P237">
        <v>36</v>
      </c>
      <c r="Q237" t="s">
        <v>3120</v>
      </c>
    </row>
    <row r="238" spans="1:21" x14ac:dyDescent="0.25">
      <c r="H238" s="1" t="s">
        <v>2929</v>
      </c>
      <c r="I238" s="5" t="s">
        <v>21</v>
      </c>
      <c r="J238" s="6" t="s">
        <v>1531</v>
      </c>
      <c r="K238" s="5">
        <v>-1</v>
      </c>
      <c r="L238" s="6">
        <v>1</v>
      </c>
      <c r="M238" t="s">
        <v>1301</v>
      </c>
      <c r="N238" t="s">
        <v>17</v>
      </c>
      <c r="O238" t="s">
        <v>1529</v>
      </c>
      <c r="P238">
        <v>4.0999999999999996</v>
      </c>
      <c r="Q238" t="s">
        <v>3120</v>
      </c>
    </row>
    <row r="239" spans="1:21" x14ac:dyDescent="0.25">
      <c r="A239" t="s">
        <v>1102</v>
      </c>
      <c r="B239" s="1" t="s">
        <v>1524</v>
      </c>
      <c r="C239" t="s">
        <v>20</v>
      </c>
      <c r="D239" s="1" t="s">
        <v>1524</v>
      </c>
      <c r="E239" s="6" t="s">
        <v>1524</v>
      </c>
      <c r="F239" s="1">
        <v>2</v>
      </c>
      <c r="G239" s="6">
        <v>1</v>
      </c>
      <c r="H239" s="1" t="s">
        <v>1525</v>
      </c>
      <c r="I239" s="1" t="s">
        <v>1525</v>
      </c>
      <c r="J239" s="6" t="s">
        <v>1526</v>
      </c>
      <c r="K239" s="1">
        <v>2</v>
      </c>
      <c r="L239" s="6">
        <v>1</v>
      </c>
      <c r="M239" t="s">
        <v>1527</v>
      </c>
      <c r="N239" t="s">
        <v>1528</v>
      </c>
      <c r="O239" t="s">
        <v>1532</v>
      </c>
      <c r="P239">
        <v>98.1</v>
      </c>
      <c r="Q239" t="s">
        <v>3119</v>
      </c>
      <c r="R239" t="b">
        <v>1</v>
      </c>
      <c r="S239" t="b">
        <v>1</v>
      </c>
      <c r="T239" t="b">
        <v>1</v>
      </c>
      <c r="U239" t="b">
        <v>1</v>
      </c>
    </row>
    <row r="240" spans="1:21" x14ac:dyDescent="0.25">
      <c r="H240" s="1" t="s">
        <v>2928</v>
      </c>
      <c r="I240" s="5" t="s">
        <v>21</v>
      </c>
      <c r="J240" s="6" t="s">
        <v>1530</v>
      </c>
      <c r="K240" s="5">
        <v>-1</v>
      </c>
      <c r="L240" s="6">
        <v>1</v>
      </c>
      <c r="M240" t="s">
        <v>1527</v>
      </c>
      <c r="N240" t="s">
        <v>17</v>
      </c>
      <c r="O240" t="s">
        <v>1532</v>
      </c>
      <c r="P240">
        <v>20.100000000000001</v>
      </c>
      <c r="Q240" t="s">
        <v>3120</v>
      </c>
      <c r="T240" t="b">
        <v>1</v>
      </c>
      <c r="U240" t="b">
        <v>1</v>
      </c>
    </row>
    <row r="241" spans="1:21" x14ac:dyDescent="0.25">
      <c r="H241" s="1" t="s">
        <v>2929</v>
      </c>
      <c r="I241" s="5" t="s">
        <v>21</v>
      </c>
      <c r="J241" s="6" t="s">
        <v>1531</v>
      </c>
      <c r="K241" s="5">
        <v>-1</v>
      </c>
      <c r="L241" s="6">
        <v>1</v>
      </c>
      <c r="M241" t="s">
        <v>1301</v>
      </c>
      <c r="N241" t="s">
        <v>17</v>
      </c>
      <c r="O241" t="s">
        <v>1532</v>
      </c>
      <c r="P241">
        <v>1.2</v>
      </c>
      <c r="Q241" t="s">
        <v>3120</v>
      </c>
      <c r="T241" t="b">
        <v>1</v>
      </c>
      <c r="U241" t="b">
        <v>1</v>
      </c>
    </row>
    <row r="242" spans="1:21" x14ac:dyDescent="0.25">
      <c r="A242" t="s">
        <v>1102</v>
      </c>
      <c r="B242" s="1" t="s">
        <v>1533</v>
      </c>
      <c r="C242" t="s">
        <v>941</v>
      </c>
      <c r="D242" s="1" t="s">
        <v>1533</v>
      </c>
      <c r="E242" s="6" t="s">
        <v>1533</v>
      </c>
      <c r="F242" s="1">
        <v>2</v>
      </c>
      <c r="G242" s="6">
        <v>1</v>
      </c>
      <c r="H242" s="1" t="s">
        <v>1534</v>
      </c>
      <c r="I242" s="1" t="s">
        <v>1534</v>
      </c>
      <c r="J242" s="6" t="s">
        <v>1535</v>
      </c>
      <c r="K242" s="1">
        <v>2</v>
      </c>
      <c r="L242" s="6">
        <v>1</v>
      </c>
      <c r="M242" t="s">
        <v>1231</v>
      </c>
      <c r="N242" t="s">
        <v>1536</v>
      </c>
      <c r="O242" t="s">
        <v>1537</v>
      </c>
      <c r="P242">
        <v>98.6</v>
      </c>
      <c r="Q242" t="s">
        <v>3121</v>
      </c>
    </row>
    <row r="243" spans="1:21" x14ac:dyDescent="0.25">
      <c r="H243" s="1" t="s">
        <v>2930</v>
      </c>
      <c r="I243" s="5" t="s">
        <v>21</v>
      </c>
      <c r="J243" s="6" t="s">
        <v>1538</v>
      </c>
      <c r="K243" s="5">
        <v>-1</v>
      </c>
      <c r="L243" s="6">
        <v>1</v>
      </c>
      <c r="M243" t="s">
        <v>1311</v>
      </c>
      <c r="N243" t="s">
        <v>17</v>
      </c>
      <c r="O243" t="s">
        <v>1539</v>
      </c>
      <c r="P243">
        <v>1.8</v>
      </c>
      <c r="Q243" t="s">
        <v>3122</v>
      </c>
    </row>
    <row r="244" spans="1:21" x14ac:dyDescent="0.25">
      <c r="H244" s="1" t="s">
        <v>1552</v>
      </c>
      <c r="I244" s="5" t="s">
        <v>21</v>
      </c>
      <c r="J244" s="1" t="s">
        <v>1540</v>
      </c>
      <c r="K244" s="5">
        <v>-1</v>
      </c>
      <c r="L244" s="1">
        <v>2</v>
      </c>
      <c r="M244" t="s">
        <v>1311</v>
      </c>
      <c r="N244" t="s">
        <v>17</v>
      </c>
      <c r="O244" t="s">
        <v>1541</v>
      </c>
      <c r="P244">
        <v>1.4</v>
      </c>
      <c r="Q244" t="s">
        <v>2999</v>
      </c>
      <c r="T244" t="b">
        <v>1</v>
      </c>
    </row>
    <row r="245" spans="1:21" x14ac:dyDescent="0.25">
      <c r="H245" s="5" t="s">
        <v>1542</v>
      </c>
      <c r="I245" t="s">
        <v>21</v>
      </c>
      <c r="J245" s="5" t="s">
        <v>1543</v>
      </c>
      <c r="K245">
        <v>0</v>
      </c>
      <c r="L245" s="5">
        <v>-2</v>
      </c>
      <c r="M245" t="s">
        <v>17</v>
      </c>
      <c r="N245" t="s">
        <v>17</v>
      </c>
      <c r="O245" t="s">
        <v>1544</v>
      </c>
      <c r="P245">
        <v>0.7</v>
      </c>
      <c r="Q245" t="s">
        <v>3001</v>
      </c>
    </row>
    <row r="246" spans="1:21" x14ac:dyDescent="0.25">
      <c r="H246" s="5" t="s">
        <v>1545</v>
      </c>
      <c r="I246" t="s">
        <v>21</v>
      </c>
      <c r="J246" s="5" t="s">
        <v>1546</v>
      </c>
      <c r="K246">
        <v>0</v>
      </c>
      <c r="L246" s="5">
        <v>-2</v>
      </c>
      <c r="M246" t="s">
        <v>17</v>
      </c>
      <c r="N246" t="s">
        <v>17</v>
      </c>
      <c r="O246" t="s">
        <v>1547</v>
      </c>
      <c r="P246">
        <v>1.5</v>
      </c>
      <c r="Q246" t="s">
        <v>3000</v>
      </c>
    </row>
    <row r="247" spans="1:21" x14ac:dyDescent="0.25">
      <c r="H247" s="5" t="s">
        <v>1548</v>
      </c>
      <c r="I247" t="s">
        <v>21</v>
      </c>
      <c r="J247" s="5" t="s">
        <v>1549</v>
      </c>
      <c r="K247">
        <v>0</v>
      </c>
      <c r="L247" s="5">
        <v>-2</v>
      </c>
      <c r="M247" t="s">
        <v>17</v>
      </c>
      <c r="N247" t="s">
        <v>17</v>
      </c>
      <c r="O247" t="s">
        <v>1550</v>
      </c>
      <c r="P247">
        <v>19.399999999999999</v>
      </c>
      <c r="Q247" t="s">
        <v>3122</v>
      </c>
      <c r="T247" t="b">
        <v>1</v>
      </c>
    </row>
    <row r="248" spans="1:21" x14ac:dyDescent="0.25">
      <c r="A248" t="s">
        <v>1102</v>
      </c>
      <c r="B248" s="1" t="s">
        <v>1533</v>
      </c>
      <c r="C248" t="s">
        <v>20</v>
      </c>
      <c r="D248" s="1" t="s">
        <v>1533</v>
      </c>
      <c r="E248" s="6" t="s">
        <v>1533</v>
      </c>
      <c r="F248" s="1">
        <v>2</v>
      </c>
      <c r="G248" s="6">
        <v>1</v>
      </c>
      <c r="H248" s="1" t="s">
        <v>1534</v>
      </c>
      <c r="I248" s="1" t="s">
        <v>1534</v>
      </c>
      <c r="J248" s="6" t="s">
        <v>1535</v>
      </c>
      <c r="K248" s="1">
        <v>2</v>
      </c>
      <c r="L248" s="6">
        <v>1</v>
      </c>
      <c r="M248" t="s">
        <v>1231</v>
      </c>
      <c r="N248" t="s">
        <v>1536</v>
      </c>
      <c r="O248" t="s">
        <v>1551</v>
      </c>
      <c r="P248">
        <v>98.5</v>
      </c>
      <c r="Q248" t="s">
        <v>3121</v>
      </c>
      <c r="R248" t="b">
        <v>1</v>
      </c>
      <c r="S248" t="b">
        <v>1</v>
      </c>
      <c r="T248" t="b">
        <v>1</v>
      </c>
      <c r="U248" t="b">
        <v>1</v>
      </c>
    </row>
    <row r="249" spans="1:21" x14ac:dyDescent="0.25">
      <c r="H249" s="1" t="s">
        <v>2930</v>
      </c>
      <c r="I249" s="5" t="s">
        <v>21</v>
      </c>
      <c r="J249" s="5" t="s">
        <v>1538</v>
      </c>
      <c r="K249" s="5">
        <v>-1</v>
      </c>
      <c r="L249" s="5">
        <v>-3</v>
      </c>
      <c r="M249" t="s">
        <v>1311</v>
      </c>
      <c r="N249" t="s">
        <v>17</v>
      </c>
      <c r="O249" t="s">
        <v>1556</v>
      </c>
      <c r="P249">
        <v>0.8</v>
      </c>
      <c r="Q249" t="s">
        <v>3123</v>
      </c>
      <c r="T249" t="b">
        <v>1</v>
      </c>
      <c r="U249" t="b">
        <v>1</v>
      </c>
    </row>
    <row r="250" spans="1:21" x14ac:dyDescent="0.25">
      <c r="H250" s="1" t="s">
        <v>1552</v>
      </c>
      <c r="I250" s="1" t="s">
        <v>1552</v>
      </c>
      <c r="J250" s="1" t="s">
        <v>1540</v>
      </c>
      <c r="K250" s="1">
        <v>2</v>
      </c>
      <c r="L250" s="1">
        <v>2</v>
      </c>
      <c r="M250" t="s">
        <v>1311</v>
      </c>
      <c r="N250" t="s">
        <v>1536</v>
      </c>
      <c r="O250" t="s">
        <v>1553</v>
      </c>
      <c r="P250">
        <v>1</v>
      </c>
      <c r="U250" t="b">
        <v>1</v>
      </c>
    </row>
    <row r="251" spans="1:21" x14ac:dyDescent="0.25">
      <c r="H251" s="5" t="s">
        <v>1554</v>
      </c>
      <c r="I251" s="5" t="s">
        <v>1555</v>
      </c>
      <c r="J251" s="5" t="s">
        <v>1549</v>
      </c>
      <c r="K251" s="5">
        <v>-2</v>
      </c>
      <c r="L251" s="5">
        <v>-2</v>
      </c>
      <c r="M251" t="s">
        <v>17</v>
      </c>
      <c r="N251" t="s">
        <v>1536</v>
      </c>
      <c r="O251" t="s">
        <v>1551</v>
      </c>
      <c r="P251">
        <v>1</v>
      </c>
      <c r="U251" t="b">
        <v>1</v>
      </c>
    </row>
    <row r="252" spans="1:21" x14ac:dyDescent="0.25">
      <c r="H252" s="5" t="s">
        <v>1545</v>
      </c>
      <c r="I252" t="s">
        <v>21</v>
      </c>
      <c r="J252" s="5" t="s">
        <v>1546</v>
      </c>
      <c r="K252">
        <v>0</v>
      </c>
      <c r="L252" s="5">
        <v>-2</v>
      </c>
      <c r="M252" t="s">
        <v>17</v>
      </c>
      <c r="N252" t="s">
        <v>17</v>
      </c>
      <c r="O252" t="s">
        <v>1557</v>
      </c>
      <c r="P252">
        <v>0.2</v>
      </c>
      <c r="Q252" t="s">
        <v>3000</v>
      </c>
      <c r="T252" t="b">
        <v>1</v>
      </c>
      <c r="U252" t="b">
        <v>1</v>
      </c>
    </row>
    <row r="253" spans="1:21" x14ac:dyDescent="0.25">
      <c r="A253" t="s">
        <v>1102</v>
      </c>
      <c r="B253" s="1" t="s">
        <v>1558</v>
      </c>
      <c r="C253" t="s">
        <v>941</v>
      </c>
      <c r="D253" s="1" t="s">
        <v>1558</v>
      </c>
      <c r="E253" s="6" t="s">
        <v>1558</v>
      </c>
      <c r="F253" s="1">
        <v>2</v>
      </c>
      <c r="G253" s="6">
        <v>1</v>
      </c>
      <c r="H253" s="1" t="s">
        <v>1559</v>
      </c>
      <c r="I253" s="1" t="s">
        <v>1559</v>
      </c>
      <c r="J253" s="6" t="s">
        <v>1560</v>
      </c>
      <c r="K253" s="1">
        <v>2</v>
      </c>
      <c r="L253" s="6">
        <v>1</v>
      </c>
      <c r="M253" t="s">
        <v>1561</v>
      </c>
      <c r="N253" t="s">
        <v>1562</v>
      </c>
      <c r="O253" t="s">
        <v>1563</v>
      </c>
      <c r="P253">
        <v>98.7</v>
      </c>
      <c r="Q253" t="s">
        <v>3124</v>
      </c>
      <c r="S253" t="b">
        <v>1</v>
      </c>
      <c r="U253" t="b">
        <v>1</v>
      </c>
    </row>
    <row r="254" spans="1:21" x14ac:dyDescent="0.25">
      <c r="H254" s="1" t="s">
        <v>1564</v>
      </c>
      <c r="I254" s="1" t="s">
        <v>1564</v>
      </c>
      <c r="J254" s="6" t="s">
        <v>1565</v>
      </c>
      <c r="K254" s="1">
        <v>2</v>
      </c>
      <c r="L254" s="6">
        <v>1</v>
      </c>
      <c r="M254" t="s">
        <v>1561</v>
      </c>
      <c r="N254" t="s">
        <v>1562</v>
      </c>
      <c r="O254" t="s">
        <v>1566</v>
      </c>
      <c r="P254">
        <v>79.2</v>
      </c>
      <c r="Q254" t="s">
        <v>3124</v>
      </c>
      <c r="U254" t="b">
        <v>1</v>
      </c>
    </row>
    <row r="255" spans="1:21" x14ac:dyDescent="0.25">
      <c r="H255" s="1" t="s">
        <v>1567</v>
      </c>
      <c r="I255" s="1" t="s">
        <v>1567</v>
      </c>
      <c r="J255" s="6" t="s">
        <v>1568</v>
      </c>
      <c r="K255" s="1">
        <v>2</v>
      </c>
      <c r="L255" s="6">
        <v>1</v>
      </c>
      <c r="M255" t="s">
        <v>1561</v>
      </c>
      <c r="N255" t="s">
        <v>1562</v>
      </c>
      <c r="O255" t="s">
        <v>1563</v>
      </c>
      <c r="P255">
        <v>95.7</v>
      </c>
      <c r="Q255" t="s">
        <v>3124</v>
      </c>
      <c r="U255" t="b">
        <v>1</v>
      </c>
    </row>
    <row r="256" spans="1:21" x14ac:dyDescent="0.25">
      <c r="H256" s="1" t="s">
        <v>1569</v>
      </c>
      <c r="I256" s="5" t="s">
        <v>21</v>
      </c>
      <c r="J256" s="1" t="s">
        <v>1570</v>
      </c>
      <c r="K256" s="5">
        <v>-1</v>
      </c>
      <c r="L256" s="1">
        <v>2</v>
      </c>
      <c r="M256" t="s">
        <v>1561</v>
      </c>
      <c r="N256" t="s">
        <v>17</v>
      </c>
      <c r="O256" t="s">
        <v>1571</v>
      </c>
      <c r="P256">
        <v>96</v>
      </c>
      <c r="Q256" t="s">
        <v>2887</v>
      </c>
      <c r="T256" t="b">
        <v>1</v>
      </c>
    </row>
    <row r="257" spans="1:21" x14ac:dyDescent="0.25">
      <c r="H257" s="5" t="s">
        <v>1572</v>
      </c>
      <c r="I257" t="s">
        <v>21</v>
      </c>
      <c r="J257" s="5" t="s">
        <v>1573</v>
      </c>
      <c r="K257">
        <v>0</v>
      </c>
      <c r="L257" s="5">
        <v>-2</v>
      </c>
      <c r="M257" t="s">
        <v>17</v>
      </c>
      <c r="N257" t="s">
        <v>17</v>
      </c>
      <c r="O257" t="s">
        <v>1574</v>
      </c>
      <c r="P257">
        <v>2.6</v>
      </c>
      <c r="Q257" t="s">
        <v>3124</v>
      </c>
    </row>
    <row r="258" spans="1:21" x14ac:dyDescent="0.25">
      <c r="A258" t="s">
        <v>1102</v>
      </c>
      <c r="B258" s="1" t="s">
        <v>1558</v>
      </c>
      <c r="C258" t="s">
        <v>20</v>
      </c>
      <c r="D258" s="1" t="s">
        <v>1558</v>
      </c>
      <c r="E258" s="1" t="s">
        <v>1558</v>
      </c>
      <c r="F258" s="1">
        <v>2</v>
      </c>
      <c r="G258" s="1">
        <v>2</v>
      </c>
      <c r="H258" s="1" t="s">
        <v>1559</v>
      </c>
      <c r="I258" s="1" t="s">
        <v>1559</v>
      </c>
      <c r="J258" s="1" t="s">
        <v>1560</v>
      </c>
      <c r="K258" s="1">
        <v>2</v>
      </c>
      <c r="L258" s="1">
        <v>2</v>
      </c>
      <c r="M258" t="s">
        <v>1561</v>
      </c>
      <c r="N258" t="s">
        <v>1575</v>
      </c>
      <c r="O258" t="s">
        <v>1576</v>
      </c>
      <c r="P258">
        <v>98.3</v>
      </c>
      <c r="R258" t="b">
        <v>1</v>
      </c>
      <c r="T258" t="b">
        <v>1</v>
      </c>
    </row>
    <row r="259" spans="1:21" x14ac:dyDescent="0.25">
      <c r="H259" s="1" t="s">
        <v>1564</v>
      </c>
      <c r="I259" s="1" t="s">
        <v>1564</v>
      </c>
      <c r="J259" s="1" t="s">
        <v>1565</v>
      </c>
      <c r="K259" s="1">
        <v>2</v>
      </c>
      <c r="L259" s="1">
        <v>2</v>
      </c>
      <c r="M259" t="s">
        <v>1561</v>
      </c>
      <c r="N259" t="s">
        <v>1575</v>
      </c>
      <c r="O259" t="s">
        <v>1577</v>
      </c>
      <c r="P259">
        <v>13.4</v>
      </c>
      <c r="T259" t="b">
        <v>1</v>
      </c>
    </row>
    <row r="260" spans="1:21" x14ac:dyDescent="0.25">
      <c r="H260" s="1" t="s">
        <v>1567</v>
      </c>
      <c r="I260" s="1" t="s">
        <v>1567</v>
      </c>
      <c r="J260" s="1" t="s">
        <v>1568</v>
      </c>
      <c r="K260" s="1">
        <v>2</v>
      </c>
      <c r="L260" s="1">
        <v>2</v>
      </c>
      <c r="M260" t="s">
        <v>1561</v>
      </c>
      <c r="N260" t="s">
        <v>1575</v>
      </c>
      <c r="O260" t="s">
        <v>1578</v>
      </c>
      <c r="P260">
        <v>86.3</v>
      </c>
      <c r="T260" t="b">
        <v>1</v>
      </c>
    </row>
    <row r="261" spans="1:21" x14ac:dyDescent="0.25">
      <c r="H261" s="1" t="s">
        <v>1569</v>
      </c>
      <c r="I261" s="1" t="s">
        <v>1569</v>
      </c>
      <c r="J261" s="1" t="s">
        <v>1570</v>
      </c>
      <c r="K261" s="1">
        <v>2</v>
      </c>
      <c r="L261" s="1">
        <v>2</v>
      </c>
      <c r="M261" t="s">
        <v>1561</v>
      </c>
      <c r="N261" t="s">
        <v>1575</v>
      </c>
      <c r="O261" t="s">
        <v>1579</v>
      </c>
      <c r="P261">
        <v>59.3</v>
      </c>
      <c r="U261" t="b">
        <v>1</v>
      </c>
    </row>
    <row r="262" spans="1:21" x14ac:dyDescent="0.25">
      <c r="H262" s="5" t="s">
        <v>1580</v>
      </c>
      <c r="I262" t="s">
        <v>21</v>
      </c>
      <c r="J262" s="5" t="s">
        <v>1581</v>
      </c>
      <c r="K262">
        <v>0</v>
      </c>
      <c r="L262" s="5">
        <v>-2</v>
      </c>
      <c r="M262" t="s">
        <v>17</v>
      </c>
      <c r="N262" t="s">
        <v>17</v>
      </c>
      <c r="O262" t="s">
        <v>1582</v>
      </c>
      <c r="P262">
        <v>0.3</v>
      </c>
      <c r="Q262" t="s">
        <v>3000</v>
      </c>
    </row>
    <row r="263" spans="1:21" x14ac:dyDescent="0.25">
      <c r="A263" t="s">
        <v>1102</v>
      </c>
      <c r="B263" s="1" t="s">
        <v>1583</v>
      </c>
      <c r="C263" t="s">
        <v>941</v>
      </c>
      <c r="D263" s="1" t="s">
        <v>1583</v>
      </c>
      <c r="E263" s="1" t="s">
        <v>1583</v>
      </c>
      <c r="F263" s="1">
        <v>2</v>
      </c>
      <c r="G263" s="1">
        <v>2</v>
      </c>
      <c r="H263" s="1" t="s">
        <v>1584</v>
      </c>
      <c r="I263" s="1" t="s">
        <v>1584</v>
      </c>
      <c r="J263" s="1" t="s">
        <v>1585</v>
      </c>
      <c r="K263" s="1">
        <v>2</v>
      </c>
      <c r="L263" s="1">
        <v>2</v>
      </c>
      <c r="M263" t="s">
        <v>1586</v>
      </c>
      <c r="N263" t="s">
        <v>1587</v>
      </c>
      <c r="O263" t="s">
        <v>1588</v>
      </c>
      <c r="P263">
        <v>98.4</v>
      </c>
    </row>
    <row r="264" spans="1:21" x14ac:dyDescent="0.25">
      <c r="H264" s="1" t="s">
        <v>1589</v>
      </c>
      <c r="I264" s="1" t="s">
        <v>1589</v>
      </c>
      <c r="J264" s="1" t="s">
        <v>1590</v>
      </c>
      <c r="K264" s="1">
        <v>2</v>
      </c>
      <c r="L264" s="1">
        <v>2</v>
      </c>
      <c r="M264" t="s">
        <v>1586</v>
      </c>
      <c r="N264" t="s">
        <v>1587</v>
      </c>
      <c r="O264" t="s">
        <v>1591</v>
      </c>
      <c r="P264">
        <v>96.8</v>
      </c>
    </row>
    <row r="265" spans="1:21" x14ac:dyDescent="0.25">
      <c r="H265" s="1" t="s">
        <v>1592</v>
      </c>
      <c r="I265" s="1" t="s">
        <v>1592</v>
      </c>
      <c r="J265" s="1" t="s">
        <v>1593</v>
      </c>
      <c r="K265" s="1">
        <v>2</v>
      </c>
      <c r="L265" s="1">
        <v>2</v>
      </c>
      <c r="M265" t="s">
        <v>1586</v>
      </c>
      <c r="N265" t="s">
        <v>1587</v>
      </c>
      <c r="O265" t="s">
        <v>1594</v>
      </c>
      <c r="P265">
        <v>1.5</v>
      </c>
    </row>
    <row r="266" spans="1:21" x14ac:dyDescent="0.25">
      <c r="H266" s="1" t="s">
        <v>1595</v>
      </c>
      <c r="I266" s="1" t="s">
        <v>1595</v>
      </c>
      <c r="J266" s="1" t="s">
        <v>1596</v>
      </c>
      <c r="K266" s="1">
        <v>2</v>
      </c>
      <c r="L266" s="1">
        <v>2</v>
      </c>
      <c r="M266" t="s">
        <v>1586</v>
      </c>
      <c r="N266" t="s">
        <v>1587</v>
      </c>
      <c r="O266" t="s">
        <v>1597</v>
      </c>
      <c r="P266">
        <v>96.3</v>
      </c>
    </row>
    <row r="267" spans="1:21" x14ac:dyDescent="0.25">
      <c r="H267" s="1" t="s">
        <v>2985</v>
      </c>
      <c r="I267" s="5" t="s">
        <v>21</v>
      </c>
      <c r="J267" s="1" t="s">
        <v>1598</v>
      </c>
      <c r="K267" s="5">
        <v>-1</v>
      </c>
      <c r="L267" s="1">
        <v>2</v>
      </c>
      <c r="M267" t="s">
        <v>1207</v>
      </c>
      <c r="N267" t="s">
        <v>17</v>
      </c>
      <c r="O267" t="s">
        <v>1599</v>
      </c>
      <c r="P267">
        <v>0.7</v>
      </c>
      <c r="Q267" t="s">
        <v>3002</v>
      </c>
    </row>
    <row r="268" spans="1:21" x14ac:dyDescent="0.25">
      <c r="A268" t="s">
        <v>1102</v>
      </c>
      <c r="B268" s="1" t="s">
        <v>1583</v>
      </c>
      <c r="C268" t="s">
        <v>20</v>
      </c>
      <c r="D268" s="1" t="s">
        <v>1583</v>
      </c>
      <c r="E268" s="1" t="s">
        <v>1583</v>
      </c>
      <c r="F268" s="1">
        <v>2</v>
      </c>
      <c r="G268" s="1">
        <v>2</v>
      </c>
      <c r="H268" s="1" t="s">
        <v>1584</v>
      </c>
      <c r="I268" s="1" t="s">
        <v>1584</v>
      </c>
      <c r="J268" s="1" t="s">
        <v>1585</v>
      </c>
      <c r="K268" s="1">
        <v>2</v>
      </c>
      <c r="L268" s="1">
        <v>2</v>
      </c>
      <c r="M268" t="s">
        <v>1586</v>
      </c>
      <c r="N268" t="s">
        <v>1600</v>
      </c>
      <c r="O268" t="s">
        <v>1601</v>
      </c>
      <c r="P268">
        <v>97.7</v>
      </c>
      <c r="R268" t="b">
        <v>1</v>
      </c>
      <c r="S268" t="b">
        <v>1</v>
      </c>
      <c r="T268" t="b">
        <v>1</v>
      </c>
      <c r="U268" t="b">
        <v>1</v>
      </c>
    </row>
    <row r="269" spans="1:21" x14ac:dyDescent="0.25">
      <c r="H269" s="1" t="s">
        <v>1589</v>
      </c>
      <c r="I269" s="1" t="s">
        <v>1589</v>
      </c>
      <c r="J269" s="1" t="s">
        <v>1590</v>
      </c>
      <c r="K269" s="1">
        <v>2</v>
      </c>
      <c r="L269" s="1">
        <v>2</v>
      </c>
      <c r="M269" t="s">
        <v>1586</v>
      </c>
      <c r="N269" t="s">
        <v>1600</v>
      </c>
      <c r="O269" t="s">
        <v>1602</v>
      </c>
      <c r="P269">
        <v>93.4</v>
      </c>
      <c r="T269" t="b">
        <v>1</v>
      </c>
      <c r="U269" t="b">
        <v>1</v>
      </c>
    </row>
    <row r="270" spans="1:21" x14ac:dyDescent="0.25">
      <c r="H270" s="1" t="s">
        <v>1592</v>
      </c>
      <c r="I270" s="1" t="s">
        <v>1592</v>
      </c>
      <c r="J270" s="1" t="s">
        <v>1593</v>
      </c>
      <c r="K270" s="1">
        <v>2</v>
      </c>
      <c r="L270" s="1">
        <v>2</v>
      </c>
      <c r="M270" t="s">
        <v>1586</v>
      </c>
      <c r="N270" t="s">
        <v>1600</v>
      </c>
      <c r="O270" t="s">
        <v>1603</v>
      </c>
      <c r="P270">
        <v>4.2</v>
      </c>
      <c r="T270" t="b">
        <v>1</v>
      </c>
      <c r="U270" t="b">
        <v>1</v>
      </c>
    </row>
    <row r="271" spans="1:21" x14ac:dyDescent="0.25">
      <c r="H271" t="s">
        <v>3004</v>
      </c>
      <c r="I271" t="s">
        <v>21</v>
      </c>
      <c r="J271" s="5" t="s">
        <v>1596</v>
      </c>
      <c r="K271">
        <v>0</v>
      </c>
      <c r="L271" s="5">
        <v>-2</v>
      </c>
      <c r="M271" t="s">
        <v>1586</v>
      </c>
      <c r="N271" t="s">
        <v>17</v>
      </c>
      <c r="O271" t="s">
        <v>1604</v>
      </c>
      <c r="P271">
        <v>2.4</v>
      </c>
      <c r="Q271" t="s">
        <v>3005</v>
      </c>
      <c r="T271" t="b">
        <v>1</v>
      </c>
      <c r="U271" t="b">
        <v>1</v>
      </c>
    </row>
    <row r="272" spans="1:21" x14ac:dyDescent="0.25">
      <c r="H272" t="s">
        <v>3003</v>
      </c>
      <c r="I272" t="s">
        <v>21</v>
      </c>
      <c r="J272" s="5" t="s">
        <v>1598</v>
      </c>
      <c r="K272">
        <v>0</v>
      </c>
      <c r="L272" s="5">
        <v>-2</v>
      </c>
      <c r="M272" t="s">
        <v>1207</v>
      </c>
      <c r="N272" t="s">
        <v>17</v>
      </c>
      <c r="O272" t="s">
        <v>1606</v>
      </c>
      <c r="P272">
        <v>1</v>
      </c>
      <c r="Q272" t="s">
        <v>3006</v>
      </c>
      <c r="T272" t="b">
        <v>1</v>
      </c>
      <c r="U272" t="b">
        <v>1</v>
      </c>
    </row>
    <row r="273" spans="1:19" x14ac:dyDescent="0.25">
      <c r="H273" s="1" t="s">
        <v>1605</v>
      </c>
      <c r="I273" s="1" t="s">
        <v>1605</v>
      </c>
      <c r="J273" s="5" t="s">
        <v>21</v>
      </c>
      <c r="K273" s="1">
        <v>2</v>
      </c>
      <c r="L273" s="5">
        <v>-1</v>
      </c>
      <c r="M273" t="s">
        <v>17</v>
      </c>
      <c r="N273" t="s">
        <v>1600</v>
      </c>
      <c r="O273" t="s">
        <v>17</v>
      </c>
    </row>
    <row r="274" spans="1:19" x14ac:dyDescent="0.25">
      <c r="A274" t="s">
        <v>1102</v>
      </c>
      <c r="B274" s="1" t="s">
        <v>1607</v>
      </c>
      <c r="C274" t="s">
        <v>941</v>
      </c>
      <c r="D274" s="1" t="s">
        <v>1607</v>
      </c>
      <c r="E274" s="1" t="s">
        <v>1607</v>
      </c>
      <c r="F274" s="1">
        <v>2</v>
      </c>
      <c r="G274" s="1">
        <v>2</v>
      </c>
      <c r="H274" s="1" t="s">
        <v>1608</v>
      </c>
      <c r="I274" s="1" t="s">
        <v>1608</v>
      </c>
      <c r="J274" s="1" t="s">
        <v>1609</v>
      </c>
      <c r="K274" s="1">
        <v>2</v>
      </c>
      <c r="L274" s="1">
        <v>2</v>
      </c>
      <c r="M274" t="s">
        <v>1610</v>
      </c>
      <c r="N274" t="s">
        <v>1611</v>
      </c>
      <c r="O274" t="s">
        <v>1612</v>
      </c>
      <c r="P274">
        <v>33.200000000000003</v>
      </c>
    </row>
    <row r="275" spans="1:19" x14ac:dyDescent="0.25">
      <c r="H275" s="1" t="s">
        <v>1613</v>
      </c>
      <c r="I275" s="1" t="s">
        <v>1613</v>
      </c>
      <c r="J275" s="5" t="s">
        <v>21</v>
      </c>
      <c r="K275" s="1">
        <v>2</v>
      </c>
      <c r="L275" s="5">
        <v>-1</v>
      </c>
      <c r="M275" t="s">
        <v>1610</v>
      </c>
      <c r="N275" t="s">
        <v>1611</v>
      </c>
      <c r="O275" t="s">
        <v>17</v>
      </c>
    </row>
    <row r="276" spans="1:19" x14ac:dyDescent="0.25">
      <c r="H276" s="1" t="s">
        <v>1614</v>
      </c>
      <c r="I276" s="1" t="s">
        <v>1614</v>
      </c>
      <c r="J276" s="1" t="s">
        <v>1615</v>
      </c>
      <c r="K276" s="1">
        <v>2</v>
      </c>
      <c r="L276" s="1">
        <v>2</v>
      </c>
      <c r="M276" t="s">
        <v>1610</v>
      </c>
      <c r="N276" t="s">
        <v>1611</v>
      </c>
      <c r="O276" t="s">
        <v>1616</v>
      </c>
      <c r="P276">
        <v>98.8</v>
      </c>
    </row>
    <row r="277" spans="1:19" x14ac:dyDescent="0.25">
      <c r="H277" s="1" t="s">
        <v>1617</v>
      </c>
      <c r="I277" s="1" t="s">
        <v>1617</v>
      </c>
      <c r="J277" s="5" t="s">
        <v>21</v>
      </c>
      <c r="K277" s="1">
        <v>2</v>
      </c>
      <c r="L277" s="5">
        <v>-1</v>
      </c>
      <c r="M277" t="s">
        <v>1610</v>
      </c>
      <c r="N277" t="s">
        <v>1611</v>
      </c>
      <c r="O277" t="s">
        <v>17</v>
      </c>
    </row>
    <row r="278" spans="1:19" x14ac:dyDescent="0.25">
      <c r="H278" s="1" t="s">
        <v>1618</v>
      </c>
      <c r="I278" s="1" t="s">
        <v>1618</v>
      </c>
      <c r="J278" s="1" t="s">
        <v>1619</v>
      </c>
      <c r="K278" s="1">
        <v>2</v>
      </c>
      <c r="L278" s="1">
        <v>2</v>
      </c>
      <c r="M278" t="s">
        <v>1610</v>
      </c>
      <c r="N278" t="s">
        <v>1611</v>
      </c>
      <c r="O278" t="s">
        <v>1620</v>
      </c>
      <c r="P278">
        <v>76.3</v>
      </c>
    </row>
    <row r="279" spans="1:19" x14ac:dyDescent="0.25">
      <c r="H279" s="1" t="s">
        <v>1621</v>
      </c>
      <c r="I279" s="1" t="s">
        <v>1621</v>
      </c>
      <c r="J279" s="5" t="s">
        <v>21</v>
      </c>
      <c r="K279" s="1">
        <v>2</v>
      </c>
      <c r="L279" s="5">
        <v>-1</v>
      </c>
      <c r="M279" t="s">
        <v>1610</v>
      </c>
      <c r="N279" t="s">
        <v>1611</v>
      </c>
      <c r="O279" t="s">
        <v>17</v>
      </c>
    </row>
    <row r="280" spans="1:19" x14ac:dyDescent="0.25">
      <c r="H280" s="1" t="s">
        <v>1622</v>
      </c>
      <c r="I280" s="1" t="s">
        <v>1622</v>
      </c>
      <c r="J280" s="5" t="s">
        <v>21</v>
      </c>
      <c r="K280" s="1">
        <v>2</v>
      </c>
      <c r="L280" s="5">
        <v>-1</v>
      </c>
      <c r="M280" t="s">
        <v>1610</v>
      </c>
      <c r="N280" t="s">
        <v>1611</v>
      </c>
      <c r="O280" t="s">
        <v>17</v>
      </c>
    </row>
    <row r="281" spans="1:19" x14ac:dyDescent="0.25">
      <c r="H281" s="1" t="s">
        <v>1623</v>
      </c>
      <c r="I281" s="1" t="s">
        <v>1623</v>
      </c>
      <c r="J281" s="5" t="s">
        <v>21</v>
      </c>
      <c r="K281" s="1">
        <v>2</v>
      </c>
      <c r="L281" s="5">
        <v>-1</v>
      </c>
      <c r="M281" t="s">
        <v>1610</v>
      </c>
      <c r="N281" t="s">
        <v>1611</v>
      </c>
      <c r="O281" t="s">
        <v>17</v>
      </c>
    </row>
    <row r="282" spans="1:19" x14ac:dyDescent="0.25">
      <c r="H282" s="1" t="s">
        <v>1624</v>
      </c>
      <c r="I282" s="1" t="s">
        <v>1624</v>
      </c>
      <c r="J282" s="5" t="s">
        <v>21</v>
      </c>
      <c r="K282" s="1">
        <v>2</v>
      </c>
      <c r="L282" s="5">
        <v>-1</v>
      </c>
      <c r="M282" t="s">
        <v>1610</v>
      </c>
      <c r="N282" t="s">
        <v>1611</v>
      </c>
      <c r="O282" t="s">
        <v>17</v>
      </c>
    </row>
    <row r="283" spans="1:19" x14ac:dyDescent="0.25">
      <c r="H283" s="1" t="s">
        <v>1625</v>
      </c>
      <c r="I283" s="1" t="s">
        <v>1625</v>
      </c>
      <c r="J283" s="1" t="s">
        <v>1626</v>
      </c>
      <c r="K283" s="1">
        <v>2</v>
      </c>
      <c r="L283" s="1">
        <v>2</v>
      </c>
      <c r="M283" t="s">
        <v>1610</v>
      </c>
      <c r="N283" t="s">
        <v>1611</v>
      </c>
      <c r="O283" t="s">
        <v>1616</v>
      </c>
      <c r="P283">
        <v>14.6</v>
      </c>
    </row>
    <row r="284" spans="1:19" x14ac:dyDescent="0.25">
      <c r="H284" s="1" t="s">
        <v>1627</v>
      </c>
      <c r="I284" s="1" t="s">
        <v>1627</v>
      </c>
      <c r="J284" s="5" t="s">
        <v>21</v>
      </c>
      <c r="K284" s="1">
        <v>2</v>
      </c>
      <c r="L284" s="5">
        <v>-1</v>
      </c>
      <c r="M284" t="s">
        <v>1610</v>
      </c>
      <c r="N284" t="s">
        <v>1611</v>
      </c>
      <c r="O284" t="s">
        <v>17</v>
      </c>
    </row>
    <row r="285" spans="1:19" x14ac:dyDescent="0.25">
      <c r="A285" t="s">
        <v>1102</v>
      </c>
      <c r="B285" s="1" t="s">
        <v>1628</v>
      </c>
      <c r="C285" t="s">
        <v>20</v>
      </c>
      <c r="D285" t="s">
        <v>1607</v>
      </c>
      <c r="E285" t="s">
        <v>21</v>
      </c>
      <c r="F285">
        <v>0</v>
      </c>
      <c r="G285">
        <v>0</v>
      </c>
      <c r="M285" t="s">
        <v>1610</v>
      </c>
      <c r="N285" t="s">
        <v>1629</v>
      </c>
      <c r="O285" t="s">
        <v>17</v>
      </c>
      <c r="Q285" t="s">
        <v>385</v>
      </c>
      <c r="R285" t="b">
        <v>1</v>
      </c>
      <c r="S285" t="b">
        <v>1</v>
      </c>
    </row>
    <row r="286" spans="1:19" x14ac:dyDescent="0.25">
      <c r="A286" t="s">
        <v>1102</v>
      </c>
      <c r="B286" s="1" t="s">
        <v>1630</v>
      </c>
      <c r="C286" t="s">
        <v>941</v>
      </c>
      <c r="D286" s="1" t="s">
        <v>1630</v>
      </c>
      <c r="E286" s="1" t="s">
        <v>1630</v>
      </c>
      <c r="F286" s="1">
        <v>2</v>
      </c>
      <c r="G286" s="1">
        <v>2</v>
      </c>
      <c r="H286" s="1" t="s">
        <v>1631</v>
      </c>
      <c r="I286" s="1" t="s">
        <v>1631</v>
      </c>
      <c r="J286" s="5" t="s">
        <v>21</v>
      </c>
      <c r="K286" s="1">
        <v>2</v>
      </c>
      <c r="L286" s="5">
        <v>-1</v>
      </c>
      <c r="M286" t="s">
        <v>1632</v>
      </c>
      <c r="N286" t="s">
        <v>1633</v>
      </c>
      <c r="O286" t="s">
        <v>17</v>
      </c>
    </row>
    <row r="287" spans="1:19" x14ac:dyDescent="0.25">
      <c r="H287" s="1" t="s">
        <v>1634</v>
      </c>
      <c r="I287" s="1" t="s">
        <v>1634</v>
      </c>
      <c r="J287" s="5" t="s">
        <v>21</v>
      </c>
      <c r="K287" s="1">
        <v>2</v>
      </c>
      <c r="L287" s="5">
        <v>-1</v>
      </c>
      <c r="M287" t="s">
        <v>1632</v>
      </c>
      <c r="N287" t="s">
        <v>1633</v>
      </c>
      <c r="O287" t="s">
        <v>17</v>
      </c>
    </row>
    <row r="288" spans="1:19" x14ac:dyDescent="0.25">
      <c r="H288" s="1" t="s">
        <v>1635</v>
      </c>
      <c r="I288" s="1" t="s">
        <v>1635</v>
      </c>
      <c r="J288" s="5" t="s">
        <v>21</v>
      </c>
      <c r="K288" s="1">
        <v>2</v>
      </c>
      <c r="L288" s="5">
        <v>-1</v>
      </c>
      <c r="M288" t="s">
        <v>1632</v>
      </c>
      <c r="N288" t="s">
        <v>1633</v>
      </c>
      <c r="O288" t="s">
        <v>17</v>
      </c>
    </row>
    <row r="289" spans="1:19" x14ac:dyDescent="0.25">
      <c r="H289" s="1" t="s">
        <v>1636</v>
      </c>
      <c r="I289" s="1" t="s">
        <v>1636</v>
      </c>
      <c r="J289" s="5" t="s">
        <v>21</v>
      </c>
      <c r="K289" s="1">
        <v>2</v>
      </c>
      <c r="L289" s="5">
        <v>-1</v>
      </c>
      <c r="M289" t="s">
        <v>1632</v>
      </c>
      <c r="N289" t="s">
        <v>1633</v>
      </c>
      <c r="O289" t="s">
        <v>17</v>
      </c>
    </row>
    <row r="290" spans="1:19" x14ac:dyDescent="0.25">
      <c r="H290" s="1" t="s">
        <v>1637</v>
      </c>
      <c r="I290" s="1" t="s">
        <v>1637</v>
      </c>
      <c r="J290" s="5" t="s">
        <v>21</v>
      </c>
      <c r="K290" s="1">
        <v>2</v>
      </c>
      <c r="L290" s="5">
        <v>-1</v>
      </c>
      <c r="M290" t="s">
        <v>1632</v>
      </c>
      <c r="N290" t="s">
        <v>1633</v>
      </c>
      <c r="O290" t="s">
        <v>17</v>
      </c>
    </row>
    <row r="291" spans="1:19" x14ac:dyDescent="0.25">
      <c r="H291" s="1" t="s">
        <v>1638</v>
      </c>
      <c r="I291" s="1" t="s">
        <v>1638</v>
      </c>
      <c r="J291" s="5" t="s">
        <v>21</v>
      </c>
      <c r="K291" s="1">
        <v>2</v>
      </c>
      <c r="L291" s="5">
        <v>-1</v>
      </c>
      <c r="M291" t="s">
        <v>1632</v>
      </c>
      <c r="N291" t="s">
        <v>1633</v>
      </c>
      <c r="O291" t="s">
        <v>17</v>
      </c>
    </row>
    <row r="292" spans="1:19" x14ac:dyDescent="0.25">
      <c r="H292" s="1" t="s">
        <v>1639</v>
      </c>
      <c r="I292" s="1" t="s">
        <v>1639</v>
      </c>
      <c r="J292" s="1" t="s">
        <v>1640</v>
      </c>
      <c r="K292" s="1">
        <v>2</v>
      </c>
      <c r="L292" s="1">
        <v>2</v>
      </c>
      <c r="M292" t="s">
        <v>1632</v>
      </c>
      <c r="N292" t="s">
        <v>1633</v>
      </c>
      <c r="O292" t="s">
        <v>1641</v>
      </c>
      <c r="P292">
        <v>6.9</v>
      </c>
    </row>
    <row r="293" spans="1:19" x14ac:dyDescent="0.25">
      <c r="H293" s="1" t="s">
        <v>1642</v>
      </c>
      <c r="I293" s="1" t="s">
        <v>1642</v>
      </c>
      <c r="J293" s="5" t="s">
        <v>21</v>
      </c>
      <c r="K293" s="1">
        <v>2</v>
      </c>
      <c r="L293" s="5">
        <v>-1</v>
      </c>
      <c r="M293" t="s">
        <v>1632</v>
      </c>
      <c r="N293" t="s">
        <v>1633</v>
      </c>
      <c r="O293" t="s">
        <v>17</v>
      </c>
    </row>
    <row r="294" spans="1:19" x14ac:dyDescent="0.25">
      <c r="H294" s="1" t="s">
        <v>1643</v>
      </c>
      <c r="I294" s="1" t="s">
        <v>1643</v>
      </c>
      <c r="J294" s="1" t="s">
        <v>1644</v>
      </c>
      <c r="K294" s="1">
        <v>2</v>
      </c>
      <c r="L294" s="1">
        <v>2</v>
      </c>
      <c r="M294" t="s">
        <v>1632</v>
      </c>
      <c r="N294" t="s">
        <v>1633</v>
      </c>
      <c r="O294" t="s">
        <v>1641</v>
      </c>
      <c r="P294">
        <v>57</v>
      </c>
    </row>
    <row r="295" spans="1:19" x14ac:dyDescent="0.25">
      <c r="H295" s="1" t="s">
        <v>1645</v>
      </c>
      <c r="I295" s="1" t="s">
        <v>1645</v>
      </c>
      <c r="J295" s="1" t="s">
        <v>1646</v>
      </c>
      <c r="K295" s="1">
        <v>2</v>
      </c>
      <c r="L295" s="1">
        <v>2</v>
      </c>
      <c r="M295" t="s">
        <v>1632</v>
      </c>
      <c r="N295" t="s">
        <v>1633</v>
      </c>
      <c r="O295" t="s">
        <v>1641</v>
      </c>
      <c r="P295">
        <v>34.5</v>
      </c>
    </row>
    <row r="296" spans="1:19" x14ac:dyDescent="0.25">
      <c r="H296" s="1" t="s">
        <v>1647</v>
      </c>
      <c r="I296" s="1" t="s">
        <v>1647</v>
      </c>
      <c r="J296" s="5" t="s">
        <v>21</v>
      </c>
      <c r="K296" s="1">
        <v>2</v>
      </c>
      <c r="L296" s="5">
        <v>-1</v>
      </c>
      <c r="M296" t="s">
        <v>1632</v>
      </c>
      <c r="N296" t="s">
        <v>1633</v>
      </c>
      <c r="O296" t="s">
        <v>17</v>
      </c>
    </row>
    <row r="297" spans="1:19" x14ac:dyDescent="0.25">
      <c r="H297" s="1" t="s">
        <v>1648</v>
      </c>
      <c r="I297" s="1" t="s">
        <v>1648</v>
      </c>
      <c r="J297" s="5" t="s">
        <v>21</v>
      </c>
      <c r="K297" s="1">
        <v>2</v>
      </c>
      <c r="L297" s="5">
        <v>-1</v>
      </c>
      <c r="M297" t="s">
        <v>1632</v>
      </c>
      <c r="N297" t="s">
        <v>1633</v>
      </c>
      <c r="O297" t="s">
        <v>17</v>
      </c>
    </row>
    <row r="298" spans="1:19" x14ac:dyDescent="0.25">
      <c r="H298" s="1" t="s">
        <v>1649</v>
      </c>
      <c r="I298" s="1" t="s">
        <v>1649</v>
      </c>
      <c r="J298" s="5" t="s">
        <v>21</v>
      </c>
      <c r="K298" s="1">
        <v>2</v>
      </c>
      <c r="L298" s="5">
        <v>-1</v>
      </c>
      <c r="M298" t="s">
        <v>1632</v>
      </c>
      <c r="N298" t="s">
        <v>1633</v>
      </c>
      <c r="O298" t="s">
        <v>17</v>
      </c>
    </row>
    <row r="299" spans="1:19" x14ac:dyDescent="0.25">
      <c r="H299" s="1" t="s">
        <v>1650</v>
      </c>
      <c r="I299" s="1" t="s">
        <v>1650</v>
      </c>
      <c r="J299" s="5" t="s">
        <v>21</v>
      </c>
      <c r="K299" s="1">
        <v>2</v>
      </c>
      <c r="L299" s="5">
        <v>-1</v>
      </c>
      <c r="M299" t="s">
        <v>1632</v>
      </c>
      <c r="N299" t="s">
        <v>1633</v>
      </c>
      <c r="O299" t="s">
        <v>17</v>
      </c>
    </row>
    <row r="300" spans="1:19" x14ac:dyDescent="0.25">
      <c r="H300" s="1" t="s">
        <v>1651</v>
      </c>
      <c r="I300" s="1" t="s">
        <v>1651</v>
      </c>
      <c r="J300" s="5" t="s">
        <v>21</v>
      </c>
      <c r="K300" s="1">
        <v>2</v>
      </c>
      <c r="L300" s="5">
        <v>-1</v>
      </c>
      <c r="M300" t="s">
        <v>1632</v>
      </c>
      <c r="N300" t="s">
        <v>1633</v>
      </c>
      <c r="O300" t="s">
        <v>17</v>
      </c>
    </row>
    <row r="301" spans="1:19" x14ac:dyDescent="0.25">
      <c r="H301" s="1" t="s">
        <v>1652</v>
      </c>
      <c r="I301" s="1" t="s">
        <v>1652</v>
      </c>
      <c r="J301" s="5" t="s">
        <v>21</v>
      </c>
      <c r="K301" s="1">
        <v>2</v>
      </c>
      <c r="L301" s="5">
        <v>-1</v>
      </c>
      <c r="M301" t="s">
        <v>1632</v>
      </c>
      <c r="N301" t="s">
        <v>1633</v>
      </c>
      <c r="O301" t="s">
        <v>17</v>
      </c>
    </row>
    <row r="302" spans="1:19" x14ac:dyDescent="0.25">
      <c r="H302" s="1" t="s">
        <v>1653</v>
      </c>
      <c r="I302" s="1" t="s">
        <v>1653</v>
      </c>
      <c r="J302" s="5" t="s">
        <v>21</v>
      </c>
      <c r="K302" s="1">
        <v>2</v>
      </c>
      <c r="L302" s="5">
        <v>-1</v>
      </c>
      <c r="M302" t="s">
        <v>1632</v>
      </c>
      <c r="N302" t="s">
        <v>1633</v>
      </c>
      <c r="O302" t="s">
        <v>17</v>
      </c>
    </row>
    <row r="303" spans="1:19" x14ac:dyDescent="0.25">
      <c r="A303" t="s">
        <v>1102</v>
      </c>
      <c r="B303" s="1" t="s">
        <v>1654</v>
      </c>
      <c r="C303" t="s">
        <v>20</v>
      </c>
      <c r="D303" t="s">
        <v>1630</v>
      </c>
      <c r="E303" t="s">
        <v>21</v>
      </c>
      <c r="F303">
        <v>0</v>
      </c>
      <c r="G303">
        <v>0</v>
      </c>
      <c r="M303" t="s">
        <v>1632</v>
      </c>
      <c r="N303" t="s">
        <v>1655</v>
      </c>
      <c r="O303" t="s">
        <v>17</v>
      </c>
      <c r="Q303" t="s">
        <v>385</v>
      </c>
      <c r="R303" t="b">
        <v>1</v>
      </c>
      <c r="S303" t="b">
        <v>1</v>
      </c>
    </row>
    <row r="304" spans="1:19" x14ac:dyDescent="0.25">
      <c r="A304" t="s">
        <v>1102</v>
      </c>
      <c r="B304" s="1" t="s">
        <v>1656</v>
      </c>
      <c r="C304" t="s">
        <v>941</v>
      </c>
      <c r="D304" s="1" t="s">
        <v>1656</v>
      </c>
      <c r="E304" s="6" t="s">
        <v>1656</v>
      </c>
      <c r="F304" s="1">
        <v>2</v>
      </c>
      <c r="G304" s="6">
        <v>1</v>
      </c>
      <c r="H304" s="1" t="s">
        <v>1657</v>
      </c>
      <c r="I304" s="1" t="s">
        <v>1657</v>
      </c>
      <c r="J304" s="6" t="s">
        <v>1658</v>
      </c>
      <c r="K304" s="1">
        <v>2</v>
      </c>
      <c r="L304" s="6">
        <v>1</v>
      </c>
      <c r="M304" t="s">
        <v>1659</v>
      </c>
      <c r="N304" t="s">
        <v>1660</v>
      </c>
      <c r="O304" t="s">
        <v>1661</v>
      </c>
      <c r="P304">
        <v>5.8</v>
      </c>
      <c r="Q304" t="s">
        <v>3007</v>
      </c>
    </row>
    <row r="305" spans="1:21" x14ac:dyDescent="0.25">
      <c r="H305" s="1" t="s">
        <v>1662</v>
      </c>
      <c r="I305" s="1" t="s">
        <v>1662</v>
      </c>
      <c r="J305" s="6" t="s">
        <v>1663</v>
      </c>
      <c r="K305" s="1">
        <v>2</v>
      </c>
      <c r="L305" s="6">
        <v>1</v>
      </c>
      <c r="M305" t="s">
        <v>1659</v>
      </c>
      <c r="N305" t="s">
        <v>1660</v>
      </c>
      <c r="O305" t="s">
        <v>1661</v>
      </c>
      <c r="P305">
        <v>95.8</v>
      </c>
      <c r="Q305" t="s">
        <v>3007</v>
      </c>
    </row>
    <row r="306" spans="1:21" x14ac:dyDescent="0.25">
      <c r="H306" s="1" t="s">
        <v>1664</v>
      </c>
      <c r="I306" s="1" t="s">
        <v>1664</v>
      </c>
      <c r="J306" s="6" t="s">
        <v>1665</v>
      </c>
      <c r="K306" s="1">
        <v>2</v>
      </c>
      <c r="L306" s="6">
        <v>1</v>
      </c>
      <c r="M306" t="s">
        <v>1659</v>
      </c>
      <c r="N306" t="s">
        <v>1660</v>
      </c>
      <c r="O306" t="s">
        <v>1661</v>
      </c>
      <c r="P306">
        <v>0.5</v>
      </c>
      <c r="Q306" t="s">
        <v>3007</v>
      </c>
    </row>
    <row r="307" spans="1:21" x14ac:dyDescent="0.25">
      <c r="H307" s="1" t="s">
        <v>1666</v>
      </c>
      <c r="I307" s="1" t="s">
        <v>1666</v>
      </c>
      <c r="J307" s="5" t="s">
        <v>21</v>
      </c>
      <c r="K307" s="1">
        <v>2</v>
      </c>
      <c r="L307" s="5">
        <v>-1</v>
      </c>
      <c r="M307" t="s">
        <v>1659</v>
      </c>
      <c r="N307" t="s">
        <v>1660</v>
      </c>
      <c r="O307" t="s">
        <v>17</v>
      </c>
    </row>
    <row r="308" spans="1:21" x14ac:dyDescent="0.25">
      <c r="H308" s="1" t="s">
        <v>1667</v>
      </c>
      <c r="I308" s="1" t="s">
        <v>1667</v>
      </c>
      <c r="J308" s="5" t="s">
        <v>21</v>
      </c>
      <c r="K308" s="1">
        <v>2</v>
      </c>
      <c r="L308" s="5">
        <v>-1</v>
      </c>
      <c r="M308" t="s">
        <v>1659</v>
      </c>
      <c r="N308" t="s">
        <v>1660</v>
      </c>
      <c r="O308" t="s">
        <v>17</v>
      </c>
    </row>
    <row r="309" spans="1:21" x14ac:dyDescent="0.25">
      <c r="H309" s="1" t="s">
        <v>1668</v>
      </c>
      <c r="I309" s="1" t="s">
        <v>1668</v>
      </c>
      <c r="J309" s="5" t="s">
        <v>21</v>
      </c>
      <c r="K309" s="1">
        <v>2</v>
      </c>
      <c r="L309" s="5">
        <v>-1</v>
      </c>
      <c r="M309" t="s">
        <v>1659</v>
      </c>
      <c r="N309" t="s">
        <v>1660</v>
      </c>
      <c r="O309" t="s">
        <v>17</v>
      </c>
    </row>
    <row r="310" spans="1:21" x14ac:dyDescent="0.25">
      <c r="H310" s="1" t="s">
        <v>1669</v>
      </c>
      <c r="I310" s="1" t="s">
        <v>1669</v>
      </c>
      <c r="J310" s="5" t="s">
        <v>21</v>
      </c>
      <c r="K310" s="1">
        <v>2</v>
      </c>
      <c r="L310" s="5">
        <v>-1</v>
      </c>
      <c r="M310" t="s">
        <v>1659</v>
      </c>
      <c r="N310" t="s">
        <v>1660</v>
      </c>
      <c r="O310" t="s">
        <v>17</v>
      </c>
    </row>
    <row r="311" spans="1:21" x14ac:dyDescent="0.25">
      <c r="A311" t="s">
        <v>1102</v>
      </c>
      <c r="B311" s="1" t="s">
        <v>1670</v>
      </c>
      <c r="C311" t="s">
        <v>20</v>
      </c>
      <c r="D311" t="s">
        <v>1656</v>
      </c>
      <c r="E311" t="s">
        <v>21</v>
      </c>
      <c r="F311">
        <v>0</v>
      </c>
      <c r="G311">
        <v>0</v>
      </c>
      <c r="M311" t="s">
        <v>1659</v>
      </c>
      <c r="N311" t="s">
        <v>1671</v>
      </c>
      <c r="O311" t="s">
        <v>17</v>
      </c>
      <c r="Q311" t="s">
        <v>385</v>
      </c>
      <c r="R311" t="b">
        <v>1</v>
      </c>
      <c r="S311" t="b">
        <v>1</v>
      </c>
    </row>
    <row r="312" spans="1:21" x14ac:dyDescent="0.25">
      <c r="A312" t="s">
        <v>1102</v>
      </c>
      <c r="B312" s="1" t="s">
        <v>1672</v>
      </c>
      <c r="C312" t="s">
        <v>941</v>
      </c>
      <c r="D312" s="1" t="s">
        <v>1672</v>
      </c>
      <c r="E312" s="6" t="s">
        <v>1672</v>
      </c>
      <c r="F312" s="1">
        <v>2</v>
      </c>
      <c r="G312" s="6">
        <v>1</v>
      </c>
      <c r="H312" s="1" t="s">
        <v>1673</v>
      </c>
      <c r="I312" s="1" t="s">
        <v>1673</v>
      </c>
      <c r="J312" s="6" t="s">
        <v>1674</v>
      </c>
      <c r="K312" s="1">
        <v>2</v>
      </c>
      <c r="L312" s="6">
        <v>1</v>
      </c>
      <c r="M312" t="s">
        <v>1675</v>
      </c>
      <c r="N312" t="s">
        <v>1676</v>
      </c>
      <c r="O312" t="s">
        <v>1677</v>
      </c>
      <c r="P312">
        <v>98.5</v>
      </c>
      <c r="Q312" t="s">
        <v>3008</v>
      </c>
      <c r="S312" t="b">
        <v>1</v>
      </c>
      <c r="U312" t="b">
        <v>1</v>
      </c>
    </row>
    <row r="313" spans="1:21" x14ac:dyDescent="0.25">
      <c r="H313" s="1" t="s">
        <v>1678</v>
      </c>
      <c r="I313" s="1" t="s">
        <v>1678</v>
      </c>
      <c r="J313" s="5" t="s">
        <v>21</v>
      </c>
      <c r="K313" s="1">
        <v>2</v>
      </c>
      <c r="L313" s="5">
        <v>-1</v>
      </c>
      <c r="M313" t="s">
        <v>1675</v>
      </c>
      <c r="N313" t="s">
        <v>1676</v>
      </c>
      <c r="O313" t="s">
        <v>17</v>
      </c>
    </row>
    <row r="314" spans="1:21" x14ac:dyDescent="0.25">
      <c r="H314" s="1" t="s">
        <v>1679</v>
      </c>
      <c r="I314" s="5" t="s">
        <v>21</v>
      </c>
      <c r="J314" s="6" t="s">
        <v>1680</v>
      </c>
      <c r="K314" s="5">
        <v>-1</v>
      </c>
      <c r="L314" s="6">
        <v>1</v>
      </c>
      <c r="M314" t="s">
        <v>1675</v>
      </c>
      <c r="N314" t="s">
        <v>17</v>
      </c>
      <c r="O314" t="s">
        <v>1677</v>
      </c>
      <c r="P314">
        <v>8.4</v>
      </c>
      <c r="Q314" t="s">
        <v>3008</v>
      </c>
      <c r="U314" t="b">
        <v>1</v>
      </c>
    </row>
    <row r="315" spans="1:21" x14ac:dyDescent="0.25">
      <c r="H315" s="1" t="s">
        <v>1681</v>
      </c>
      <c r="I315" s="5" t="s">
        <v>21</v>
      </c>
      <c r="J315" s="5" t="s">
        <v>1682</v>
      </c>
      <c r="K315" s="5">
        <v>-1</v>
      </c>
      <c r="L315" s="5">
        <v>-3</v>
      </c>
      <c r="M315" t="s">
        <v>1675</v>
      </c>
      <c r="N315" t="s">
        <v>17</v>
      </c>
      <c r="O315" t="s">
        <v>1683</v>
      </c>
      <c r="P315">
        <v>40.4</v>
      </c>
      <c r="Q315" t="s">
        <v>3009</v>
      </c>
    </row>
    <row r="316" spans="1:21" x14ac:dyDescent="0.25">
      <c r="H316" s="1" t="s">
        <v>2931</v>
      </c>
      <c r="I316" s="5" t="s">
        <v>21</v>
      </c>
      <c r="J316" s="1" t="s">
        <v>1686</v>
      </c>
      <c r="K316" s="5">
        <v>-1</v>
      </c>
      <c r="L316" s="1">
        <v>2</v>
      </c>
      <c r="M316" t="s">
        <v>1301</v>
      </c>
      <c r="N316" t="s">
        <v>17</v>
      </c>
      <c r="O316" t="s">
        <v>1687</v>
      </c>
      <c r="P316">
        <v>0.7</v>
      </c>
      <c r="Q316" t="s">
        <v>2887</v>
      </c>
    </row>
    <row r="317" spans="1:21" x14ac:dyDescent="0.25">
      <c r="H317" s="1" t="s">
        <v>3010</v>
      </c>
      <c r="I317" s="5" t="s">
        <v>21</v>
      </c>
      <c r="J317" s="1" t="s">
        <v>1684</v>
      </c>
      <c r="K317" s="5">
        <v>-1</v>
      </c>
      <c r="L317" s="1">
        <v>2</v>
      </c>
      <c r="M317" t="s">
        <v>17</v>
      </c>
      <c r="N317" t="s">
        <v>17</v>
      </c>
      <c r="O317" t="s">
        <v>1685</v>
      </c>
      <c r="P317">
        <v>0.2</v>
      </c>
      <c r="Q317" t="s">
        <v>2887</v>
      </c>
    </row>
    <row r="318" spans="1:21" x14ac:dyDescent="0.25">
      <c r="A318" t="s">
        <v>1102</v>
      </c>
      <c r="B318" s="1" t="s">
        <v>1672</v>
      </c>
      <c r="C318" t="s">
        <v>20</v>
      </c>
      <c r="D318" s="1" t="s">
        <v>1672</v>
      </c>
      <c r="E318" s="1" t="s">
        <v>1672</v>
      </c>
      <c r="F318" s="1">
        <v>2</v>
      </c>
      <c r="G318" s="1">
        <v>2</v>
      </c>
      <c r="H318" s="1" t="s">
        <v>1673</v>
      </c>
      <c r="I318" s="1" t="s">
        <v>1673</v>
      </c>
      <c r="J318" s="1" t="s">
        <v>1674</v>
      </c>
      <c r="K318" s="1">
        <v>2</v>
      </c>
      <c r="L318" s="1">
        <v>2</v>
      </c>
      <c r="M318" t="s">
        <v>1675</v>
      </c>
      <c r="N318" t="s">
        <v>1676</v>
      </c>
      <c r="O318" t="s">
        <v>1688</v>
      </c>
      <c r="P318">
        <v>98.1</v>
      </c>
      <c r="R318" t="b">
        <v>1</v>
      </c>
      <c r="T318" t="b">
        <v>1</v>
      </c>
    </row>
    <row r="319" spans="1:21" x14ac:dyDescent="0.25">
      <c r="H319" s="1" t="s">
        <v>1678</v>
      </c>
      <c r="I319" s="1" t="s">
        <v>1678</v>
      </c>
      <c r="J319" s="5" t="s">
        <v>21</v>
      </c>
      <c r="K319" s="1">
        <v>2</v>
      </c>
      <c r="L319" s="5">
        <v>-1</v>
      </c>
      <c r="M319" t="s">
        <v>1675</v>
      </c>
      <c r="N319" t="s">
        <v>1676</v>
      </c>
      <c r="O319" t="s">
        <v>17</v>
      </c>
      <c r="T319" t="b">
        <v>1</v>
      </c>
      <c r="U319" t="b">
        <v>1</v>
      </c>
    </row>
    <row r="320" spans="1:21" x14ac:dyDescent="0.25">
      <c r="H320" s="1" t="s">
        <v>1679</v>
      </c>
      <c r="I320" s="5" t="s">
        <v>21</v>
      </c>
      <c r="J320" s="1" t="s">
        <v>1680</v>
      </c>
      <c r="K320" s="5">
        <v>-1</v>
      </c>
      <c r="L320" s="1">
        <v>2</v>
      </c>
      <c r="M320" t="s">
        <v>1675</v>
      </c>
      <c r="N320" t="s">
        <v>17</v>
      </c>
      <c r="O320" t="s">
        <v>1688</v>
      </c>
      <c r="P320">
        <v>1</v>
      </c>
      <c r="Q320" t="s">
        <v>2887</v>
      </c>
      <c r="T320" t="b">
        <v>1</v>
      </c>
    </row>
    <row r="321" spans="1:21" x14ac:dyDescent="0.25">
      <c r="H321" s="1" t="s">
        <v>2931</v>
      </c>
      <c r="I321" s="5" t="s">
        <v>21</v>
      </c>
      <c r="J321" s="1" t="s">
        <v>1686</v>
      </c>
      <c r="K321" s="5">
        <v>-1</v>
      </c>
      <c r="L321" s="1">
        <v>2</v>
      </c>
      <c r="M321" t="s">
        <v>1301</v>
      </c>
      <c r="N321" t="s">
        <v>17</v>
      </c>
      <c r="O321" t="s">
        <v>1688</v>
      </c>
      <c r="P321">
        <v>0.6</v>
      </c>
      <c r="Q321" t="s">
        <v>3011</v>
      </c>
      <c r="T321" t="b">
        <v>1</v>
      </c>
      <c r="U321" t="b">
        <v>1</v>
      </c>
    </row>
    <row r="322" spans="1:21" x14ac:dyDescent="0.25">
      <c r="A322" t="s">
        <v>1102</v>
      </c>
      <c r="B322" s="1" t="s">
        <v>1689</v>
      </c>
      <c r="C322" t="s">
        <v>941</v>
      </c>
      <c r="D322" s="1" t="s">
        <v>1689</v>
      </c>
      <c r="E322" s="6" t="s">
        <v>1689</v>
      </c>
      <c r="F322" s="1">
        <v>2</v>
      </c>
      <c r="G322" s="6">
        <v>1</v>
      </c>
      <c r="H322" s="1" t="s">
        <v>1690</v>
      </c>
      <c r="I322" s="1" t="s">
        <v>1690</v>
      </c>
      <c r="J322" s="6" t="s">
        <v>1691</v>
      </c>
      <c r="K322" s="1">
        <v>2</v>
      </c>
      <c r="L322" s="6">
        <v>1</v>
      </c>
      <c r="M322" t="s">
        <v>1692</v>
      </c>
      <c r="N322" t="s">
        <v>1693</v>
      </c>
      <c r="O322" t="s">
        <v>1694</v>
      </c>
      <c r="P322">
        <v>98.7</v>
      </c>
      <c r="Q322" t="s">
        <v>3012</v>
      </c>
      <c r="S322" t="b">
        <v>1</v>
      </c>
      <c r="U322" t="b">
        <v>1</v>
      </c>
    </row>
    <row r="323" spans="1:21" x14ac:dyDescent="0.25">
      <c r="H323" s="1" t="s">
        <v>1695</v>
      </c>
      <c r="I323" s="1" t="s">
        <v>1695</v>
      </c>
      <c r="J323" s="5" t="s">
        <v>21</v>
      </c>
      <c r="K323" s="1">
        <v>2</v>
      </c>
      <c r="L323" s="5">
        <v>-1</v>
      </c>
      <c r="M323" t="s">
        <v>1692</v>
      </c>
      <c r="N323" t="s">
        <v>1693</v>
      </c>
      <c r="O323" t="s">
        <v>17</v>
      </c>
    </row>
    <row r="324" spans="1:21" x14ac:dyDescent="0.25">
      <c r="H324" s="1" t="s">
        <v>1696</v>
      </c>
      <c r="I324" s="1" t="s">
        <v>1696</v>
      </c>
      <c r="J324" s="6" t="s">
        <v>1697</v>
      </c>
      <c r="K324" s="1">
        <v>2</v>
      </c>
      <c r="L324" s="6">
        <v>1</v>
      </c>
      <c r="M324" t="s">
        <v>1692</v>
      </c>
      <c r="N324" t="s">
        <v>1693</v>
      </c>
      <c r="O324" t="s">
        <v>1694</v>
      </c>
      <c r="P324">
        <v>1</v>
      </c>
      <c r="Q324" t="s">
        <v>3012</v>
      </c>
      <c r="U324" t="b">
        <v>1</v>
      </c>
    </row>
    <row r="325" spans="1:21" x14ac:dyDescent="0.25">
      <c r="H325" s="1" t="s">
        <v>1698</v>
      </c>
      <c r="I325" s="1" t="s">
        <v>1698</v>
      </c>
      <c r="J325" s="6" t="s">
        <v>1699</v>
      </c>
      <c r="K325" s="1">
        <v>2</v>
      </c>
      <c r="L325" s="6">
        <v>1</v>
      </c>
      <c r="M325" t="s">
        <v>1692</v>
      </c>
      <c r="N325" t="s">
        <v>1693</v>
      </c>
      <c r="O325" t="s">
        <v>1700</v>
      </c>
      <c r="P325">
        <v>4.2</v>
      </c>
      <c r="Q325" t="s">
        <v>3012</v>
      </c>
    </row>
    <row r="326" spans="1:21" x14ac:dyDescent="0.25">
      <c r="H326" s="5" t="s">
        <v>1701</v>
      </c>
      <c r="I326" t="s">
        <v>21</v>
      </c>
      <c r="J326" s="5" t="s">
        <v>1702</v>
      </c>
      <c r="K326">
        <v>0</v>
      </c>
      <c r="L326" s="5">
        <v>-2</v>
      </c>
      <c r="M326" t="s">
        <v>17</v>
      </c>
      <c r="N326" t="s">
        <v>17</v>
      </c>
      <c r="O326" t="s">
        <v>1703</v>
      </c>
      <c r="P326">
        <v>1</v>
      </c>
      <c r="Q326" t="s">
        <v>3000</v>
      </c>
    </row>
    <row r="327" spans="1:21" x14ac:dyDescent="0.25">
      <c r="A327" t="s">
        <v>1102</v>
      </c>
      <c r="B327" s="1" t="s">
        <v>1689</v>
      </c>
      <c r="C327" t="s">
        <v>20</v>
      </c>
      <c r="D327" s="1" t="s">
        <v>1689</v>
      </c>
      <c r="E327" s="1" t="s">
        <v>1689</v>
      </c>
      <c r="F327" s="1">
        <v>2</v>
      </c>
      <c r="G327" s="1">
        <v>2</v>
      </c>
      <c r="H327" s="1" t="s">
        <v>1690</v>
      </c>
      <c r="I327" s="1" t="s">
        <v>1690</v>
      </c>
      <c r="J327" s="1" t="s">
        <v>1691</v>
      </c>
      <c r="K327" s="1">
        <v>2</v>
      </c>
      <c r="L327" s="1">
        <v>2</v>
      </c>
      <c r="M327" t="s">
        <v>1692</v>
      </c>
      <c r="N327" t="s">
        <v>1704</v>
      </c>
      <c r="O327" t="s">
        <v>1705</v>
      </c>
      <c r="P327">
        <v>98.5</v>
      </c>
      <c r="R327" t="b">
        <v>1</v>
      </c>
      <c r="T327" t="b">
        <v>1</v>
      </c>
    </row>
    <row r="328" spans="1:21" x14ac:dyDescent="0.25">
      <c r="H328" s="1" t="s">
        <v>1695</v>
      </c>
      <c r="I328" s="1" t="s">
        <v>1695</v>
      </c>
      <c r="J328" s="5" t="s">
        <v>21</v>
      </c>
      <c r="K328" s="1">
        <v>2</v>
      </c>
      <c r="L328" s="5">
        <v>-1</v>
      </c>
      <c r="M328" t="s">
        <v>1692</v>
      </c>
      <c r="N328" t="s">
        <v>1704</v>
      </c>
      <c r="O328" t="s">
        <v>17</v>
      </c>
      <c r="T328" t="b">
        <v>1</v>
      </c>
      <c r="U328" t="b">
        <v>1</v>
      </c>
    </row>
    <row r="329" spans="1:21" x14ac:dyDescent="0.25">
      <c r="H329" s="1" t="s">
        <v>1696</v>
      </c>
      <c r="I329" s="1" t="s">
        <v>1696</v>
      </c>
      <c r="J329" s="1" t="s">
        <v>1697</v>
      </c>
      <c r="K329" s="1">
        <v>2</v>
      </c>
      <c r="L329" s="1">
        <v>2</v>
      </c>
      <c r="M329" t="s">
        <v>1692</v>
      </c>
      <c r="N329" t="s">
        <v>1704</v>
      </c>
      <c r="O329" t="s">
        <v>1705</v>
      </c>
      <c r="P329">
        <v>1</v>
      </c>
      <c r="T329" t="b">
        <v>1</v>
      </c>
    </row>
    <row r="330" spans="1:21" x14ac:dyDescent="0.25">
      <c r="H330" s="1" t="s">
        <v>1706</v>
      </c>
      <c r="I330" s="1" t="s">
        <v>1706</v>
      </c>
      <c r="J330" s="5" t="s">
        <v>21</v>
      </c>
      <c r="K330" s="1">
        <v>2</v>
      </c>
      <c r="L330" s="5">
        <v>-1</v>
      </c>
      <c r="M330" t="s">
        <v>1692</v>
      </c>
      <c r="N330" t="s">
        <v>1704</v>
      </c>
      <c r="O330" t="s">
        <v>17</v>
      </c>
    </row>
    <row r="331" spans="1:21" x14ac:dyDescent="0.25">
      <c r="H331" s="5" t="s">
        <v>1701</v>
      </c>
      <c r="I331" t="s">
        <v>21</v>
      </c>
      <c r="J331" s="5" t="s">
        <v>1702</v>
      </c>
      <c r="K331">
        <v>0</v>
      </c>
      <c r="L331" s="5">
        <v>-2</v>
      </c>
      <c r="M331" t="s">
        <v>17</v>
      </c>
      <c r="N331" t="s">
        <v>17</v>
      </c>
      <c r="O331" t="s">
        <v>1705</v>
      </c>
      <c r="P331">
        <v>0.3</v>
      </c>
      <c r="Q331" t="s">
        <v>3000</v>
      </c>
      <c r="T331" t="b">
        <v>1</v>
      </c>
      <c r="U331" t="b">
        <v>1</v>
      </c>
    </row>
    <row r="332" spans="1:21" x14ac:dyDescent="0.25">
      <c r="A332" t="s">
        <v>1102</v>
      </c>
      <c r="B332" s="1" t="s">
        <v>1707</v>
      </c>
      <c r="C332" t="s">
        <v>941</v>
      </c>
      <c r="D332" s="1" t="s">
        <v>1707</v>
      </c>
      <c r="E332" s="1" t="s">
        <v>1707</v>
      </c>
      <c r="F332" s="1">
        <v>2</v>
      </c>
      <c r="G332" s="1">
        <v>2</v>
      </c>
      <c r="H332" s="1" t="s">
        <v>1708</v>
      </c>
      <c r="I332" s="1" t="s">
        <v>1708</v>
      </c>
      <c r="J332" s="1" t="s">
        <v>1709</v>
      </c>
      <c r="K332" s="1">
        <v>2</v>
      </c>
      <c r="L332" s="1">
        <v>2</v>
      </c>
      <c r="M332" t="s">
        <v>1265</v>
      </c>
      <c r="N332" t="s">
        <v>1710</v>
      </c>
      <c r="O332" t="s">
        <v>1711</v>
      </c>
      <c r="P332">
        <v>97.3</v>
      </c>
    </row>
    <row r="333" spans="1:21" x14ac:dyDescent="0.25">
      <c r="H333" s="1" t="s">
        <v>1712</v>
      </c>
      <c r="I333" s="1" t="s">
        <v>1712</v>
      </c>
      <c r="J333" s="1" t="s">
        <v>1713</v>
      </c>
      <c r="K333" s="1">
        <v>2</v>
      </c>
      <c r="L333" s="1">
        <v>2</v>
      </c>
      <c r="M333" t="s">
        <v>1265</v>
      </c>
      <c r="N333" t="s">
        <v>1710</v>
      </c>
      <c r="O333" t="s">
        <v>1711</v>
      </c>
      <c r="P333">
        <v>21.9</v>
      </c>
    </row>
    <row r="334" spans="1:21" x14ac:dyDescent="0.25">
      <c r="H334" s="1" t="s">
        <v>1714</v>
      </c>
      <c r="I334" s="1" t="s">
        <v>1714</v>
      </c>
      <c r="J334" s="1" t="s">
        <v>1715</v>
      </c>
      <c r="K334" s="1">
        <v>2</v>
      </c>
      <c r="L334" s="1">
        <v>2</v>
      </c>
      <c r="M334" t="s">
        <v>1265</v>
      </c>
      <c r="N334" t="s">
        <v>1710</v>
      </c>
      <c r="O334" t="s">
        <v>1711</v>
      </c>
      <c r="P334">
        <v>0.5</v>
      </c>
    </row>
    <row r="335" spans="1:21" x14ac:dyDescent="0.25">
      <c r="A335" t="s">
        <v>1102</v>
      </c>
      <c r="B335" s="1" t="s">
        <v>1707</v>
      </c>
      <c r="C335" t="s">
        <v>20</v>
      </c>
      <c r="D335" s="1" t="s">
        <v>1707</v>
      </c>
      <c r="E335" s="1" t="s">
        <v>1707</v>
      </c>
      <c r="F335" s="1">
        <v>2</v>
      </c>
      <c r="G335" s="1">
        <v>2</v>
      </c>
      <c r="H335" s="1" t="s">
        <v>1708</v>
      </c>
      <c r="I335" s="1" t="s">
        <v>1708</v>
      </c>
      <c r="J335" s="1" t="s">
        <v>1709</v>
      </c>
      <c r="K335" s="1">
        <v>2</v>
      </c>
      <c r="L335" s="1">
        <v>2</v>
      </c>
      <c r="M335" t="s">
        <v>1265</v>
      </c>
      <c r="N335" t="s">
        <v>1716</v>
      </c>
      <c r="O335" t="s">
        <v>1717</v>
      </c>
      <c r="P335">
        <v>83.2</v>
      </c>
      <c r="R335" t="b">
        <v>1</v>
      </c>
      <c r="S335" t="b">
        <v>1</v>
      </c>
      <c r="T335" t="b">
        <v>1</v>
      </c>
      <c r="U335" t="b">
        <v>1</v>
      </c>
    </row>
    <row r="336" spans="1:21" x14ac:dyDescent="0.25">
      <c r="H336" s="1" t="s">
        <v>1712</v>
      </c>
      <c r="I336" s="1" t="s">
        <v>1712</v>
      </c>
      <c r="J336" s="1" t="s">
        <v>1713</v>
      </c>
      <c r="K336" s="1">
        <v>2</v>
      </c>
      <c r="L336" s="1">
        <v>2</v>
      </c>
      <c r="M336" t="s">
        <v>1265</v>
      </c>
      <c r="N336" t="s">
        <v>1716</v>
      </c>
      <c r="O336" t="s">
        <v>1717</v>
      </c>
      <c r="P336">
        <v>16.3</v>
      </c>
      <c r="T336" t="b">
        <v>1</v>
      </c>
      <c r="U336" t="b">
        <v>1</v>
      </c>
    </row>
    <row r="337" spans="1:21" x14ac:dyDescent="0.25">
      <c r="H337" t="s">
        <v>3013</v>
      </c>
      <c r="I337" t="s">
        <v>21</v>
      </c>
      <c r="J337" s="5" t="s">
        <v>1715</v>
      </c>
      <c r="K337">
        <v>0</v>
      </c>
      <c r="L337" s="5">
        <v>-2</v>
      </c>
      <c r="M337" t="s">
        <v>1265</v>
      </c>
      <c r="N337" t="s">
        <v>17</v>
      </c>
      <c r="O337" t="s">
        <v>1717</v>
      </c>
      <c r="P337">
        <v>0.4</v>
      </c>
      <c r="Q337" t="s">
        <v>3014</v>
      </c>
      <c r="T337" t="b">
        <v>1</v>
      </c>
      <c r="U337" t="b">
        <v>1</v>
      </c>
    </row>
    <row r="338" spans="1:21" x14ac:dyDescent="0.25">
      <c r="A338" t="s">
        <v>1102</v>
      </c>
      <c r="B338" s="1" t="s">
        <v>1718</v>
      </c>
      <c r="C338" t="s">
        <v>941</v>
      </c>
      <c r="D338" s="1" t="s">
        <v>1718</v>
      </c>
      <c r="E338" s="6" t="s">
        <v>1718</v>
      </c>
      <c r="F338" s="1">
        <v>2</v>
      </c>
      <c r="G338" s="6">
        <v>1</v>
      </c>
      <c r="H338" s="1" t="s">
        <v>1719</v>
      </c>
      <c r="I338" s="1" t="s">
        <v>1719</v>
      </c>
      <c r="J338" s="6" t="s">
        <v>1720</v>
      </c>
      <c r="K338" s="1">
        <v>2</v>
      </c>
      <c r="L338" s="6">
        <v>1</v>
      </c>
      <c r="M338" t="s">
        <v>1207</v>
      </c>
      <c r="N338" t="s">
        <v>1208</v>
      </c>
      <c r="O338" t="s">
        <v>1721</v>
      </c>
      <c r="P338">
        <v>95.3</v>
      </c>
      <c r="Q338" t="s">
        <v>3015</v>
      </c>
    </row>
    <row r="339" spans="1:21" x14ac:dyDescent="0.25">
      <c r="H339" s="1" t="s">
        <v>1722</v>
      </c>
      <c r="I339" s="1" t="s">
        <v>1722</v>
      </c>
      <c r="J339" s="6" t="s">
        <v>1723</v>
      </c>
      <c r="K339" s="1">
        <v>2</v>
      </c>
      <c r="L339" s="6">
        <v>1</v>
      </c>
      <c r="M339" t="s">
        <v>1207</v>
      </c>
      <c r="N339" t="s">
        <v>1208</v>
      </c>
      <c r="O339" t="s">
        <v>1724</v>
      </c>
      <c r="P339">
        <v>13.3</v>
      </c>
      <c r="Q339" t="s">
        <v>3015</v>
      </c>
    </row>
    <row r="340" spans="1:21" x14ac:dyDescent="0.25">
      <c r="H340" s="1" t="s">
        <v>1725</v>
      </c>
      <c r="I340" s="1" t="s">
        <v>1725</v>
      </c>
      <c r="J340" s="1" t="s">
        <v>1726</v>
      </c>
      <c r="K340" s="1">
        <v>2</v>
      </c>
      <c r="L340" s="1">
        <v>2</v>
      </c>
      <c r="M340" t="s">
        <v>1207</v>
      </c>
      <c r="N340" t="s">
        <v>1208</v>
      </c>
      <c r="O340" t="s">
        <v>1727</v>
      </c>
      <c r="P340">
        <v>0.6</v>
      </c>
    </row>
    <row r="341" spans="1:21" x14ac:dyDescent="0.25">
      <c r="H341" s="1" t="s">
        <v>1728</v>
      </c>
      <c r="I341" s="1" t="s">
        <v>1728</v>
      </c>
      <c r="J341" s="5" t="s">
        <v>21</v>
      </c>
      <c r="K341" s="1">
        <v>2</v>
      </c>
      <c r="L341" s="5">
        <v>-1</v>
      </c>
      <c r="M341" t="s">
        <v>1207</v>
      </c>
      <c r="N341" t="s">
        <v>1208</v>
      </c>
      <c r="O341" t="s">
        <v>17</v>
      </c>
    </row>
    <row r="342" spans="1:21" x14ac:dyDescent="0.25">
      <c r="H342" s="1" t="s">
        <v>1729</v>
      </c>
      <c r="I342" s="1" t="s">
        <v>1729</v>
      </c>
      <c r="J342" s="5" t="s">
        <v>21</v>
      </c>
      <c r="K342" s="1">
        <v>2</v>
      </c>
      <c r="L342" s="5">
        <v>-1</v>
      </c>
      <c r="M342" t="s">
        <v>1207</v>
      </c>
      <c r="N342" t="s">
        <v>1208</v>
      </c>
      <c r="O342" t="s">
        <v>17</v>
      </c>
    </row>
    <row r="343" spans="1:21" x14ac:dyDescent="0.25">
      <c r="H343" s="5" t="s">
        <v>1730</v>
      </c>
      <c r="I343" t="s">
        <v>21</v>
      </c>
      <c r="J343" s="5" t="s">
        <v>1731</v>
      </c>
      <c r="K343">
        <v>0</v>
      </c>
      <c r="L343" s="5">
        <v>-2</v>
      </c>
      <c r="M343" t="s">
        <v>17</v>
      </c>
      <c r="N343" t="s">
        <v>17</v>
      </c>
      <c r="O343" t="s">
        <v>1732</v>
      </c>
      <c r="P343">
        <v>11.7</v>
      </c>
      <c r="Q343" t="s">
        <v>3015</v>
      </c>
    </row>
    <row r="344" spans="1:21" x14ac:dyDescent="0.25">
      <c r="H344" s="5" t="s">
        <v>1733</v>
      </c>
      <c r="I344" t="s">
        <v>21</v>
      </c>
      <c r="J344" s="5" t="s">
        <v>1734</v>
      </c>
      <c r="K344">
        <v>0</v>
      </c>
      <c r="L344" s="5">
        <v>-2</v>
      </c>
      <c r="M344" t="s">
        <v>17</v>
      </c>
      <c r="N344" t="s">
        <v>17</v>
      </c>
      <c r="O344" t="s">
        <v>1735</v>
      </c>
      <c r="P344">
        <v>20.3</v>
      </c>
      <c r="Q344" t="s">
        <v>3015</v>
      </c>
    </row>
    <row r="345" spans="1:21" x14ac:dyDescent="0.25">
      <c r="A345" t="s">
        <v>1102</v>
      </c>
      <c r="B345" s="1" t="s">
        <v>1736</v>
      </c>
      <c r="C345" t="s">
        <v>20</v>
      </c>
      <c r="D345" t="s">
        <v>1718</v>
      </c>
      <c r="E345" t="s">
        <v>21</v>
      </c>
      <c r="F345">
        <v>0</v>
      </c>
      <c r="G345">
        <v>0</v>
      </c>
      <c r="M345" t="s">
        <v>1207</v>
      </c>
      <c r="N345" t="s">
        <v>1737</v>
      </c>
      <c r="O345" t="s">
        <v>17</v>
      </c>
      <c r="Q345" t="s">
        <v>385</v>
      </c>
      <c r="R345" t="b">
        <v>1</v>
      </c>
      <c r="S345" t="b">
        <v>1</v>
      </c>
    </row>
    <row r="346" spans="1:21" x14ac:dyDescent="0.25">
      <c r="A346" t="s">
        <v>1102</v>
      </c>
      <c r="B346" s="5" t="s">
        <v>1738</v>
      </c>
      <c r="C346" t="s">
        <v>941</v>
      </c>
      <c r="D346" t="s">
        <v>21</v>
      </c>
      <c r="E346" s="5" t="s">
        <v>1739</v>
      </c>
      <c r="F346">
        <v>0</v>
      </c>
      <c r="G346" s="5">
        <v>-2</v>
      </c>
      <c r="H346" s="5" t="s">
        <v>1740</v>
      </c>
      <c r="I346" t="s">
        <v>21</v>
      </c>
      <c r="J346" s="5" t="s">
        <v>1741</v>
      </c>
      <c r="K346">
        <v>0</v>
      </c>
      <c r="L346" s="5">
        <v>-2</v>
      </c>
      <c r="M346" t="s">
        <v>17</v>
      </c>
      <c r="N346" t="s">
        <v>17</v>
      </c>
      <c r="O346" t="s">
        <v>1742</v>
      </c>
      <c r="P346">
        <v>57</v>
      </c>
    </row>
    <row r="347" spans="1:21" x14ac:dyDescent="0.25">
      <c r="H347" s="5" t="s">
        <v>1743</v>
      </c>
      <c r="I347" t="s">
        <v>21</v>
      </c>
      <c r="J347" s="5" t="s">
        <v>1744</v>
      </c>
      <c r="K347">
        <v>0</v>
      </c>
      <c r="L347" s="5">
        <v>-2</v>
      </c>
      <c r="M347" t="s">
        <v>17</v>
      </c>
      <c r="N347" t="s">
        <v>17</v>
      </c>
      <c r="O347" t="s">
        <v>1745</v>
      </c>
      <c r="P347">
        <v>14.3</v>
      </c>
    </row>
    <row r="348" spans="1:21" x14ac:dyDescent="0.25">
      <c r="H348" s="5" t="s">
        <v>1746</v>
      </c>
      <c r="I348" t="s">
        <v>21</v>
      </c>
      <c r="J348" s="5" t="s">
        <v>1747</v>
      </c>
      <c r="K348">
        <v>0</v>
      </c>
      <c r="L348" s="5">
        <v>-2</v>
      </c>
      <c r="M348" t="s">
        <v>17</v>
      </c>
      <c r="N348" t="s">
        <v>17</v>
      </c>
      <c r="O348" t="s">
        <v>1748</v>
      </c>
      <c r="P348">
        <v>22.3</v>
      </c>
    </row>
    <row r="349" spans="1:21" x14ac:dyDescent="0.25">
      <c r="H349" s="5" t="s">
        <v>1749</v>
      </c>
      <c r="I349" t="s">
        <v>21</v>
      </c>
      <c r="J349" s="5" t="s">
        <v>1750</v>
      </c>
      <c r="K349">
        <v>0</v>
      </c>
      <c r="L349" s="5">
        <v>-2</v>
      </c>
      <c r="M349" t="s">
        <v>17</v>
      </c>
      <c r="N349" t="s">
        <v>17</v>
      </c>
      <c r="O349" t="s">
        <v>1742</v>
      </c>
      <c r="P349">
        <v>27.7</v>
      </c>
    </row>
    <row r="350" spans="1:21" x14ac:dyDescent="0.25">
      <c r="A350" t="s">
        <v>1102</v>
      </c>
      <c r="B350" s="1" t="s">
        <v>1751</v>
      </c>
      <c r="C350" t="s">
        <v>941</v>
      </c>
      <c r="D350" s="1" t="s">
        <v>1751</v>
      </c>
      <c r="E350" s="6" t="s">
        <v>1751</v>
      </c>
      <c r="F350" s="1">
        <v>2</v>
      </c>
      <c r="G350" s="6">
        <v>1</v>
      </c>
      <c r="H350" s="1" t="s">
        <v>1752</v>
      </c>
      <c r="I350" s="1" t="s">
        <v>1752</v>
      </c>
      <c r="J350" s="6" t="s">
        <v>1752</v>
      </c>
      <c r="K350" s="1">
        <v>2</v>
      </c>
      <c r="L350" s="6">
        <v>1</v>
      </c>
      <c r="M350" t="s">
        <v>1753</v>
      </c>
      <c r="N350" t="s">
        <v>1754</v>
      </c>
      <c r="O350" t="s">
        <v>1755</v>
      </c>
      <c r="P350">
        <v>77.5</v>
      </c>
      <c r="Q350" t="s">
        <v>3016</v>
      </c>
    </row>
    <row r="351" spans="1:21" x14ac:dyDescent="0.25">
      <c r="H351" s="1" t="s">
        <v>1756</v>
      </c>
      <c r="I351" s="1" t="s">
        <v>1756</v>
      </c>
      <c r="J351" s="5" t="s">
        <v>21</v>
      </c>
      <c r="K351" s="1">
        <v>2</v>
      </c>
      <c r="L351" s="5">
        <v>-1</v>
      </c>
      <c r="M351" t="s">
        <v>1753</v>
      </c>
      <c r="N351" t="s">
        <v>1754</v>
      </c>
      <c r="O351" t="s">
        <v>17</v>
      </c>
    </row>
    <row r="352" spans="1:21" x14ac:dyDescent="0.25">
      <c r="H352" s="1" t="s">
        <v>1757</v>
      </c>
      <c r="I352" s="1" t="s">
        <v>1757</v>
      </c>
      <c r="J352" s="5" t="s">
        <v>21</v>
      </c>
      <c r="K352" s="1">
        <v>2</v>
      </c>
      <c r="L352" s="5">
        <v>-1</v>
      </c>
      <c r="M352" t="s">
        <v>1753</v>
      </c>
      <c r="N352" t="s">
        <v>1754</v>
      </c>
      <c r="O352" t="s">
        <v>17</v>
      </c>
    </row>
    <row r="353" spans="1:21" x14ac:dyDescent="0.25">
      <c r="H353" s="1" t="s">
        <v>1758</v>
      </c>
      <c r="I353" s="1" t="s">
        <v>1758</v>
      </c>
      <c r="J353" s="6" t="s">
        <v>1759</v>
      </c>
      <c r="K353" s="1">
        <v>2</v>
      </c>
      <c r="L353" s="6">
        <v>1</v>
      </c>
      <c r="M353" t="s">
        <v>1753</v>
      </c>
      <c r="N353" t="s">
        <v>1754</v>
      </c>
      <c r="O353" t="s">
        <v>1755</v>
      </c>
      <c r="P353">
        <v>94.4</v>
      </c>
      <c r="Q353" t="s">
        <v>3016</v>
      </c>
    </row>
    <row r="354" spans="1:21" x14ac:dyDescent="0.25">
      <c r="H354" s="1" t="s">
        <v>1760</v>
      </c>
      <c r="I354" s="1" t="s">
        <v>1760</v>
      </c>
      <c r="J354" s="1" t="s">
        <v>1761</v>
      </c>
      <c r="K354" s="1">
        <v>2</v>
      </c>
      <c r="L354" s="1">
        <v>2</v>
      </c>
      <c r="M354" t="s">
        <v>1753</v>
      </c>
      <c r="N354" t="s">
        <v>1754</v>
      </c>
      <c r="O354" t="s">
        <v>1762</v>
      </c>
      <c r="P354">
        <v>1.5</v>
      </c>
    </row>
    <row r="355" spans="1:21" x14ac:dyDescent="0.25">
      <c r="H355" s="1" t="s">
        <v>1763</v>
      </c>
      <c r="I355" s="1" t="s">
        <v>1763</v>
      </c>
      <c r="J355" s="5" t="s">
        <v>21</v>
      </c>
      <c r="K355" s="1">
        <v>2</v>
      </c>
      <c r="L355" s="5">
        <v>-1</v>
      </c>
      <c r="M355" t="s">
        <v>1753</v>
      </c>
      <c r="N355" t="s">
        <v>1754</v>
      </c>
      <c r="O355" t="s">
        <v>17</v>
      </c>
    </row>
    <row r="356" spans="1:21" x14ac:dyDescent="0.25">
      <c r="H356" s="1" t="s">
        <v>1764</v>
      </c>
      <c r="I356" s="1" t="s">
        <v>1764</v>
      </c>
      <c r="J356" s="5" t="s">
        <v>21</v>
      </c>
      <c r="K356" s="1">
        <v>2</v>
      </c>
      <c r="L356" s="5">
        <v>-1</v>
      </c>
      <c r="M356" t="s">
        <v>1753</v>
      </c>
      <c r="N356" t="s">
        <v>1754</v>
      </c>
      <c r="O356" t="s">
        <v>17</v>
      </c>
    </row>
    <row r="357" spans="1:21" x14ac:dyDescent="0.25">
      <c r="H357" s="5" t="s">
        <v>1765</v>
      </c>
      <c r="I357" t="s">
        <v>21</v>
      </c>
      <c r="J357" s="5" t="s">
        <v>1766</v>
      </c>
      <c r="K357">
        <v>0</v>
      </c>
      <c r="L357" s="5">
        <v>-2</v>
      </c>
      <c r="M357" t="s">
        <v>17</v>
      </c>
      <c r="N357" t="s">
        <v>17</v>
      </c>
      <c r="O357" t="s">
        <v>1767</v>
      </c>
      <c r="P357">
        <v>1.8</v>
      </c>
      <c r="Q357" t="s">
        <v>3017</v>
      </c>
    </row>
    <row r="358" spans="1:21" x14ac:dyDescent="0.25">
      <c r="A358" t="s">
        <v>1102</v>
      </c>
      <c r="B358" s="1" t="s">
        <v>1768</v>
      </c>
      <c r="C358" t="s">
        <v>20</v>
      </c>
      <c r="D358" t="s">
        <v>1751</v>
      </c>
      <c r="E358" t="s">
        <v>21</v>
      </c>
      <c r="F358">
        <v>0</v>
      </c>
      <c r="G358">
        <v>0</v>
      </c>
      <c r="M358" t="s">
        <v>1753</v>
      </c>
      <c r="N358" t="s">
        <v>1769</v>
      </c>
      <c r="O358" t="s">
        <v>17</v>
      </c>
      <c r="Q358" t="s">
        <v>385</v>
      </c>
      <c r="R358" t="b">
        <v>1</v>
      </c>
      <c r="S358" t="b">
        <v>1</v>
      </c>
    </row>
    <row r="359" spans="1:21" x14ac:dyDescent="0.25">
      <c r="A359" t="s">
        <v>1102</v>
      </c>
      <c r="B359" s="1" t="s">
        <v>1770</v>
      </c>
      <c r="C359" t="s">
        <v>941</v>
      </c>
      <c r="D359" s="1" t="s">
        <v>1770</v>
      </c>
      <c r="E359" s="6" t="s">
        <v>1770</v>
      </c>
      <c r="F359" s="1">
        <v>2</v>
      </c>
      <c r="G359" s="6">
        <v>1</v>
      </c>
      <c r="H359" s="1" t="s">
        <v>1771</v>
      </c>
      <c r="I359" s="1" t="s">
        <v>1771</v>
      </c>
      <c r="J359" s="6" t="s">
        <v>1772</v>
      </c>
      <c r="K359" s="1">
        <v>2</v>
      </c>
      <c r="L359" s="6">
        <v>1</v>
      </c>
      <c r="M359" t="s">
        <v>1773</v>
      </c>
      <c r="N359" t="s">
        <v>1774</v>
      </c>
      <c r="O359" t="s">
        <v>1775</v>
      </c>
      <c r="P359">
        <v>97.9</v>
      </c>
      <c r="Q359" t="s">
        <v>3125</v>
      </c>
    </row>
    <row r="360" spans="1:21" x14ac:dyDescent="0.25">
      <c r="H360" s="1" t="s">
        <v>1776</v>
      </c>
      <c r="I360" s="1" t="s">
        <v>1776</v>
      </c>
      <c r="J360" s="6" t="s">
        <v>1777</v>
      </c>
      <c r="K360" s="1">
        <v>2</v>
      </c>
      <c r="L360" s="6">
        <v>1</v>
      </c>
      <c r="M360" t="s">
        <v>1773</v>
      </c>
      <c r="N360" t="s">
        <v>1774</v>
      </c>
      <c r="O360" t="s">
        <v>1775</v>
      </c>
      <c r="P360">
        <v>3.2</v>
      </c>
      <c r="Q360" t="s">
        <v>3125</v>
      </c>
    </row>
    <row r="361" spans="1:21" x14ac:dyDescent="0.25">
      <c r="H361" s="1" t="s">
        <v>1778</v>
      </c>
      <c r="I361" s="5" t="s">
        <v>21</v>
      </c>
      <c r="J361" s="1" t="s">
        <v>1779</v>
      </c>
      <c r="K361" s="5">
        <v>-1</v>
      </c>
      <c r="L361" s="1">
        <v>2</v>
      </c>
      <c r="M361" t="s">
        <v>1773</v>
      </c>
      <c r="N361" t="s">
        <v>17</v>
      </c>
      <c r="O361" t="s">
        <v>1780</v>
      </c>
      <c r="P361">
        <v>5.9</v>
      </c>
      <c r="Q361" t="s">
        <v>2887</v>
      </c>
    </row>
    <row r="362" spans="1:21" x14ac:dyDescent="0.25">
      <c r="H362" s="1" t="s">
        <v>1781</v>
      </c>
      <c r="I362" s="5" t="s">
        <v>21</v>
      </c>
      <c r="J362" s="6" t="s">
        <v>1782</v>
      </c>
      <c r="K362" s="5">
        <v>-1</v>
      </c>
      <c r="L362" s="6">
        <v>1</v>
      </c>
      <c r="M362" t="s">
        <v>1773</v>
      </c>
      <c r="N362" t="s">
        <v>17</v>
      </c>
      <c r="O362" t="s">
        <v>1783</v>
      </c>
      <c r="P362">
        <v>1</v>
      </c>
      <c r="Q362" t="s">
        <v>3126</v>
      </c>
    </row>
    <row r="363" spans="1:21" x14ac:dyDescent="0.25">
      <c r="A363" t="s">
        <v>1102</v>
      </c>
      <c r="B363" s="1" t="s">
        <v>1770</v>
      </c>
      <c r="C363" t="s">
        <v>20</v>
      </c>
      <c r="D363" s="1" t="s">
        <v>1770</v>
      </c>
      <c r="E363" s="6" t="s">
        <v>1770</v>
      </c>
      <c r="F363" s="1">
        <v>2</v>
      </c>
      <c r="G363" s="6">
        <v>1</v>
      </c>
      <c r="H363" s="1" t="s">
        <v>1771</v>
      </c>
      <c r="I363" s="1" t="s">
        <v>1771</v>
      </c>
      <c r="J363" s="6" t="s">
        <v>1772</v>
      </c>
      <c r="K363" s="1">
        <v>2</v>
      </c>
      <c r="L363" s="6">
        <v>1</v>
      </c>
      <c r="M363" t="s">
        <v>1773</v>
      </c>
      <c r="N363" t="s">
        <v>1774</v>
      </c>
      <c r="O363" t="s">
        <v>1784</v>
      </c>
      <c r="P363">
        <v>94.4</v>
      </c>
      <c r="Q363" t="s">
        <v>3018</v>
      </c>
      <c r="R363" t="b">
        <v>1</v>
      </c>
      <c r="S363" t="b">
        <v>1</v>
      </c>
      <c r="T363" t="b">
        <v>1</v>
      </c>
      <c r="U363" t="b">
        <v>1</v>
      </c>
    </row>
    <row r="364" spans="1:21" x14ac:dyDescent="0.25">
      <c r="H364" s="1" t="s">
        <v>1776</v>
      </c>
      <c r="I364" s="1" t="s">
        <v>1776</v>
      </c>
      <c r="J364" s="6" t="s">
        <v>1777</v>
      </c>
      <c r="K364" s="1">
        <v>2</v>
      </c>
      <c r="L364" s="6">
        <v>1</v>
      </c>
      <c r="M364" t="s">
        <v>1773</v>
      </c>
      <c r="N364" t="s">
        <v>1774</v>
      </c>
      <c r="O364" t="s">
        <v>1784</v>
      </c>
      <c r="P364">
        <v>4.2</v>
      </c>
      <c r="Q364" t="s">
        <v>3018</v>
      </c>
      <c r="T364" t="b">
        <v>1</v>
      </c>
      <c r="U364" t="b">
        <v>1</v>
      </c>
    </row>
    <row r="365" spans="1:21" x14ac:dyDescent="0.25">
      <c r="H365" s="1" t="s">
        <v>1778</v>
      </c>
      <c r="I365" s="5" t="s">
        <v>21</v>
      </c>
      <c r="J365" s="1" t="s">
        <v>1779</v>
      </c>
      <c r="K365" s="5">
        <v>-1</v>
      </c>
      <c r="L365" s="1">
        <v>2</v>
      </c>
      <c r="M365" t="s">
        <v>1773</v>
      </c>
      <c r="N365" t="s">
        <v>17</v>
      </c>
      <c r="O365" t="s">
        <v>1785</v>
      </c>
      <c r="P365">
        <v>0.7</v>
      </c>
      <c r="Q365" t="s">
        <v>2887</v>
      </c>
      <c r="T365" t="b">
        <v>1</v>
      </c>
      <c r="U365" t="b">
        <v>1</v>
      </c>
    </row>
    <row r="366" spans="1:21" x14ac:dyDescent="0.25">
      <c r="H366" s="1" t="s">
        <v>1781</v>
      </c>
      <c r="I366" s="5" t="s">
        <v>21</v>
      </c>
      <c r="J366" s="5" t="s">
        <v>1782</v>
      </c>
      <c r="K366" s="5">
        <v>-1</v>
      </c>
      <c r="L366" s="5">
        <v>-3</v>
      </c>
      <c r="M366" t="s">
        <v>1773</v>
      </c>
      <c r="N366" t="s">
        <v>17</v>
      </c>
      <c r="O366" t="s">
        <v>1786</v>
      </c>
      <c r="P366">
        <v>2.4</v>
      </c>
      <c r="Q366" t="s">
        <v>3019</v>
      </c>
      <c r="T366" t="b">
        <v>1</v>
      </c>
      <c r="U366" t="b">
        <v>1</v>
      </c>
    </row>
    <row r="367" spans="1:21" x14ac:dyDescent="0.25">
      <c r="A367" t="s">
        <v>1102</v>
      </c>
      <c r="B367" s="1" t="s">
        <v>1787</v>
      </c>
      <c r="C367" t="s">
        <v>941</v>
      </c>
      <c r="D367" s="1" t="s">
        <v>1787</v>
      </c>
      <c r="E367" s="6" t="s">
        <v>1787</v>
      </c>
      <c r="F367" s="1">
        <v>2</v>
      </c>
      <c r="G367" s="6">
        <v>1</v>
      </c>
      <c r="H367" s="1" t="s">
        <v>1788</v>
      </c>
      <c r="I367" s="1" t="s">
        <v>1788</v>
      </c>
      <c r="J367" s="6" t="s">
        <v>1789</v>
      </c>
      <c r="K367" s="1">
        <v>2</v>
      </c>
      <c r="L367" s="6">
        <v>1</v>
      </c>
      <c r="M367" t="s">
        <v>1502</v>
      </c>
      <c r="N367" t="s">
        <v>1790</v>
      </c>
      <c r="O367" t="s">
        <v>1791</v>
      </c>
      <c r="P367">
        <v>98.8</v>
      </c>
      <c r="Q367" t="s">
        <v>3127</v>
      </c>
      <c r="S367" t="b">
        <v>1</v>
      </c>
      <c r="U367" t="b">
        <v>1</v>
      </c>
    </row>
    <row r="368" spans="1:21" x14ac:dyDescent="0.25">
      <c r="H368" s="1" t="s">
        <v>1792</v>
      </c>
      <c r="I368" s="1" t="s">
        <v>1792</v>
      </c>
      <c r="J368" s="6" t="s">
        <v>1793</v>
      </c>
      <c r="K368" s="1">
        <v>2</v>
      </c>
      <c r="L368" s="6">
        <v>1</v>
      </c>
      <c r="M368" t="s">
        <v>1502</v>
      </c>
      <c r="N368" t="s">
        <v>1790</v>
      </c>
      <c r="O368" t="s">
        <v>1794</v>
      </c>
      <c r="P368">
        <v>97.5</v>
      </c>
      <c r="Q368" t="s">
        <v>3127</v>
      </c>
      <c r="U368" t="b">
        <v>1</v>
      </c>
    </row>
    <row r="369" spans="1:21" x14ac:dyDescent="0.25">
      <c r="H369" s="1" t="s">
        <v>1795</v>
      </c>
      <c r="I369" s="1" t="s">
        <v>1795</v>
      </c>
      <c r="J369" s="5" t="s">
        <v>1796</v>
      </c>
      <c r="K369" s="1">
        <v>2</v>
      </c>
      <c r="L369" s="5">
        <v>-3</v>
      </c>
      <c r="M369" t="s">
        <v>1502</v>
      </c>
      <c r="N369" t="s">
        <v>1790</v>
      </c>
      <c r="O369" t="s">
        <v>1797</v>
      </c>
      <c r="P369">
        <v>1.4</v>
      </c>
      <c r="Q369" t="s">
        <v>3127</v>
      </c>
    </row>
    <row r="370" spans="1:21" x14ac:dyDescent="0.25">
      <c r="H370" s="1" t="s">
        <v>2932</v>
      </c>
      <c r="I370" s="5" t="s">
        <v>21</v>
      </c>
      <c r="J370" s="6" t="s">
        <v>1798</v>
      </c>
      <c r="K370" s="5">
        <v>-1</v>
      </c>
      <c r="L370" s="6">
        <v>1</v>
      </c>
      <c r="M370" t="s">
        <v>2428</v>
      </c>
      <c r="N370" t="s">
        <v>17</v>
      </c>
      <c r="O370" t="s">
        <v>1799</v>
      </c>
      <c r="P370">
        <v>1.5</v>
      </c>
      <c r="Q370" t="s">
        <v>3128</v>
      </c>
    </row>
    <row r="371" spans="1:21" x14ac:dyDescent="0.25">
      <c r="H371" s="1" t="s">
        <v>2933</v>
      </c>
      <c r="I371" s="5" t="s">
        <v>21</v>
      </c>
      <c r="J371" s="6" t="s">
        <v>1800</v>
      </c>
      <c r="K371" s="5">
        <v>-1</v>
      </c>
      <c r="L371" s="6">
        <v>1</v>
      </c>
      <c r="M371" t="s">
        <v>1342</v>
      </c>
      <c r="N371" t="s">
        <v>17</v>
      </c>
      <c r="O371" t="s">
        <v>1801</v>
      </c>
      <c r="P371">
        <v>10.5</v>
      </c>
      <c r="Q371" t="s">
        <v>3128</v>
      </c>
      <c r="U371" t="b">
        <v>1</v>
      </c>
    </row>
    <row r="372" spans="1:21" x14ac:dyDescent="0.25">
      <c r="A372" t="s">
        <v>1102</v>
      </c>
      <c r="B372" s="1" t="s">
        <v>1787</v>
      </c>
      <c r="C372" t="s">
        <v>20</v>
      </c>
      <c r="D372" s="1" t="s">
        <v>1787</v>
      </c>
      <c r="E372" s="1" t="s">
        <v>1787</v>
      </c>
      <c r="F372" s="1">
        <v>2</v>
      </c>
      <c r="G372" s="1">
        <v>2</v>
      </c>
      <c r="H372" s="1" t="s">
        <v>1788</v>
      </c>
      <c r="I372" s="1" t="s">
        <v>1788</v>
      </c>
      <c r="J372" s="1" t="s">
        <v>1789</v>
      </c>
      <c r="K372" s="1">
        <v>2</v>
      </c>
      <c r="L372" s="1">
        <v>2</v>
      </c>
      <c r="M372" t="s">
        <v>1502</v>
      </c>
      <c r="N372" t="s">
        <v>1790</v>
      </c>
      <c r="O372" t="s">
        <v>1802</v>
      </c>
      <c r="P372">
        <v>98.8</v>
      </c>
      <c r="R372" t="b">
        <v>1</v>
      </c>
      <c r="T372" t="b">
        <v>1</v>
      </c>
    </row>
    <row r="373" spans="1:21" x14ac:dyDescent="0.25">
      <c r="H373" s="1" t="s">
        <v>1792</v>
      </c>
      <c r="I373" s="1" t="s">
        <v>1792</v>
      </c>
      <c r="J373" s="1" t="s">
        <v>1793</v>
      </c>
      <c r="K373" s="1">
        <v>2</v>
      </c>
      <c r="L373" s="1">
        <v>2</v>
      </c>
      <c r="M373" t="s">
        <v>1502</v>
      </c>
      <c r="N373" t="s">
        <v>1790</v>
      </c>
      <c r="O373" t="s">
        <v>1802</v>
      </c>
      <c r="P373">
        <v>19.7</v>
      </c>
      <c r="T373" t="b">
        <v>1</v>
      </c>
    </row>
    <row r="374" spans="1:21" x14ac:dyDescent="0.25">
      <c r="H374" s="1" t="s">
        <v>2933</v>
      </c>
      <c r="I374" s="5" t="s">
        <v>21</v>
      </c>
      <c r="J374" s="1" t="s">
        <v>1800</v>
      </c>
      <c r="K374" s="5">
        <v>-1</v>
      </c>
      <c r="L374" s="1">
        <v>2</v>
      </c>
      <c r="M374" t="s">
        <v>1342</v>
      </c>
      <c r="N374" t="s">
        <v>17</v>
      </c>
      <c r="O374" t="s">
        <v>1802</v>
      </c>
      <c r="P374">
        <v>0.5</v>
      </c>
      <c r="Q374" t="s">
        <v>3020</v>
      </c>
      <c r="T374" t="b">
        <v>1</v>
      </c>
    </row>
    <row r="375" spans="1:21" x14ac:dyDescent="0.25">
      <c r="A375" t="s">
        <v>1102</v>
      </c>
      <c r="B375" s="1" t="s">
        <v>1803</v>
      </c>
      <c r="C375" t="s">
        <v>941</v>
      </c>
      <c r="D375" s="1" t="s">
        <v>1803</v>
      </c>
      <c r="E375" s="6" t="s">
        <v>1803</v>
      </c>
      <c r="F375" s="1">
        <v>2</v>
      </c>
      <c r="G375" s="6">
        <v>1</v>
      </c>
      <c r="H375" s="1" t="s">
        <v>1804</v>
      </c>
      <c r="I375" s="1" t="s">
        <v>1804</v>
      </c>
      <c r="J375" s="6" t="s">
        <v>1804</v>
      </c>
      <c r="K375" s="1">
        <v>2</v>
      </c>
      <c r="L375" s="6">
        <v>1</v>
      </c>
      <c r="M375" t="s">
        <v>1805</v>
      </c>
      <c r="N375" t="s">
        <v>1806</v>
      </c>
      <c r="O375" t="s">
        <v>1807</v>
      </c>
      <c r="P375">
        <v>68.5</v>
      </c>
      <c r="Q375" t="s">
        <v>3129</v>
      </c>
    </row>
    <row r="376" spans="1:21" x14ac:dyDescent="0.25">
      <c r="H376" s="1" t="s">
        <v>1808</v>
      </c>
      <c r="I376" s="1" t="s">
        <v>1808</v>
      </c>
      <c r="J376" s="6" t="s">
        <v>1809</v>
      </c>
      <c r="K376" s="1">
        <v>2</v>
      </c>
      <c r="L376" s="6">
        <v>1</v>
      </c>
      <c r="M376" t="s">
        <v>1805</v>
      </c>
      <c r="N376" t="s">
        <v>1806</v>
      </c>
      <c r="O376" t="s">
        <v>1810</v>
      </c>
      <c r="P376">
        <v>95.7</v>
      </c>
      <c r="Q376" t="s">
        <v>3129</v>
      </c>
    </row>
    <row r="377" spans="1:21" x14ac:dyDescent="0.25">
      <c r="H377" s="1" t="s">
        <v>1811</v>
      </c>
      <c r="I377" s="5" t="s">
        <v>21</v>
      </c>
      <c r="J377" s="6" t="s">
        <v>1812</v>
      </c>
      <c r="K377" s="5">
        <v>-1</v>
      </c>
      <c r="L377" s="6">
        <v>1</v>
      </c>
      <c r="M377" t="s">
        <v>1805</v>
      </c>
      <c r="N377" t="s">
        <v>17</v>
      </c>
      <c r="O377" t="s">
        <v>1813</v>
      </c>
      <c r="P377">
        <v>97</v>
      </c>
      <c r="Q377" t="s">
        <v>3130</v>
      </c>
    </row>
    <row r="378" spans="1:21" x14ac:dyDescent="0.25">
      <c r="H378" s="5" t="s">
        <v>1814</v>
      </c>
      <c r="I378" t="s">
        <v>21</v>
      </c>
      <c r="J378" s="5" t="s">
        <v>1815</v>
      </c>
      <c r="K378">
        <v>0</v>
      </c>
      <c r="L378" s="5">
        <v>-2</v>
      </c>
      <c r="M378" t="s">
        <v>17</v>
      </c>
      <c r="N378" t="s">
        <v>17</v>
      </c>
      <c r="O378" t="s">
        <v>1816</v>
      </c>
      <c r="P378">
        <v>16.100000000000001</v>
      </c>
      <c r="Q378" t="s">
        <v>3130</v>
      </c>
    </row>
    <row r="379" spans="1:21" x14ac:dyDescent="0.25">
      <c r="A379" t="s">
        <v>1102</v>
      </c>
      <c r="B379" s="1" t="s">
        <v>2934</v>
      </c>
      <c r="C379" t="s">
        <v>20</v>
      </c>
      <c r="D379" t="s">
        <v>1803</v>
      </c>
      <c r="E379" s="5" t="s">
        <v>1803</v>
      </c>
      <c r="F379">
        <v>0</v>
      </c>
      <c r="G379" s="5">
        <v>-2</v>
      </c>
      <c r="H379" s="5" t="s">
        <v>2935</v>
      </c>
      <c r="I379" t="s">
        <v>21</v>
      </c>
      <c r="J379" s="5" t="s">
        <v>1809</v>
      </c>
      <c r="K379">
        <v>0</v>
      </c>
      <c r="L379" s="5">
        <v>-2</v>
      </c>
      <c r="M379" t="s">
        <v>17</v>
      </c>
      <c r="N379" t="s">
        <v>17</v>
      </c>
      <c r="O379" t="s">
        <v>1817</v>
      </c>
      <c r="P379">
        <v>95.3</v>
      </c>
      <c r="Q379" t="s">
        <v>3021</v>
      </c>
      <c r="R379" t="b">
        <v>1</v>
      </c>
      <c r="S379" t="b">
        <v>1</v>
      </c>
      <c r="T379" t="b">
        <v>1</v>
      </c>
      <c r="U379" t="b">
        <v>1</v>
      </c>
    </row>
    <row r="380" spans="1:21" x14ac:dyDescent="0.25">
      <c r="H380" s="5" t="s">
        <v>2936</v>
      </c>
      <c r="I380" t="s">
        <v>21</v>
      </c>
      <c r="J380" s="5" t="s">
        <v>1804</v>
      </c>
      <c r="K380">
        <v>0</v>
      </c>
      <c r="L380" s="5">
        <v>-2</v>
      </c>
      <c r="M380" t="s">
        <v>17</v>
      </c>
      <c r="N380" t="s">
        <v>17</v>
      </c>
      <c r="O380" t="s">
        <v>1817</v>
      </c>
      <c r="P380">
        <v>4.0999999999999996</v>
      </c>
      <c r="T380" t="b">
        <v>1</v>
      </c>
      <c r="U380" t="b">
        <v>1</v>
      </c>
    </row>
    <row r="381" spans="1:21" x14ac:dyDescent="0.25">
      <c r="A381" t="s">
        <v>1102</v>
      </c>
      <c r="B381" s="1" t="s">
        <v>1818</v>
      </c>
      <c r="C381" t="s">
        <v>941</v>
      </c>
      <c r="D381" s="1" t="s">
        <v>1818</v>
      </c>
      <c r="E381" s="6" t="s">
        <v>1818</v>
      </c>
      <c r="F381" s="1">
        <v>2</v>
      </c>
      <c r="G381" s="6">
        <v>1</v>
      </c>
      <c r="H381" s="1" t="s">
        <v>1819</v>
      </c>
      <c r="I381" s="1" t="s">
        <v>1819</v>
      </c>
      <c r="J381" s="6" t="s">
        <v>1820</v>
      </c>
      <c r="K381" s="1">
        <v>2</v>
      </c>
      <c r="L381" s="6">
        <v>1</v>
      </c>
      <c r="M381" t="s">
        <v>1821</v>
      </c>
      <c r="N381" t="s">
        <v>1822</v>
      </c>
      <c r="O381" t="s">
        <v>1823</v>
      </c>
      <c r="P381">
        <v>98.4</v>
      </c>
      <c r="Q381" t="s">
        <v>3131</v>
      </c>
    </row>
    <row r="382" spans="1:21" x14ac:dyDescent="0.25">
      <c r="H382" s="1" t="s">
        <v>1824</v>
      </c>
      <c r="I382" s="1" t="s">
        <v>1824</v>
      </c>
      <c r="J382" s="6" t="s">
        <v>1825</v>
      </c>
      <c r="K382" s="1">
        <v>2</v>
      </c>
      <c r="L382" s="6">
        <v>1</v>
      </c>
      <c r="M382" t="s">
        <v>1821</v>
      </c>
      <c r="N382" t="s">
        <v>1822</v>
      </c>
      <c r="O382" t="s">
        <v>1826</v>
      </c>
      <c r="P382">
        <v>96.6</v>
      </c>
      <c r="Q382" t="s">
        <v>3131</v>
      </c>
    </row>
    <row r="383" spans="1:21" x14ac:dyDescent="0.25">
      <c r="H383" s="1" t="s">
        <v>1827</v>
      </c>
      <c r="I383" s="1" t="s">
        <v>1827</v>
      </c>
      <c r="J383" s="6" t="s">
        <v>1828</v>
      </c>
      <c r="K383" s="1">
        <v>2</v>
      </c>
      <c r="L383" s="6">
        <v>1</v>
      </c>
      <c r="M383" t="s">
        <v>1821</v>
      </c>
      <c r="N383" t="s">
        <v>1822</v>
      </c>
      <c r="O383" t="s">
        <v>1829</v>
      </c>
      <c r="P383">
        <v>8.3000000000000007</v>
      </c>
      <c r="Q383" t="s">
        <v>3131</v>
      </c>
    </row>
    <row r="384" spans="1:21" x14ac:dyDescent="0.25">
      <c r="H384" s="1" t="s">
        <v>1830</v>
      </c>
      <c r="I384" s="5" t="s">
        <v>21</v>
      </c>
      <c r="J384" s="5" t="s">
        <v>1831</v>
      </c>
      <c r="K384" s="5">
        <v>-1</v>
      </c>
      <c r="L384" s="5">
        <v>-3</v>
      </c>
      <c r="M384" t="s">
        <v>1821</v>
      </c>
      <c r="N384" t="s">
        <v>17</v>
      </c>
      <c r="O384" t="s">
        <v>1832</v>
      </c>
      <c r="P384">
        <v>34.799999999999997</v>
      </c>
      <c r="Q384" t="s">
        <v>3132</v>
      </c>
      <c r="T384" t="b">
        <v>1</v>
      </c>
    </row>
    <row r="385" spans="1:21" x14ac:dyDescent="0.25">
      <c r="H385" s="1" t="s">
        <v>2937</v>
      </c>
      <c r="I385" s="5" t="s">
        <v>21</v>
      </c>
      <c r="J385" s="6" t="s">
        <v>1839</v>
      </c>
      <c r="K385" s="5">
        <v>-1</v>
      </c>
      <c r="L385" s="6">
        <v>1</v>
      </c>
      <c r="M385" t="s">
        <v>1692</v>
      </c>
      <c r="N385" t="s">
        <v>17</v>
      </c>
      <c r="O385" t="s">
        <v>1840</v>
      </c>
      <c r="P385">
        <v>78.2</v>
      </c>
      <c r="Q385" t="s">
        <v>3132</v>
      </c>
    </row>
    <row r="386" spans="1:21" x14ac:dyDescent="0.25">
      <c r="H386" s="1" t="s">
        <v>2986</v>
      </c>
      <c r="I386" s="5" t="s">
        <v>21</v>
      </c>
      <c r="J386" s="1" t="s">
        <v>1841</v>
      </c>
      <c r="K386" s="5">
        <v>-1</v>
      </c>
      <c r="L386" s="1">
        <v>2</v>
      </c>
      <c r="M386" t="s">
        <v>1692</v>
      </c>
      <c r="N386" t="s">
        <v>17</v>
      </c>
      <c r="O386" t="s">
        <v>1842</v>
      </c>
      <c r="P386">
        <v>0.3</v>
      </c>
      <c r="Q386" t="s">
        <v>2887</v>
      </c>
    </row>
    <row r="387" spans="1:21" x14ac:dyDescent="0.25">
      <c r="H387" s="5" t="s">
        <v>1833</v>
      </c>
      <c r="I387" t="s">
        <v>21</v>
      </c>
      <c r="J387" s="5" t="s">
        <v>1834</v>
      </c>
      <c r="K387">
        <v>0</v>
      </c>
      <c r="L387" s="5">
        <v>-2</v>
      </c>
      <c r="M387" t="s">
        <v>17</v>
      </c>
      <c r="N387" t="s">
        <v>17</v>
      </c>
      <c r="O387" t="s">
        <v>1835</v>
      </c>
      <c r="P387">
        <v>15.9</v>
      </c>
      <c r="Q387" t="s">
        <v>3132</v>
      </c>
    </row>
    <row r="388" spans="1:21" x14ac:dyDescent="0.25">
      <c r="H388" s="5" t="s">
        <v>1836</v>
      </c>
      <c r="I388" t="s">
        <v>21</v>
      </c>
      <c r="J388" s="5" t="s">
        <v>1837</v>
      </c>
      <c r="K388">
        <v>0</v>
      </c>
      <c r="L388" s="5">
        <v>-2</v>
      </c>
      <c r="M388" t="s">
        <v>17</v>
      </c>
      <c r="N388" t="s">
        <v>17</v>
      </c>
      <c r="O388" t="s">
        <v>1838</v>
      </c>
      <c r="P388">
        <v>2.4</v>
      </c>
      <c r="Q388" t="s">
        <v>3022</v>
      </c>
    </row>
    <row r="389" spans="1:21" x14ac:dyDescent="0.25">
      <c r="A389" t="s">
        <v>1102</v>
      </c>
      <c r="B389" s="1" t="s">
        <v>1818</v>
      </c>
      <c r="C389" t="s">
        <v>20</v>
      </c>
      <c r="D389" s="1" t="s">
        <v>1818</v>
      </c>
      <c r="E389" s="6" t="s">
        <v>1818</v>
      </c>
      <c r="F389" s="1">
        <v>2</v>
      </c>
      <c r="G389" s="6">
        <v>1</v>
      </c>
      <c r="H389" s="1" t="s">
        <v>1819</v>
      </c>
      <c r="I389" s="1" t="s">
        <v>1819</v>
      </c>
      <c r="J389" s="6" t="s">
        <v>1820</v>
      </c>
      <c r="K389" s="1">
        <v>2</v>
      </c>
      <c r="L389" s="6">
        <v>1</v>
      </c>
      <c r="M389" t="s">
        <v>1821</v>
      </c>
      <c r="N389" t="s">
        <v>1843</v>
      </c>
      <c r="O389" t="s">
        <v>1844</v>
      </c>
      <c r="P389">
        <v>98.1</v>
      </c>
      <c r="Q389" t="s">
        <v>3131</v>
      </c>
      <c r="R389" t="b">
        <v>1</v>
      </c>
      <c r="S389" t="b">
        <v>1</v>
      </c>
      <c r="T389" t="b">
        <v>1</v>
      </c>
      <c r="U389" t="b">
        <v>1</v>
      </c>
    </row>
    <row r="390" spans="1:21" x14ac:dyDescent="0.25">
      <c r="H390" s="1" t="s">
        <v>1824</v>
      </c>
      <c r="I390" s="1" t="s">
        <v>1824</v>
      </c>
      <c r="J390" s="6" t="s">
        <v>1825</v>
      </c>
      <c r="K390" s="1">
        <v>2</v>
      </c>
      <c r="L390" s="6">
        <v>1</v>
      </c>
      <c r="M390" t="s">
        <v>1821</v>
      </c>
      <c r="N390" t="s">
        <v>1843</v>
      </c>
      <c r="O390" t="s">
        <v>1845</v>
      </c>
      <c r="P390">
        <v>75.5</v>
      </c>
      <c r="Q390" t="s">
        <v>3131</v>
      </c>
      <c r="T390" t="b">
        <v>1</v>
      </c>
      <c r="U390" t="b">
        <v>1</v>
      </c>
    </row>
    <row r="391" spans="1:21" x14ac:dyDescent="0.25">
      <c r="H391" s="1" t="s">
        <v>1827</v>
      </c>
      <c r="I391" s="1" t="s">
        <v>1827</v>
      </c>
      <c r="J391" s="6" t="s">
        <v>1828</v>
      </c>
      <c r="K391" s="1">
        <v>2</v>
      </c>
      <c r="L391" s="6">
        <v>2</v>
      </c>
      <c r="M391" t="s">
        <v>1821</v>
      </c>
      <c r="N391" t="s">
        <v>1843</v>
      </c>
      <c r="O391" t="s">
        <v>1846</v>
      </c>
      <c r="P391">
        <v>2.4</v>
      </c>
      <c r="Q391" t="s">
        <v>3131</v>
      </c>
      <c r="T391" t="b">
        <v>1</v>
      </c>
      <c r="U391" t="b">
        <v>1</v>
      </c>
    </row>
    <row r="392" spans="1:21" x14ac:dyDescent="0.25">
      <c r="H392" s="1" t="s">
        <v>1830</v>
      </c>
      <c r="I392" s="1" t="s">
        <v>1830</v>
      </c>
      <c r="J392" s="5" t="s">
        <v>1831</v>
      </c>
      <c r="K392" s="1">
        <v>2</v>
      </c>
      <c r="L392" s="5">
        <v>-3</v>
      </c>
      <c r="M392" t="s">
        <v>1821</v>
      </c>
      <c r="N392" t="s">
        <v>1843</v>
      </c>
      <c r="O392" t="s">
        <v>1847</v>
      </c>
      <c r="P392">
        <v>2.5</v>
      </c>
      <c r="Q392" t="s">
        <v>3131</v>
      </c>
      <c r="U392" t="b">
        <v>1</v>
      </c>
    </row>
    <row r="393" spans="1:21" x14ac:dyDescent="0.25">
      <c r="H393" t="s">
        <v>3023</v>
      </c>
      <c r="I393" t="s">
        <v>21</v>
      </c>
      <c r="J393" s="5" t="s">
        <v>1839</v>
      </c>
      <c r="K393">
        <v>0</v>
      </c>
      <c r="L393" s="5">
        <v>-2</v>
      </c>
      <c r="M393" t="s">
        <v>1692</v>
      </c>
      <c r="N393" t="s">
        <v>17</v>
      </c>
      <c r="O393" t="s">
        <v>1848</v>
      </c>
      <c r="P393">
        <v>21.8</v>
      </c>
      <c r="Q393" t="s">
        <v>3133</v>
      </c>
      <c r="T393" t="b">
        <v>1</v>
      </c>
      <c r="U393" t="b">
        <v>1</v>
      </c>
    </row>
    <row r="394" spans="1:21" x14ac:dyDescent="0.25">
      <c r="A394" t="s">
        <v>1102</v>
      </c>
      <c r="B394" s="1" t="s">
        <v>1849</v>
      </c>
      <c r="C394" t="s">
        <v>941</v>
      </c>
      <c r="D394" s="1" t="s">
        <v>1849</v>
      </c>
      <c r="E394" s="6" t="s">
        <v>1849</v>
      </c>
      <c r="F394" s="1">
        <v>2</v>
      </c>
      <c r="G394" s="6">
        <v>1</v>
      </c>
      <c r="H394" s="1" t="s">
        <v>1850</v>
      </c>
      <c r="I394" s="1" t="s">
        <v>1850</v>
      </c>
      <c r="J394" s="6" t="s">
        <v>1851</v>
      </c>
      <c r="K394" s="1">
        <v>2</v>
      </c>
      <c r="L394" s="6">
        <v>1</v>
      </c>
      <c r="M394" t="s">
        <v>1239</v>
      </c>
      <c r="N394" t="s">
        <v>1852</v>
      </c>
      <c r="O394" t="s">
        <v>1853</v>
      </c>
      <c r="P394">
        <v>97.8</v>
      </c>
      <c r="Q394" t="s">
        <v>3134</v>
      </c>
    </row>
    <row r="395" spans="1:21" x14ac:dyDescent="0.25">
      <c r="H395" s="1" t="s">
        <v>1854</v>
      </c>
      <c r="I395" s="1" t="s">
        <v>1854</v>
      </c>
      <c r="J395" s="6" t="s">
        <v>1855</v>
      </c>
      <c r="K395" s="1">
        <v>2</v>
      </c>
      <c r="L395" s="6">
        <v>1</v>
      </c>
      <c r="M395" t="s">
        <v>1239</v>
      </c>
      <c r="N395" t="s">
        <v>1852</v>
      </c>
      <c r="O395" t="s">
        <v>1853</v>
      </c>
      <c r="P395">
        <v>13.3</v>
      </c>
      <c r="Q395" t="s">
        <v>3134</v>
      </c>
    </row>
    <row r="396" spans="1:21" x14ac:dyDescent="0.25">
      <c r="H396" s="1" t="s">
        <v>1856</v>
      </c>
      <c r="I396" s="1" t="s">
        <v>1856</v>
      </c>
      <c r="J396" s="6" t="s">
        <v>1857</v>
      </c>
      <c r="K396" s="1">
        <v>2</v>
      </c>
      <c r="L396" s="6">
        <v>1</v>
      </c>
      <c r="M396" t="s">
        <v>1239</v>
      </c>
      <c r="N396" t="s">
        <v>1852</v>
      </c>
      <c r="O396" t="s">
        <v>1858</v>
      </c>
      <c r="P396">
        <v>14.1</v>
      </c>
      <c r="Q396" t="s">
        <v>3134</v>
      </c>
      <c r="U396" t="b">
        <v>1</v>
      </c>
    </row>
    <row r="397" spans="1:21" x14ac:dyDescent="0.25">
      <c r="H397" s="1" t="s">
        <v>1859</v>
      </c>
      <c r="I397" s="1" t="s">
        <v>1859</v>
      </c>
      <c r="J397" s="6" t="s">
        <v>1860</v>
      </c>
      <c r="K397" s="1">
        <v>2</v>
      </c>
      <c r="L397" s="6">
        <v>1</v>
      </c>
      <c r="M397" t="s">
        <v>1239</v>
      </c>
      <c r="N397" t="s">
        <v>1852</v>
      </c>
      <c r="O397" t="s">
        <v>1861</v>
      </c>
      <c r="P397">
        <v>53.8</v>
      </c>
      <c r="Q397" t="s">
        <v>3134</v>
      </c>
    </row>
    <row r="398" spans="1:21" x14ac:dyDescent="0.25">
      <c r="H398" s="1" t="s">
        <v>1862</v>
      </c>
      <c r="I398" s="5" t="s">
        <v>21</v>
      </c>
      <c r="J398" s="6" t="s">
        <v>1863</v>
      </c>
      <c r="K398" s="5">
        <v>-1</v>
      </c>
      <c r="L398" s="6">
        <v>1</v>
      </c>
      <c r="M398" t="s">
        <v>1239</v>
      </c>
      <c r="N398" t="s">
        <v>17</v>
      </c>
      <c r="O398" t="s">
        <v>1864</v>
      </c>
      <c r="P398">
        <v>98.1</v>
      </c>
      <c r="Q398" t="s">
        <v>3135</v>
      </c>
      <c r="T398" t="b">
        <v>1</v>
      </c>
    </row>
    <row r="399" spans="1:21" x14ac:dyDescent="0.25">
      <c r="H399" s="1" t="s">
        <v>2938</v>
      </c>
      <c r="I399" s="5" t="s">
        <v>21</v>
      </c>
      <c r="J399" s="6" t="s">
        <v>1870</v>
      </c>
      <c r="K399" s="5">
        <v>-1</v>
      </c>
      <c r="L399" s="6">
        <v>1</v>
      </c>
      <c r="M399" t="s">
        <v>1265</v>
      </c>
      <c r="N399" t="s">
        <v>17</v>
      </c>
      <c r="O399" t="s">
        <v>1864</v>
      </c>
      <c r="P399">
        <v>2.1</v>
      </c>
      <c r="Q399" t="s">
        <v>3136</v>
      </c>
    </row>
    <row r="400" spans="1:21" x14ac:dyDescent="0.25">
      <c r="H400" s="5" t="s">
        <v>1865</v>
      </c>
      <c r="I400" t="s">
        <v>21</v>
      </c>
      <c r="J400" s="5" t="s">
        <v>1866</v>
      </c>
      <c r="K400">
        <v>0</v>
      </c>
      <c r="L400" s="5">
        <v>-2</v>
      </c>
      <c r="M400" t="s">
        <v>17</v>
      </c>
      <c r="N400" t="s">
        <v>17</v>
      </c>
      <c r="O400" t="s">
        <v>1867</v>
      </c>
      <c r="P400">
        <v>0.8</v>
      </c>
      <c r="Q400" t="s">
        <v>3022</v>
      </c>
    </row>
    <row r="401" spans="1:21" x14ac:dyDescent="0.25">
      <c r="H401" s="1" t="s">
        <v>3024</v>
      </c>
      <c r="I401" s="5" t="s">
        <v>21</v>
      </c>
      <c r="J401" s="1" t="s">
        <v>1868</v>
      </c>
      <c r="K401" s="5">
        <v>-1</v>
      </c>
      <c r="L401" s="1">
        <v>2</v>
      </c>
      <c r="M401" t="s">
        <v>17</v>
      </c>
      <c r="N401" t="s">
        <v>17</v>
      </c>
      <c r="O401" t="s">
        <v>1869</v>
      </c>
      <c r="P401">
        <v>1</v>
      </c>
      <c r="Q401" t="s">
        <v>3025</v>
      </c>
    </row>
    <row r="402" spans="1:21" x14ac:dyDescent="0.25">
      <c r="A402" t="s">
        <v>1102</v>
      </c>
      <c r="B402" s="1" t="s">
        <v>1849</v>
      </c>
      <c r="C402" t="s">
        <v>20</v>
      </c>
      <c r="D402" s="1" t="s">
        <v>1849</v>
      </c>
      <c r="E402" s="6" t="s">
        <v>1849</v>
      </c>
      <c r="F402" s="1">
        <v>2</v>
      </c>
      <c r="G402" s="6">
        <v>1</v>
      </c>
      <c r="H402" s="1" t="s">
        <v>1850</v>
      </c>
      <c r="I402" s="1" t="s">
        <v>1850</v>
      </c>
      <c r="J402" s="6" t="s">
        <v>1851</v>
      </c>
      <c r="K402" s="1">
        <v>2</v>
      </c>
      <c r="L402" s="6">
        <v>1</v>
      </c>
      <c r="M402" t="s">
        <v>1239</v>
      </c>
      <c r="N402" t="s">
        <v>1240</v>
      </c>
      <c r="O402" t="s">
        <v>1871</v>
      </c>
      <c r="P402">
        <v>98.2</v>
      </c>
      <c r="Q402" t="s">
        <v>3026</v>
      </c>
      <c r="R402" t="b">
        <v>1</v>
      </c>
      <c r="S402" t="b">
        <v>1</v>
      </c>
      <c r="T402" t="b">
        <v>1</v>
      </c>
      <c r="U402" t="b">
        <v>1</v>
      </c>
    </row>
    <row r="403" spans="1:21" x14ac:dyDescent="0.25">
      <c r="H403" s="1" t="s">
        <v>1854</v>
      </c>
      <c r="I403" s="1" t="s">
        <v>1854</v>
      </c>
      <c r="J403" s="5" t="s">
        <v>21</v>
      </c>
      <c r="K403" s="1">
        <v>2</v>
      </c>
      <c r="L403" s="5">
        <v>-1</v>
      </c>
      <c r="M403" t="s">
        <v>1239</v>
      </c>
      <c r="N403" t="s">
        <v>1240</v>
      </c>
      <c r="O403" t="s">
        <v>17</v>
      </c>
      <c r="T403" t="b">
        <v>1</v>
      </c>
      <c r="U403" t="b">
        <v>1</v>
      </c>
    </row>
    <row r="404" spans="1:21" x14ac:dyDescent="0.25">
      <c r="H404" s="1" t="s">
        <v>1856</v>
      </c>
      <c r="I404" s="1" t="s">
        <v>1856</v>
      </c>
      <c r="J404" s="1" t="s">
        <v>1857</v>
      </c>
      <c r="K404" s="1">
        <v>2</v>
      </c>
      <c r="L404" s="1">
        <v>2</v>
      </c>
      <c r="M404" t="s">
        <v>1239</v>
      </c>
      <c r="N404" t="s">
        <v>1240</v>
      </c>
      <c r="O404" t="s">
        <v>1872</v>
      </c>
      <c r="P404">
        <v>13.6</v>
      </c>
      <c r="T404" t="b">
        <v>1</v>
      </c>
    </row>
    <row r="405" spans="1:21" x14ac:dyDescent="0.25">
      <c r="H405" s="1" t="s">
        <v>1859</v>
      </c>
      <c r="I405" s="5" t="s">
        <v>21</v>
      </c>
      <c r="J405" s="5" t="s">
        <v>1860</v>
      </c>
      <c r="K405" s="5">
        <v>-1</v>
      </c>
      <c r="L405" s="5">
        <v>-3</v>
      </c>
      <c r="M405" t="s">
        <v>1239</v>
      </c>
      <c r="N405" t="s">
        <v>17</v>
      </c>
      <c r="O405" t="s">
        <v>1873</v>
      </c>
      <c r="P405">
        <v>4.0999999999999996</v>
      </c>
      <c r="Q405" t="s">
        <v>3027</v>
      </c>
      <c r="T405" t="b">
        <v>1</v>
      </c>
      <c r="U405" t="b">
        <v>1</v>
      </c>
    </row>
    <row r="406" spans="1:21" x14ac:dyDescent="0.25">
      <c r="H406" s="1" t="s">
        <v>1862</v>
      </c>
      <c r="I406" s="1" t="s">
        <v>1862</v>
      </c>
      <c r="J406" s="6" t="s">
        <v>1863</v>
      </c>
      <c r="K406" s="1">
        <v>2</v>
      </c>
      <c r="L406" s="6">
        <v>1</v>
      </c>
      <c r="M406" t="s">
        <v>1239</v>
      </c>
      <c r="N406" t="s">
        <v>1240</v>
      </c>
      <c r="O406" t="s">
        <v>1874</v>
      </c>
      <c r="P406">
        <v>98.1</v>
      </c>
      <c r="Q406" t="s">
        <v>3026</v>
      </c>
      <c r="U406" t="b">
        <v>1</v>
      </c>
    </row>
    <row r="407" spans="1:21" x14ac:dyDescent="0.25">
      <c r="H407" s="5" t="s">
        <v>1875</v>
      </c>
      <c r="I407" t="s">
        <v>21</v>
      </c>
      <c r="J407" s="5" t="s">
        <v>1876</v>
      </c>
      <c r="K407">
        <v>0</v>
      </c>
      <c r="L407" s="5">
        <v>-2</v>
      </c>
      <c r="M407" t="s">
        <v>17</v>
      </c>
      <c r="N407" t="s">
        <v>17</v>
      </c>
      <c r="O407" t="s">
        <v>1877</v>
      </c>
      <c r="P407">
        <v>0.2</v>
      </c>
      <c r="Q407" t="s">
        <v>3028</v>
      </c>
    </row>
    <row r="408" spans="1:21" x14ac:dyDescent="0.25">
      <c r="A408" t="s">
        <v>1102</v>
      </c>
      <c r="B408" s="1" t="s">
        <v>1878</v>
      </c>
      <c r="C408" t="s">
        <v>941</v>
      </c>
      <c r="D408" s="1" t="s">
        <v>1878</v>
      </c>
      <c r="E408" s="6" t="s">
        <v>1878</v>
      </c>
      <c r="F408" s="1">
        <v>2</v>
      </c>
      <c r="G408" s="6">
        <v>1</v>
      </c>
      <c r="H408" s="1" t="s">
        <v>1879</v>
      </c>
      <c r="I408" s="1" t="s">
        <v>1879</v>
      </c>
      <c r="J408" s="6" t="s">
        <v>1880</v>
      </c>
      <c r="K408" s="1">
        <v>2</v>
      </c>
      <c r="L408" s="6">
        <v>1</v>
      </c>
      <c r="M408" t="s">
        <v>1881</v>
      </c>
      <c r="N408" t="s">
        <v>1882</v>
      </c>
      <c r="O408" t="s">
        <v>1883</v>
      </c>
      <c r="P408">
        <v>98.7</v>
      </c>
      <c r="Q408" t="s">
        <v>3031</v>
      </c>
      <c r="S408" t="b">
        <v>1</v>
      </c>
      <c r="U408" t="b">
        <v>1</v>
      </c>
    </row>
    <row r="409" spans="1:21" x14ac:dyDescent="0.25">
      <c r="H409" s="1" t="s">
        <v>1884</v>
      </c>
      <c r="I409" s="1" t="s">
        <v>1884</v>
      </c>
      <c r="J409" s="6" t="s">
        <v>1885</v>
      </c>
      <c r="K409" s="1">
        <v>2</v>
      </c>
      <c r="L409" s="6">
        <v>1</v>
      </c>
      <c r="M409" t="s">
        <v>1881</v>
      </c>
      <c r="N409" t="s">
        <v>1886</v>
      </c>
      <c r="O409" t="s">
        <v>1887</v>
      </c>
      <c r="P409">
        <v>95.7</v>
      </c>
      <c r="Q409" t="s">
        <v>3031</v>
      </c>
      <c r="U409" t="b">
        <v>1</v>
      </c>
    </row>
    <row r="410" spans="1:21" x14ac:dyDescent="0.25">
      <c r="H410" s="1" t="s">
        <v>1888</v>
      </c>
      <c r="I410" s="1" t="s">
        <v>1888</v>
      </c>
      <c r="J410" s="6" t="s">
        <v>1888</v>
      </c>
      <c r="K410" s="1">
        <v>2</v>
      </c>
      <c r="L410" s="6">
        <v>1</v>
      </c>
      <c r="M410" t="s">
        <v>1881</v>
      </c>
      <c r="N410" t="s">
        <v>1882</v>
      </c>
      <c r="O410" t="s">
        <v>1883</v>
      </c>
      <c r="P410">
        <v>38.4</v>
      </c>
      <c r="Q410" t="s">
        <v>3031</v>
      </c>
      <c r="U410" t="b">
        <v>1</v>
      </c>
    </row>
    <row r="411" spans="1:21" x14ac:dyDescent="0.25">
      <c r="H411" s="1" t="s">
        <v>1889</v>
      </c>
      <c r="I411" s="1" t="s">
        <v>1889</v>
      </c>
      <c r="J411" s="1" t="s">
        <v>1890</v>
      </c>
      <c r="K411" s="1">
        <v>2</v>
      </c>
      <c r="L411" s="1">
        <v>2</v>
      </c>
      <c r="M411" t="s">
        <v>1881</v>
      </c>
      <c r="N411" t="s">
        <v>1886</v>
      </c>
      <c r="O411" t="s">
        <v>1891</v>
      </c>
      <c r="P411">
        <v>4.5</v>
      </c>
    </row>
    <row r="412" spans="1:21" x14ac:dyDescent="0.25">
      <c r="H412" s="1" t="s">
        <v>2939</v>
      </c>
      <c r="I412" s="5" t="s">
        <v>21</v>
      </c>
      <c r="J412" s="5" t="s">
        <v>1892</v>
      </c>
      <c r="K412" s="5">
        <v>-1</v>
      </c>
      <c r="L412" s="5">
        <v>-3</v>
      </c>
      <c r="M412" t="s">
        <v>1277</v>
      </c>
      <c r="N412" t="s">
        <v>17</v>
      </c>
      <c r="O412" t="s">
        <v>1893</v>
      </c>
      <c r="P412">
        <v>14.6</v>
      </c>
      <c r="Q412" t="s">
        <v>3030</v>
      </c>
      <c r="U412" t="b">
        <v>1</v>
      </c>
    </row>
    <row r="413" spans="1:21" x14ac:dyDescent="0.25">
      <c r="H413" s="1" t="s">
        <v>2940</v>
      </c>
      <c r="I413" s="5" t="s">
        <v>21</v>
      </c>
      <c r="J413" s="1" t="s">
        <v>1899</v>
      </c>
      <c r="K413" s="5">
        <v>-1</v>
      </c>
      <c r="L413" s="1">
        <v>2</v>
      </c>
      <c r="M413" t="s">
        <v>1277</v>
      </c>
      <c r="N413" t="s">
        <v>17</v>
      </c>
      <c r="O413" t="s">
        <v>1898</v>
      </c>
      <c r="P413">
        <v>97.8</v>
      </c>
      <c r="Q413" t="s">
        <v>3029</v>
      </c>
    </row>
    <row r="414" spans="1:21" x14ac:dyDescent="0.25">
      <c r="H414" s="1" t="s">
        <v>2987</v>
      </c>
      <c r="I414" s="5" t="s">
        <v>21</v>
      </c>
      <c r="J414" s="6" t="s">
        <v>1900</v>
      </c>
      <c r="K414" s="5">
        <v>-1</v>
      </c>
      <c r="L414" s="6">
        <v>1</v>
      </c>
      <c r="M414" t="s">
        <v>1182</v>
      </c>
      <c r="N414" t="s">
        <v>17</v>
      </c>
      <c r="O414" t="s">
        <v>1901</v>
      </c>
      <c r="P414">
        <v>0.5</v>
      </c>
      <c r="Q414" t="s">
        <v>2887</v>
      </c>
    </row>
    <row r="415" spans="1:21" x14ac:dyDescent="0.25">
      <c r="H415" s="5" t="s">
        <v>1894</v>
      </c>
      <c r="I415" t="s">
        <v>21</v>
      </c>
      <c r="J415" s="5" t="s">
        <v>1895</v>
      </c>
      <c r="K415">
        <v>0</v>
      </c>
      <c r="L415" s="5">
        <v>-2</v>
      </c>
      <c r="M415" t="s">
        <v>17</v>
      </c>
      <c r="N415" t="s">
        <v>17</v>
      </c>
      <c r="O415" t="s">
        <v>1896</v>
      </c>
      <c r="P415">
        <v>1.3</v>
      </c>
      <c r="Q415" t="s">
        <v>2994</v>
      </c>
    </row>
    <row r="416" spans="1:21" x14ac:dyDescent="0.25">
      <c r="H416" s="1" t="s">
        <v>3032</v>
      </c>
      <c r="I416" s="5" t="s">
        <v>21</v>
      </c>
      <c r="J416" s="1" t="s">
        <v>1897</v>
      </c>
      <c r="K416" s="5">
        <v>-1</v>
      </c>
      <c r="L416" s="1">
        <v>2</v>
      </c>
      <c r="M416" t="s">
        <v>17</v>
      </c>
      <c r="N416" t="s">
        <v>17</v>
      </c>
      <c r="O416" t="s">
        <v>1898</v>
      </c>
      <c r="P416">
        <v>0.6</v>
      </c>
      <c r="Q416" t="s">
        <v>2887</v>
      </c>
    </row>
    <row r="417" spans="1:21" x14ac:dyDescent="0.25">
      <c r="A417" t="s">
        <v>1102</v>
      </c>
      <c r="B417" s="1" t="s">
        <v>1878</v>
      </c>
      <c r="C417" t="s">
        <v>20</v>
      </c>
      <c r="D417" s="1" t="s">
        <v>1878</v>
      </c>
      <c r="E417" s="1" t="s">
        <v>1878</v>
      </c>
      <c r="F417" s="1">
        <v>2</v>
      </c>
      <c r="G417" s="1">
        <v>2</v>
      </c>
      <c r="H417" s="1" t="s">
        <v>1879</v>
      </c>
      <c r="I417" s="1" t="s">
        <v>1879</v>
      </c>
      <c r="J417" s="1" t="s">
        <v>1880</v>
      </c>
      <c r="K417" s="1">
        <v>2</v>
      </c>
      <c r="L417" s="1">
        <v>2</v>
      </c>
      <c r="M417" t="s">
        <v>1881</v>
      </c>
      <c r="N417" t="s">
        <v>1882</v>
      </c>
      <c r="O417" t="s">
        <v>1902</v>
      </c>
      <c r="P417">
        <v>95.9</v>
      </c>
      <c r="R417" t="b">
        <v>1</v>
      </c>
      <c r="T417" t="b">
        <v>1</v>
      </c>
    </row>
    <row r="418" spans="1:21" x14ac:dyDescent="0.25">
      <c r="H418" s="1" t="s">
        <v>1884</v>
      </c>
      <c r="I418" s="1" t="s">
        <v>1884</v>
      </c>
      <c r="J418" s="1" t="s">
        <v>1885</v>
      </c>
      <c r="K418" s="1">
        <v>2</v>
      </c>
      <c r="L418" s="1">
        <v>2</v>
      </c>
      <c r="M418" t="s">
        <v>1881</v>
      </c>
      <c r="N418" t="s">
        <v>1903</v>
      </c>
      <c r="O418" t="s">
        <v>1904</v>
      </c>
      <c r="P418">
        <v>98.3</v>
      </c>
      <c r="T418" t="b">
        <v>1</v>
      </c>
    </row>
    <row r="419" spans="1:21" x14ac:dyDescent="0.25">
      <c r="H419" s="1" t="s">
        <v>1888</v>
      </c>
      <c r="I419" s="1" t="s">
        <v>1888</v>
      </c>
      <c r="J419" s="1" t="s">
        <v>1888</v>
      </c>
      <c r="K419" s="1">
        <v>2</v>
      </c>
      <c r="L419" s="1">
        <v>2</v>
      </c>
      <c r="M419" t="s">
        <v>1881</v>
      </c>
      <c r="N419" t="s">
        <v>1882</v>
      </c>
      <c r="O419" t="s">
        <v>1905</v>
      </c>
      <c r="P419">
        <v>74.900000000000006</v>
      </c>
      <c r="T419" t="b">
        <v>1</v>
      </c>
    </row>
    <row r="420" spans="1:21" x14ac:dyDescent="0.25">
      <c r="H420" s="1" t="s">
        <v>2939</v>
      </c>
      <c r="I420" s="5" t="s">
        <v>21</v>
      </c>
      <c r="J420" s="1" t="s">
        <v>1892</v>
      </c>
      <c r="K420" s="5">
        <v>-1</v>
      </c>
      <c r="L420" s="1">
        <v>2</v>
      </c>
      <c r="M420" t="s">
        <v>1277</v>
      </c>
      <c r="N420" t="s">
        <v>17</v>
      </c>
      <c r="O420" t="s">
        <v>1906</v>
      </c>
      <c r="P420">
        <v>2.2000000000000002</v>
      </c>
      <c r="Q420" t="s">
        <v>3033</v>
      </c>
      <c r="T420" t="b">
        <v>1</v>
      </c>
    </row>
    <row r="421" spans="1:21" x14ac:dyDescent="0.25">
      <c r="H421" s="1" t="s">
        <v>3034</v>
      </c>
      <c r="I421" s="5" t="s">
        <v>21</v>
      </c>
      <c r="J421" s="1" t="s">
        <v>1907</v>
      </c>
      <c r="K421" s="5">
        <v>-1</v>
      </c>
      <c r="L421" s="1">
        <v>2</v>
      </c>
      <c r="M421" t="s">
        <v>17</v>
      </c>
      <c r="N421" t="s">
        <v>17</v>
      </c>
      <c r="O421" t="s">
        <v>1906</v>
      </c>
      <c r="P421">
        <v>1.1000000000000001</v>
      </c>
      <c r="Q421" t="s">
        <v>2887</v>
      </c>
    </row>
    <row r="422" spans="1:21" x14ac:dyDescent="0.25">
      <c r="A422" t="s">
        <v>1102</v>
      </c>
      <c r="B422" s="1" t="s">
        <v>1908</v>
      </c>
      <c r="C422" t="s">
        <v>941</v>
      </c>
      <c r="D422" s="1" t="s">
        <v>1908</v>
      </c>
      <c r="E422" s="6" t="s">
        <v>1908</v>
      </c>
      <c r="F422" s="1">
        <v>2</v>
      </c>
      <c r="G422" s="6">
        <v>1</v>
      </c>
      <c r="H422" s="1" t="s">
        <v>1909</v>
      </c>
      <c r="I422" s="1" t="s">
        <v>1909</v>
      </c>
      <c r="J422" s="1" t="s">
        <v>1910</v>
      </c>
      <c r="K422" s="1">
        <v>2</v>
      </c>
      <c r="L422" s="1">
        <v>2</v>
      </c>
      <c r="M422" t="s">
        <v>1610</v>
      </c>
      <c r="N422" t="s">
        <v>1611</v>
      </c>
      <c r="O422" t="s">
        <v>1911</v>
      </c>
      <c r="P422">
        <v>98.8</v>
      </c>
      <c r="S422" t="b">
        <v>1</v>
      </c>
    </row>
    <row r="423" spans="1:21" x14ac:dyDescent="0.25">
      <c r="H423" s="1" t="s">
        <v>1912</v>
      </c>
      <c r="I423" s="1" t="s">
        <v>1912</v>
      </c>
      <c r="J423" s="1" t="s">
        <v>1913</v>
      </c>
      <c r="K423" s="1">
        <v>2</v>
      </c>
      <c r="L423" s="1">
        <v>2</v>
      </c>
      <c r="M423" t="s">
        <v>1610</v>
      </c>
      <c r="N423" t="s">
        <v>1611</v>
      </c>
      <c r="O423" t="s">
        <v>1911</v>
      </c>
      <c r="P423">
        <v>1</v>
      </c>
    </row>
    <row r="424" spans="1:21" x14ac:dyDescent="0.25">
      <c r="H424" s="1" t="s">
        <v>1914</v>
      </c>
      <c r="I424" s="1" t="s">
        <v>1914</v>
      </c>
      <c r="J424" s="5" t="s">
        <v>21</v>
      </c>
      <c r="K424" s="1">
        <v>2</v>
      </c>
      <c r="L424" s="5">
        <v>-1</v>
      </c>
      <c r="M424" t="s">
        <v>1610</v>
      </c>
      <c r="N424" t="s">
        <v>1611</v>
      </c>
      <c r="O424" t="s">
        <v>17</v>
      </c>
    </row>
    <row r="425" spans="1:21" x14ac:dyDescent="0.25">
      <c r="H425" s="1" t="s">
        <v>1915</v>
      </c>
      <c r="I425" s="1" t="s">
        <v>1915</v>
      </c>
      <c r="J425" s="1" t="s">
        <v>1916</v>
      </c>
      <c r="K425" s="1">
        <v>2</v>
      </c>
      <c r="L425" s="1">
        <v>2</v>
      </c>
      <c r="M425" t="s">
        <v>1610</v>
      </c>
      <c r="N425" t="s">
        <v>1917</v>
      </c>
      <c r="O425" t="s">
        <v>1918</v>
      </c>
      <c r="P425">
        <v>79.599999999999994</v>
      </c>
    </row>
    <row r="426" spans="1:21" x14ac:dyDescent="0.25">
      <c r="H426" s="1" t="s">
        <v>1919</v>
      </c>
      <c r="I426" s="1" t="s">
        <v>1919</v>
      </c>
      <c r="J426" s="6" t="s">
        <v>1920</v>
      </c>
      <c r="K426" s="1">
        <v>2</v>
      </c>
      <c r="L426" s="6">
        <v>1</v>
      </c>
      <c r="M426" t="s">
        <v>1610</v>
      </c>
      <c r="N426" t="s">
        <v>1917</v>
      </c>
      <c r="O426" t="s">
        <v>1921</v>
      </c>
      <c r="P426">
        <v>19.899999999999999</v>
      </c>
      <c r="Q426" t="s">
        <v>3035</v>
      </c>
      <c r="U426" t="b">
        <v>1</v>
      </c>
    </row>
    <row r="427" spans="1:21" x14ac:dyDescent="0.25">
      <c r="H427" s="1" t="s">
        <v>1922</v>
      </c>
      <c r="I427" s="1" t="s">
        <v>1922</v>
      </c>
      <c r="J427" s="1" t="s">
        <v>1923</v>
      </c>
      <c r="K427" s="1">
        <v>2</v>
      </c>
      <c r="L427" s="1">
        <v>2</v>
      </c>
      <c r="M427" t="s">
        <v>1610</v>
      </c>
      <c r="N427" t="s">
        <v>1917</v>
      </c>
      <c r="O427" t="s">
        <v>1924</v>
      </c>
      <c r="P427">
        <v>14.7</v>
      </c>
    </row>
    <row r="428" spans="1:21" x14ac:dyDescent="0.25">
      <c r="H428" s="1" t="s">
        <v>1925</v>
      </c>
      <c r="I428" s="1" t="s">
        <v>1925</v>
      </c>
      <c r="J428" s="1" t="s">
        <v>1926</v>
      </c>
      <c r="K428" s="1">
        <v>2</v>
      </c>
      <c r="L428" s="1">
        <v>2</v>
      </c>
      <c r="M428" t="s">
        <v>1610</v>
      </c>
      <c r="N428" t="s">
        <v>1917</v>
      </c>
      <c r="O428" t="s">
        <v>1927</v>
      </c>
      <c r="P428">
        <v>92</v>
      </c>
    </row>
    <row r="429" spans="1:21" x14ac:dyDescent="0.25">
      <c r="H429" s="1" t="s">
        <v>1928</v>
      </c>
      <c r="I429" s="1" t="s">
        <v>1928</v>
      </c>
      <c r="J429" s="6" t="s">
        <v>1929</v>
      </c>
      <c r="K429" s="1">
        <v>2</v>
      </c>
      <c r="L429" s="6">
        <v>1</v>
      </c>
      <c r="M429" t="s">
        <v>1610</v>
      </c>
      <c r="N429" t="s">
        <v>1917</v>
      </c>
      <c r="O429" t="s">
        <v>1930</v>
      </c>
      <c r="P429">
        <v>39</v>
      </c>
      <c r="Q429" t="s">
        <v>3035</v>
      </c>
      <c r="U429" t="b">
        <v>1</v>
      </c>
    </row>
    <row r="430" spans="1:21" x14ac:dyDescent="0.25">
      <c r="H430" s="1" t="s">
        <v>1931</v>
      </c>
      <c r="I430" s="1" t="s">
        <v>1931</v>
      </c>
      <c r="J430" s="5" t="s">
        <v>21</v>
      </c>
      <c r="K430" s="1">
        <v>2</v>
      </c>
      <c r="L430" s="5">
        <v>-1</v>
      </c>
      <c r="M430" t="s">
        <v>1610</v>
      </c>
      <c r="N430" t="s">
        <v>1917</v>
      </c>
      <c r="O430" t="s">
        <v>17</v>
      </c>
    </row>
    <row r="431" spans="1:21" x14ac:dyDescent="0.25">
      <c r="H431" s="1" t="s">
        <v>1932</v>
      </c>
      <c r="I431" s="1" t="s">
        <v>1932</v>
      </c>
      <c r="J431" s="5" t="s">
        <v>21</v>
      </c>
      <c r="K431" s="1">
        <v>2</v>
      </c>
      <c r="L431" s="5">
        <v>-1</v>
      </c>
      <c r="M431" t="s">
        <v>1610</v>
      </c>
      <c r="N431" t="s">
        <v>1917</v>
      </c>
      <c r="O431" t="s">
        <v>17</v>
      </c>
    </row>
    <row r="432" spans="1:21" x14ac:dyDescent="0.25">
      <c r="H432" s="5" t="s">
        <v>1933</v>
      </c>
      <c r="I432" t="s">
        <v>21</v>
      </c>
      <c r="J432" s="5" t="s">
        <v>1934</v>
      </c>
      <c r="K432">
        <v>0</v>
      </c>
      <c r="L432" s="5">
        <v>-2</v>
      </c>
      <c r="M432" t="s">
        <v>17</v>
      </c>
      <c r="N432" t="s">
        <v>17</v>
      </c>
      <c r="O432" t="s">
        <v>1935</v>
      </c>
      <c r="P432">
        <v>25.9</v>
      </c>
      <c r="Q432" t="s">
        <v>3035</v>
      </c>
    </row>
    <row r="433" spans="1:21" x14ac:dyDescent="0.25">
      <c r="A433" t="s">
        <v>1102</v>
      </c>
      <c r="B433" s="1" t="s">
        <v>1908</v>
      </c>
      <c r="C433" t="s">
        <v>20</v>
      </c>
      <c r="D433" s="1" t="s">
        <v>1908</v>
      </c>
      <c r="E433" s="1" t="s">
        <v>1908</v>
      </c>
      <c r="F433" s="1">
        <v>2</v>
      </c>
      <c r="G433" s="1">
        <v>2</v>
      </c>
      <c r="H433" s="1" t="s">
        <v>1909</v>
      </c>
      <c r="I433" s="1" t="s">
        <v>1909</v>
      </c>
      <c r="J433" s="1" t="s">
        <v>1910</v>
      </c>
      <c r="K433" s="1">
        <v>2</v>
      </c>
      <c r="L433" s="1">
        <v>2</v>
      </c>
      <c r="M433" t="s">
        <v>1610</v>
      </c>
      <c r="N433" t="s">
        <v>1936</v>
      </c>
      <c r="O433" t="s">
        <v>1937</v>
      </c>
      <c r="P433">
        <v>98.8</v>
      </c>
      <c r="R433" t="b">
        <v>1</v>
      </c>
      <c r="T433" t="b">
        <v>1</v>
      </c>
      <c r="U433" t="b">
        <v>1</v>
      </c>
    </row>
    <row r="434" spans="1:21" x14ac:dyDescent="0.25">
      <c r="H434" s="1" t="s">
        <v>1912</v>
      </c>
      <c r="I434" s="5" t="s">
        <v>21</v>
      </c>
      <c r="J434" s="1" t="s">
        <v>1913</v>
      </c>
      <c r="K434" s="5">
        <v>-1</v>
      </c>
      <c r="L434" s="1">
        <v>2</v>
      </c>
      <c r="M434" t="s">
        <v>1610</v>
      </c>
      <c r="N434" t="s">
        <v>17</v>
      </c>
      <c r="O434" t="s">
        <v>1937</v>
      </c>
      <c r="P434">
        <v>1</v>
      </c>
      <c r="Q434" t="s">
        <v>2887</v>
      </c>
      <c r="T434" t="b">
        <v>1</v>
      </c>
      <c r="U434" t="b">
        <v>1</v>
      </c>
    </row>
    <row r="435" spans="1:21" x14ac:dyDescent="0.25">
      <c r="H435" s="1" t="s">
        <v>1919</v>
      </c>
      <c r="I435" s="5" t="s">
        <v>21</v>
      </c>
      <c r="J435" s="1" t="s">
        <v>1920</v>
      </c>
      <c r="K435" s="5">
        <v>-1</v>
      </c>
      <c r="L435" s="1">
        <v>2</v>
      </c>
      <c r="M435" t="s">
        <v>1610</v>
      </c>
      <c r="N435" t="s">
        <v>17</v>
      </c>
      <c r="O435" t="s">
        <v>1938</v>
      </c>
      <c r="P435">
        <v>3.8</v>
      </c>
      <c r="Q435" t="s">
        <v>2887</v>
      </c>
      <c r="T435" t="b">
        <v>1</v>
      </c>
    </row>
    <row r="436" spans="1:21" x14ac:dyDescent="0.25">
      <c r="H436" s="1" t="s">
        <v>1922</v>
      </c>
      <c r="I436" s="5" t="s">
        <v>21</v>
      </c>
      <c r="J436" s="1" t="s">
        <v>1923</v>
      </c>
      <c r="K436" s="5">
        <v>-1</v>
      </c>
      <c r="L436" s="1">
        <v>2</v>
      </c>
      <c r="M436" t="s">
        <v>1610</v>
      </c>
      <c r="N436" t="s">
        <v>17</v>
      </c>
      <c r="O436" t="s">
        <v>1939</v>
      </c>
      <c r="P436">
        <v>0.3</v>
      </c>
      <c r="Q436" t="s">
        <v>2887</v>
      </c>
      <c r="T436" t="b">
        <v>1</v>
      </c>
      <c r="U436" t="b">
        <v>1</v>
      </c>
    </row>
    <row r="437" spans="1:21" x14ac:dyDescent="0.25">
      <c r="H437" t="s">
        <v>3036</v>
      </c>
      <c r="I437" t="s">
        <v>21</v>
      </c>
      <c r="J437" s="5" t="s">
        <v>1926</v>
      </c>
      <c r="K437">
        <v>0</v>
      </c>
      <c r="L437" s="5">
        <v>-2</v>
      </c>
      <c r="M437" t="s">
        <v>1610</v>
      </c>
      <c r="N437" t="s">
        <v>17</v>
      </c>
      <c r="O437" t="s">
        <v>1938</v>
      </c>
      <c r="P437">
        <v>2.1</v>
      </c>
      <c r="Q437" t="s">
        <v>3037</v>
      </c>
      <c r="T437" t="b">
        <v>1</v>
      </c>
      <c r="U437" t="b">
        <v>1</v>
      </c>
    </row>
    <row r="438" spans="1:21" x14ac:dyDescent="0.25">
      <c r="H438" s="1" t="s">
        <v>1928</v>
      </c>
      <c r="I438" s="5" t="s">
        <v>21</v>
      </c>
      <c r="J438" s="1" t="s">
        <v>1929</v>
      </c>
      <c r="K438" s="5">
        <v>-1</v>
      </c>
      <c r="L438" s="1">
        <v>2</v>
      </c>
      <c r="M438" t="s">
        <v>1610</v>
      </c>
      <c r="N438" t="s">
        <v>17</v>
      </c>
      <c r="O438" t="s">
        <v>1938</v>
      </c>
      <c r="P438">
        <v>93.8</v>
      </c>
      <c r="Q438" t="s">
        <v>2887</v>
      </c>
      <c r="T438" t="b">
        <v>1</v>
      </c>
    </row>
    <row r="439" spans="1:21" x14ac:dyDescent="0.25">
      <c r="H439" s="5" t="s">
        <v>1940</v>
      </c>
      <c r="I439" t="s">
        <v>21</v>
      </c>
      <c r="J439" s="5" t="s">
        <v>1941</v>
      </c>
      <c r="K439">
        <v>0</v>
      </c>
      <c r="L439" s="5">
        <v>-2</v>
      </c>
      <c r="M439" t="s">
        <v>17</v>
      </c>
      <c r="N439" t="s">
        <v>17</v>
      </c>
      <c r="O439" t="s">
        <v>1942</v>
      </c>
      <c r="P439">
        <v>0.1</v>
      </c>
      <c r="Q439" t="s">
        <v>3038</v>
      </c>
    </row>
    <row r="440" spans="1:21" x14ac:dyDescent="0.25">
      <c r="A440" t="s">
        <v>1102</v>
      </c>
      <c r="B440" s="1" t="s">
        <v>1943</v>
      </c>
      <c r="C440" t="s">
        <v>941</v>
      </c>
      <c r="D440" s="1" t="s">
        <v>1943</v>
      </c>
      <c r="E440" s="1" t="s">
        <v>1943</v>
      </c>
      <c r="F440" s="1">
        <v>2</v>
      </c>
      <c r="G440" s="1">
        <v>2</v>
      </c>
      <c r="H440" s="1" t="s">
        <v>1944</v>
      </c>
      <c r="I440" s="1" t="s">
        <v>1944</v>
      </c>
      <c r="J440" s="5" t="s">
        <v>21</v>
      </c>
      <c r="K440" s="1">
        <v>2</v>
      </c>
      <c r="L440" s="5">
        <v>-1</v>
      </c>
      <c r="M440" t="s">
        <v>1405</v>
      </c>
      <c r="N440" t="s">
        <v>1945</v>
      </c>
      <c r="O440" t="s">
        <v>17</v>
      </c>
    </row>
    <row r="441" spans="1:21" x14ac:dyDescent="0.25">
      <c r="H441" s="1" t="s">
        <v>1946</v>
      </c>
      <c r="I441" s="1" t="s">
        <v>1946</v>
      </c>
      <c r="J441" s="1" t="s">
        <v>1947</v>
      </c>
      <c r="K441" s="1">
        <v>2</v>
      </c>
      <c r="L441" s="1">
        <v>2</v>
      </c>
      <c r="M441" t="s">
        <v>1405</v>
      </c>
      <c r="N441" t="s">
        <v>1945</v>
      </c>
      <c r="O441" t="s">
        <v>1948</v>
      </c>
      <c r="P441">
        <v>91.2</v>
      </c>
    </row>
    <row r="442" spans="1:21" x14ac:dyDescent="0.25">
      <c r="H442" s="1" t="s">
        <v>1949</v>
      </c>
      <c r="I442" s="1" t="s">
        <v>1949</v>
      </c>
      <c r="J442" s="5" t="s">
        <v>21</v>
      </c>
      <c r="K442" s="1">
        <v>2</v>
      </c>
      <c r="L442" s="5">
        <v>-1</v>
      </c>
      <c r="M442" t="s">
        <v>1405</v>
      </c>
      <c r="N442" t="s">
        <v>1945</v>
      </c>
      <c r="O442" t="s">
        <v>17</v>
      </c>
    </row>
    <row r="443" spans="1:21" x14ac:dyDescent="0.25">
      <c r="H443" s="1" t="s">
        <v>2941</v>
      </c>
      <c r="I443" s="5" t="s">
        <v>21</v>
      </c>
      <c r="J443" s="1" t="s">
        <v>1950</v>
      </c>
      <c r="K443" s="5">
        <v>-1</v>
      </c>
      <c r="L443" s="1">
        <v>2</v>
      </c>
      <c r="M443" t="s">
        <v>1405</v>
      </c>
      <c r="N443" t="s">
        <v>17</v>
      </c>
      <c r="O443" t="s">
        <v>1951</v>
      </c>
      <c r="P443">
        <v>7.1</v>
      </c>
      <c r="Q443" t="s">
        <v>2887</v>
      </c>
    </row>
    <row r="444" spans="1:21" x14ac:dyDescent="0.25">
      <c r="H444" s="1" t="s">
        <v>2942</v>
      </c>
      <c r="I444" s="5" t="s">
        <v>21</v>
      </c>
      <c r="J444" s="1" t="s">
        <v>1952</v>
      </c>
      <c r="K444" s="5">
        <v>-1</v>
      </c>
      <c r="L444" s="1">
        <v>2</v>
      </c>
      <c r="M444" t="s">
        <v>2943</v>
      </c>
      <c r="N444" t="s">
        <v>17</v>
      </c>
      <c r="O444" t="s">
        <v>1953</v>
      </c>
      <c r="P444">
        <v>98.5</v>
      </c>
      <c r="Q444" t="s">
        <v>2887</v>
      </c>
    </row>
    <row r="445" spans="1:21" x14ac:dyDescent="0.25">
      <c r="H445" s="1" t="s">
        <v>2944</v>
      </c>
      <c r="I445" s="5" t="s">
        <v>21</v>
      </c>
      <c r="J445" s="1" t="s">
        <v>1954</v>
      </c>
      <c r="K445" s="5">
        <v>-1</v>
      </c>
      <c r="L445" s="1">
        <v>2</v>
      </c>
      <c r="M445" t="s">
        <v>1405</v>
      </c>
      <c r="N445" t="s">
        <v>17</v>
      </c>
      <c r="O445" t="s">
        <v>1953</v>
      </c>
      <c r="P445">
        <v>1.4</v>
      </c>
      <c r="Q445" t="s">
        <v>2887</v>
      </c>
    </row>
    <row r="446" spans="1:21" x14ac:dyDescent="0.25">
      <c r="H446" s="1" t="s">
        <v>2945</v>
      </c>
      <c r="I446" s="5" t="s">
        <v>21</v>
      </c>
      <c r="J446" s="1" t="s">
        <v>1955</v>
      </c>
      <c r="K446" s="5">
        <v>-1</v>
      </c>
      <c r="L446" s="1">
        <v>2</v>
      </c>
      <c r="M446" t="s">
        <v>1405</v>
      </c>
      <c r="N446" t="s">
        <v>17</v>
      </c>
      <c r="O446" t="s">
        <v>1956</v>
      </c>
      <c r="P446">
        <v>85.7</v>
      </c>
      <c r="Q446" t="s">
        <v>2887</v>
      </c>
    </row>
    <row r="447" spans="1:21" x14ac:dyDescent="0.25">
      <c r="A447" t="s">
        <v>1102</v>
      </c>
      <c r="B447" s="1" t="s">
        <v>1957</v>
      </c>
      <c r="C447" t="s">
        <v>20</v>
      </c>
      <c r="D447" t="s">
        <v>1943</v>
      </c>
      <c r="E447" t="s">
        <v>21</v>
      </c>
      <c r="F447">
        <v>0</v>
      </c>
      <c r="G447">
        <v>0</v>
      </c>
      <c r="M447" t="s">
        <v>1405</v>
      </c>
      <c r="N447" t="s">
        <v>1958</v>
      </c>
      <c r="O447" t="s">
        <v>17</v>
      </c>
      <c r="Q447" t="s">
        <v>385</v>
      </c>
      <c r="R447" t="b">
        <v>1</v>
      </c>
      <c r="S447" t="b">
        <v>1</v>
      </c>
    </row>
    <row r="448" spans="1:21" x14ac:dyDescent="0.25">
      <c r="A448" t="s">
        <v>1102</v>
      </c>
      <c r="B448" s="1" t="s">
        <v>1959</v>
      </c>
      <c r="C448" t="s">
        <v>941</v>
      </c>
      <c r="D448" s="1" t="s">
        <v>1959</v>
      </c>
      <c r="E448" s="1" t="s">
        <v>1959</v>
      </c>
      <c r="F448" s="1">
        <v>2</v>
      </c>
      <c r="G448" s="1">
        <v>2</v>
      </c>
      <c r="H448" s="1" t="s">
        <v>1960</v>
      </c>
      <c r="I448" s="1" t="s">
        <v>1960</v>
      </c>
      <c r="J448" s="5" t="s">
        <v>21</v>
      </c>
      <c r="K448" s="1">
        <v>2</v>
      </c>
      <c r="L448" s="5">
        <v>-1</v>
      </c>
      <c r="M448" t="s">
        <v>1961</v>
      </c>
      <c r="N448" t="s">
        <v>1962</v>
      </c>
      <c r="O448" t="s">
        <v>17</v>
      </c>
    </row>
    <row r="449" spans="1:19" x14ac:dyDescent="0.25">
      <c r="H449" s="1" t="s">
        <v>1963</v>
      </c>
      <c r="I449" s="1" t="s">
        <v>1963</v>
      </c>
      <c r="J449" s="5" t="s">
        <v>21</v>
      </c>
      <c r="K449" s="1">
        <v>2</v>
      </c>
      <c r="L449" s="5">
        <v>-1</v>
      </c>
      <c r="M449" t="s">
        <v>1961</v>
      </c>
      <c r="N449" t="s">
        <v>1962</v>
      </c>
      <c r="O449" t="s">
        <v>17</v>
      </c>
    </row>
    <row r="450" spans="1:19" x14ac:dyDescent="0.25">
      <c r="H450" s="1" t="s">
        <v>1964</v>
      </c>
      <c r="I450" s="1" t="s">
        <v>1964</v>
      </c>
      <c r="J450" s="5" t="s">
        <v>21</v>
      </c>
      <c r="K450" s="1">
        <v>2</v>
      </c>
      <c r="L450" s="5">
        <v>-1</v>
      </c>
      <c r="M450" t="s">
        <v>1961</v>
      </c>
      <c r="N450" t="s">
        <v>1962</v>
      </c>
      <c r="O450" t="s">
        <v>17</v>
      </c>
    </row>
    <row r="451" spans="1:19" x14ac:dyDescent="0.25">
      <c r="H451" s="1" t="s">
        <v>1965</v>
      </c>
      <c r="I451" s="1" t="s">
        <v>1965</v>
      </c>
      <c r="J451" s="5" t="s">
        <v>21</v>
      </c>
      <c r="K451" s="1">
        <v>2</v>
      </c>
      <c r="L451" s="5">
        <v>-1</v>
      </c>
      <c r="M451" t="s">
        <v>1961</v>
      </c>
      <c r="N451" t="s">
        <v>1962</v>
      </c>
      <c r="O451" t="s">
        <v>17</v>
      </c>
    </row>
    <row r="452" spans="1:19" x14ac:dyDescent="0.25">
      <c r="H452" s="1" t="s">
        <v>1966</v>
      </c>
      <c r="I452" s="1" t="s">
        <v>1966</v>
      </c>
      <c r="J452" s="5" t="s">
        <v>21</v>
      </c>
      <c r="K452" s="1">
        <v>2</v>
      </c>
      <c r="L452" s="5">
        <v>-1</v>
      </c>
      <c r="M452" t="s">
        <v>1961</v>
      </c>
      <c r="N452" t="s">
        <v>1962</v>
      </c>
      <c r="O452" t="s">
        <v>17</v>
      </c>
    </row>
    <row r="453" spans="1:19" x14ac:dyDescent="0.25">
      <c r="H453" s="1" t="s">
        <v>1967</v>
      </c>
      <c r="I453" s="1" t="s">
        <v>1967</v>
      </c>
      <c r="J453" s="5" t="s">
        <v>21</v>
      </c>
      <c r="K453" s="1">
        <v>2</v>
      </c>
      <c r="L453" s="5">
        <v>-1</v>
      </c>
      <c r="M453" t="s">
        <v>1961</v>
      </c>
      <c r="N453" t="s">
        <v>1962</v>
      </c>
      <c r="O453" t="s">
        <v>17</v>
      </c>
    </row>
    <row r="454" spans="1:19" x14ac:dyDescent="0.25">
      <c r="H454" s="1" t="s">
        <v>1968</v>
      </c>
      <c r="I454" s="1" t="s">
        <v>1968</v>
      </c>
      <c r="J454" s="1" t="s">
        <v>1969</v>
      </c>
      <c r="K454" s="1">
        <v>2</v>
      </c>
      <c r="L454" s="1">
        <v>2</v>
      </c>
      <c r="M454" t="s">
        <v>1961</v>
      </c>
      <c r="N454" t="s">
        <v>1962</v>
      </c>
      <c r="O454" t="s">
        <v>1970</v>
      </c>
      <c r="P454">
        <v>79.400000000000006</v>
      </c>
    </row>
    <row r="455" spans="1:19" x14ac:dyDescent="0.25">
      <c r="H455" s="1" t="s">
        <v>1971</v>
      </c>
      <c r="I455" s="1" t="s">
        <v>1971</v>
      </c>
      <c r="J455" s="5" t="s">
        <v>21</v>
      </c>
      <c r="K455" s="1">
        <v>2</v>
      </c>
      <c r="L455" s="5">
        <v>-1</v>
      </c>
      <c r="M455" t="s">
        <v>1961</v>
      </c>
      <c r="N455" t="s">
        <v>1962</v>
      </c>
      <c r="O455" t="s">
        <v>17</v>
      </c>
    </row>
    <row r="456" spans="1:19" x14ac:dyDescent="0.25">
      <c r="H456" s="1" t="s">
        <v>1972</v>
      </c>
      <c r="I456" s="1" t="s">
        <v>1972</v>
      </c>
      <c r="J456" s="1" t="s">
        <v>1973</v>
      </c>
      <c r="K456" s="1">
        <v>2</v>
      </c>
      <c r="L456" s="1">
        <v>2</v>
      </c>
      <c r="M456" t="s">
        <v>1961</v>
      </c>
      <c r="N456" t="s">
        <v>1962</v>
      </c>
      <c r="O456" t="s">
        <v>1970</v>
      </c>
      <c r="P456">
        <v>18.600000000000001</v>
      </c>
    </row>
    <row r="457" spans="1:19" x14ac:dyDescent="0.25">
      <c r="H457" s="1" t="s">
        <v>1974</v>
      </c>
      <c r="I457" s="1" t="s">
        <v>1974</v>
      </c>
      <c r="J457" s="5" t="s">
        <v>21</v>
      </c>
      <c r="K457" s="1">
        <v>2</v>
      </c>
      <c r="L457" s="5">
        <v>-1</v>
      </c>
      <c r="M457" t="s">
        <v>1961</v>
      </c>
      <c r="N457" t="s">
        <v>1962</v>
      </c>
      <c r="O457" t="s">
        <v>17</v>
      </c>
    </row>
    <row r="458" spans="1:19" x14ac:dyDescent="0.25">
      <c r="H458" s="1" t="s">
        <v>2946</v>
      </c>
      <c r="I458" s="5" t="s">
        <v>21</v>
      </c>
      <c r="J458" s="1" t="s">
        <v>1975</v>
      </c>
      <c r="K458" s="5">
        <v>-1</v>
      </c>
      <c r="L458" s="1">
        <v>2</v>
      </c>
      <c r="M458" t="s">
        <v>2947</v>
      </c>
      <c r="N458" t="s">
        <v>17</v>
      </c>
      <c r="O458" t="s">
        <v>1970</v>
      </c>
      <c r="P458">
        <v>7</v>
      </c>
      <c r="Q458" t="s">
        <v>2887</v>
      </c>
    </row>
    <row r="459" spans="1:19" x14ac:dyDescent="0.25">
      <c r="A459" t="s">
        <v>1102</v>
      </c>
      <c r="B459" s="1" t="s">
        <v>1976</v>
      </c>
      <c r="C459" t="s">
        <v>20</v>
      </c>
      <c r="D459" t="s">
        <v>1959</v>
      </c>
      <c r="E459" t="s">
        <v>21</v>
      </c>
      <c r="F459">
        <v>0</v>
      </c>
      <c r="G459">
        <v>0</v>
      </c>
      <c r="M459" t="s">
        <v>1961</v>
      </c>
      <c r="N459" t="s">
        <v>1977</v>
      </c>
      <c r="O459" t="s">
        <v>17</v>
      </c>
      <c r="Q459" t="s">
        <v>385</v>
      </c>
      <c r="R459" t="b">
        <v>1</v>
      </c>
      <c r="S459" t="b">
        <v>1</v>
      </c>
    </row>
    <row r="460" spans="1:19" x14ac:dyDescent="0.25">
      <c r="A460" t="s">
        <v>1102</v>
      </c>
      <c r="B460" s="1" t="s">
        <v>1978</v>
      </c>
      <c r="C460" t="s">
        <v>941</v>
      </c>
      <c r="D460" s="1" t="s">
        <v>1978</v>
      </c>
      <c r="E460" s="6" t="s">
        <v>1978</v>
      </c>
      <c r="F460" s="1">
        <v>2</v>
      </c>
      <c r="G460" s="6">
        <v>1</v>
      </c>
      <c r="H460" s="1" t="s">
        <v>1979</v>
      </c>
      <c r="I460" s="1" t="s">
        <v>1979</v>
      </c>
      <c r="J460" s="6" t="s">
        <v>1980</v>
      </c>
      <c r="K460" s="1">
        <v>2</v>
      </c>
      <c r="L460" s="6">
        <v>1</v>
      </c>
      <c r="M460" t="s">
        <v>1659</v>
      </c>
      <c r="N460" t="s">
        <v>1981</v>
      </c>
      <c r="O460" t="s">
        <v>1982</v>
      </c>
      <c r="P460">
        <v>80.599999999999994</v>
      </c>
      <c r="Q460" t="s">
        <v>3039</v>
      </c>
    </row>
    <row r="461" spans="1:19" x14ac:dyDescent="0.25">
      <c r="H461" s="1" t="s">
        <v>1983</v>
      </c>
      <c r="I461" s="1" t="s">
        <v>1983</v>
      </c>
      <c r="J461" s="5" t="s">
        <v>21</v>
      </c>
      <c r="K461" s="1">
        <v>2</v>
      </c>
      <c r="L461" s="5">
        <v>-1</v>
      </c>
      <c r="M461" t="s">
        <v>1659</v>
      </c>
      <c r="N461" t="s">
        <v>1981</v>
      </c>
      <c r="O461" t="s">
        <v>17</v>
      </c>
    </row>
    <row r="462" spans="1:19" x14ac:dyDescent="0.25">
      <c r="H462" s="1" t="s">
        <v>1984</v>
      </c>
      <c r="I462" s="1" t="s">
        <v>1984</v>
      </c>
      <c r="J462" s="6" t="s">
        <v>1985</v>
      </c>
      <c r="K462" s="1">
        <v>2</v>
      </c>
      <c r="L462" s="6">
        <v>1</v>
      </c>
      <c r="M462" t="s">
        <v>1659</v>
      </c>
      <c r="N462" t="s">
        <v>1981</v>
      </c>
      <c r="O462" t="s">
        <v>1982</v>
      </c>
      <c r="P462">
        <v>17.2</v>
      </c>
      <c r="Q462" t="s">
        <v>3039</v>
      </c>
    </row>
    <row r="463" spans="1:19" x14ac:dyDescent="0.25">
      <c r="H463" s="1" t="s">
        <v>1986</v>
      </c>
      <c r="I463" s="5" t="s">
        <v>21</v>
      </c>
      <c r="J463" s="6" t="s">
        <v>1987</v>
      </c>
      <c r="K463" s="5">
        <v>-1</v>
      </c>
      <c r="L463" s="6">
        <v>1</v>
      </c>
      <c r="M463" t="s">
        <v>1659</v>
      </c>
      <c r="N463" t="s">
        <v>17</v>
      </c>
      <c r="O463" t="s">
        <v>1982</v>
      </c>
      <c r="P463">
        <v>16.3</v>
      </c>
      <c r="Q463" t="s">
        <v>3040</v>
      </c>
    </row>
    <row r="464" spans="1:19" x14ac:dyDescent="0.25">
      <c r="H464" s="1" t="s">
        <v>1988</v>
      </c>
      <c r="I464" s="1" t="s">
        <v>1988</v>
      </c>
      <c r="J464" s="5" t="s">
        <v>21</v>
      </c>
      <c r="K464" s="1">
        <v>2</v>
      </c>
      <c r="L464" s="5">
        <v>-1</v>
      </c>
      <c r="M464" t="s">
        <v>1659</v>
      </c>
      <c r="N464" t="s">
        <v>1981</v>
      </c>
      <c r="O464" t="s">
        <v>17</v>
      </c>
    </row>
    <row r="465" spans="1:19" x14ac:dyDescent="0.25">
      <c r="A465" t="s">
        <v>1102</v>
      </c>
      <c r="B465" s="1" t="s">
        <v>1989</v>
      </c>
      <c r="C465" t="s">
        <v>20</v>
      </c>
      <c r="D465" t="s">
        <v>1978</v>
      </c>
      <c r="E465" t="s">
        <v>21</v>
      </c>
      <c r="F465">
        <v>0</v>
      </c>
      <c r="G465">
        <v>0</v>
      </c>
      <c r="M465" t="s">
        <v>1659</v>
      </c>
      <c r="N465" t="s">
        <v>1990</v>
      </c>
      <c r="O465" t="s">
        <v>17</v>
      </c>
      <c r="Q465" t="s">
        <v>385</v>
      </c>
      <c r="R465" t="b">
        <v>1</v>
      </c>
      <c r="S465" t="b">
        <v>1</v>
      </c>
    </row>
    <row r="466" spans="1:19" x14ac:dyDescent="0.25">
      <c r="A466" t="s">
        <v>1102</v>
      </c>
      <c r="B466" s="1" t="s">
        <v>1991</v>
      </c>
      <c r="C466" t="s">
        <v>941</v>
      </c>
      <c r="D466" s="1" t="s">
        <v>1991</v>
      </c>
      <c r="E466" s="6" t="s">
        <v>1991</v>
      </c>
      <c r="F466" s="1">
        <v>2</v>
      </c>
      <c r="G466" s="6">
        <v>1</v>
      </c>
      <c r="H466" s="1" t="s">
        <v>1992</v>
      </c>
      <c r="I466" s="1" t="s">
        <v>1992</v>
      </c>
      <c r="J466" s="6" t="s">
        <v>1993</v>
      </c>
      <c r="K466" s="1">
        <v>2</v>
      </c>
      <c r="L466" s="6">
        <v>1</v>
      </c>
      <c r="M466" t="s">
        <v>1994</v>
      </c>
      <c r="N466" t="s">
        <v>1995</v>
      </c>
      <c r="O466" t="s">
        <v>1996</v>
      </c>
      <c r="P466">
        <v>98</v>
      </c>
      <c r="Q466" t="s">
        <v>3041</v>
      </c>
    </row>
    <row r="467" spans="1:19" x14ac:dyDescent="0.25">
      <c r="H467" s="1" t="s">
        <v>1997</v>
      </c>
      <c r="I467" s="1" t="s">
        <v>1997</v>
      </c>
      <c r="J467" s="5" t="s">
        <v>21</v>
      </c>
      <c r="K467" s="1">
        <v>2</v>
      </c>
      <c r="L467" s="5">
        <v>-1</v>
      </c>
      <c r="M467" t="s">
        <v>1994</v>
      </c>
      <c r="N467" t="s">
        <v>1995</v>
      </c>
      <c r="O467" t="s">
        <v>17</v>
      </c>
    </row>
    <row r="468" spans="1:19" x14ac:dyDescent="0.25">
      <c r="H468" s="1" t="s">
        <v>1998</v>
      </c>
      <c r="I468" s="1" t="s">
        <v>1998</v>
      </c>
      <c r="J468" s="5" t="s">
        <v>21</v>
      </c>
      <c r="K468" s="1">
        <v>2</v>
      </c>
      <c r="L468" s="5">
        <v>-1</v>
      </c>
      <c r="M468" t="s">
        <v>1994</v>
      </c>
      <c r="N468" t="s">
        <v>1995</v>
      </c>
      <c r="O468" t="s">
        <v>17</v>
      </c>
    </row>
    <row r="469" spans="1:19" x14ac:dyDescent="0.25">
      <c r="H469" s="1" t="s">
        <v>1999</v>
      </c>
      <c r="I469" s="1" t="s">
        <v>1999</v>
      </c>
      <c r="J469" s="6" t="s">
        <v>2000</v>
      </c>
      <c r="K469" s="1">
        <v>2</v>
      </c>
      <c r="L469" s="6">
        <v>1</v>
      </c>
      <c r="M469" t="s">
        <v>1994</v>
      </c>
      <c r="N469" t="s">
        <v>1995</v>
      </c>
      <c r="O469" t="s">
        <v>1996</v>
      </c>
      <c r="P469">
        <v>2.2999999999999998</v>
      </c>
      <c r="Q469" t="s">
        <v>3041</v>
      </c>
    </row>
    <row r="470" spans="1:19" x14ac:dyDescent="0.25">
      <c r="H470" s="1" t="s">
        <v>2001</v>
      </c>
      <c r="I470" s="1" t="s">
        <v>2001</v>
      </c>
      <c r="J470" s="6" t="s">
        <v>2002</v>
      </c>
      <c r="K470" s="1">
        <v>2</v>
      </c>
      <c r="L470" s="6">
        <v>1</v>
      </c>
      <c r="M470" t="s">
        <v>1994</v>
      </c>
      <c r="N470" t="s">
        <v>1995</v>
      </c>
      <c r="O470" t="s">
        <v>1996</v>
      </c>
      <c r="P470">
        <v>0.9</v>
      </c>
      <c r="Q470" t="s">
        <v>3041</v>
      </c>
    </row>
    <row r="471" spans="1:19" x14ac:dyDescent="0.25">
      <c r="H471" s="1" t="s">
        <v>2003</v>
      </c>
      <c r="I471" s="1" t="s">
        <v>2003</v>
      </c>
      <c r="J471" s="5" t="s">
        <v>21</v>
      </c>
      <c r="K471" s="1">
        <v>2</v>
      </c>
      <c r="L471" s="5">
        <v>-1</v>
      </c>
      <c r="M471" t="s">
        <v>1994</v>
      </c>
      <c r="N471" t="s">
        <v>1995</v>
      </c>
      <c r="O471" t="s">
        <v>17</v>
      </c>
    </row>
    <row r="472" spans="1:19" x14ac:dyDescent="0.25">
      <c r="A472" t="s">
        <v>1102</v>
      </c>
      <c r="B472" s="1" t="s">
        <v>2004</v>
      </c>
      <c r="C472" t="s">
        <v>20</v>
      </c>
      <c r="D472" t="s">
        <v>1991</v>
      </c>
      <c r="E472" t="s">
        <v>21</v>
      </c>
      <c r="F472">
        <v>0</v>
      </c>
      <c r="G472">
        <v>0</v>
      </c>
      <c r="M472" t="s">
        <v>1994</v>
      </c>
      <c r="N472" t="s">
        <v>2005</v>
      </c>
      <c r="O472" t="s">
        <v>17</v>
      </c>
      <c r="Q472" t="s">
        <v>385</v>
      </c>
      <c r="R472" t="b">
        <v>1</v>
      </c>
      <c r="S472" t="b">
        <v>1</v>
      </c>
    </row>
    <row r="473" spans="1:19" x14ac:dyDescent="0.25">
      <c r="A473" t="s">
        <v>1102</v>
      </c>
      <c r="B473" s="1" t="s">
        <v>2006</v>
      </c>
      <c r="C473" t="s">
        <v>941</v>
      </c>
      <c r="D473" s="1" t="s">
        <v>2006</v>
      </c>
      <c r="E473" s="1" t="s">
        <v>2006</v>
      </c>
      <c r="F473" s="1">
        <v>2</v>
      </c>
      <c r="G473" s="1">
        <v>2</v>
      </c>
      <c r="H473" s="1" t="s">
        <v>2007</v>
      </c>
      <c r="I473" s="1" t="s">
        <v>2007</v>
      </c>
      <c r="J473" s="5" t="s">
        <v>21</v>
      </c>
      <c r="K473" s="1">
        <v>2</v>
      </c>
      <c r="L473" s="5">
        <v>-1</v>
      </c>
      <c r="M473" t="s">
        <v>1256</v>
      </c>
      <c r="N473" t="s">
        <v>1260</v>
      </c>
      <c r="O473" t="s">
        <v>17</v>
      </c>
    </row>
    <row r="474" spans="1:19" x14ac:dyDescent="0.25">
      <c r="H474" s="1" t="s">
        <v>2008</v>
      </c>
      <c r="I474" s="1" t="s">
        <v>2008</v>
      </c>
      <c r="J474" s="5" t="s">
        <v>21</v>
      </c>
      <c r="K474" s="1">
        <v>2</v>
      </c>
      <c r="L474" s="5">
        <v>-1</v>
      </c>
      <c r="M474" t="s">
        <v>1256</v>
      </c>
      <c r="N474" t="s">
        <v>1260</v>
      </c>
      <c r="O474" t="s">
        <v>17</v>
      </c>
    </row>
    <row r="475" spans="1:19" x14ac:dyDescent="0.25">
      <c r="H475" s="1" t="s">
        <v>2009</v>
      </c>
      <c r="I475" s="1" t="s">
        <v>2009</v>
      </c>
      <c r="J475" s="1" t="s">
        <v>2010</v>
      </c>
      <c r="K475" s="1">
        <v>2</v>
      </c>
      <c r="L475" s="1">
        <v>2</v>
      </c>
      <c r="M475" t="s">
        <v>1256</v>
      </c>
      <c r="N475" t="s">
        <v>1260</v>
      </c>
      <c r="O475" t="s">
        <v>2011</v>
      </c>
      <c r="P475">
        <v>37</v>
      </c>
    </row>
    <row r="476" spans="1:19" x14ac:dyDescent="0.25">
      <c r="H476" s="1" t="s">
        <v>2012</v>
      </c>
      <c r="I476" s="1" t="s">
        <v>2012</v>
      </c>
      <c r="J476" s="5" t="s">
        <v>21</v>
      </c>
      <c r="K476" s="1">
        <v>2</v>
      </c>
      <c r="L476" s="5">
        <v>-1</v>
      </c>
      <c r="M476" t="s">
        <v>1256</v>
      </c>
      <c r="N476" t="s">
        <v>1260</v>
      </c>
      <c r="O476" t="s">
        <v>17</v>
      </c>
    </row>
    <row r="477" spans="1:19" x14ac:dyDescent="0.25">
      <c r="H477" s="1" t="s">
        <v>2013</v>
      </c>
      <c r="I477" s="1" t="s">
        <v>2013</v>
      </c>
      <c r="J477" s="1" t="s">
        <v>2014</v>
      </c>
      <c r="K477" s="1">
        <v>2</v>
      </c>
      <c r="L477" s="1">
        <v>2</v>
      </c>
      <c r="M477" t="s">
        <v>1256</v>
      </c>
      <c r="N477" t="s">
        <v>1260</v>
      </c>
      <c r="O477" t="s">
        <v>2011</v>
      </c>
      <c r="P477">
        <v>18</v>
      </c>
    </row>
    <row r="478" spans="1:19" x14ac:dyDescent="0.25">
      <c r="H478" s="1" t="s">
        <v>2015</v>
      </c>
      <c r="I478" s="1" t="s">
        <v>2015</v>
      </c>
      <c r="J478" s="1" t="s">
        <v>2016</v>
      </c>
      <c r="K478" s="1">
        <v>2</v>
      </c>
      <c r="L478" s="1">
        <v>2</v>
      </c>
      <c r="M478" t="s">
        <v>1256</v>
      </c>
      <c r="N478" t="s">
        <v>1260</v>
      </c>
      <c r="O478" t="s">
        <v>2017</v>
      </c>
      <c r="P478">
        <v>13.8</v>
      </c>
    </row>
    <row r="479" spans="1:19" x14ac:dyDescent="0.25">
      <c r="H479" s="1" t="s">
        <v>2018</v>
      </c>
      <c r="I479" s="1" t="s">
        <v>2018</v>
      </c>
      <c r="J479" s="5" t="s">
        <v>21</v>
      </c>
      <c r="K479" s="1">
        <v>2</v>
      </c>
      <c r="L479" s="5">
        <v>-1</v>
      </c>
      <c r="M479" t="s">
        <v>1256</v>
      </c>
      <c r="N479" t="s">
        <v>1260</v>
      </c>
      <c r="O479" t="s">
        <v>17</v>
      </c>
    </row>
    <row r="480" spans="1:19" x14ac:dyDescent="0.25">
      <c r="H480" s="1" t="s">
        <v>2019</v>
      </c>
      <c r="I480" s="5" t="s">
        <v>21</v>
      </c>
      <c r="J480" s="1" t="s">
        <v>2020</v>
      </c>
      <c r="K480" s="5">
        <v>-1</v>
      </c>
      <c r="L480" s="1">
        <v>2</v>
      </c>
      <c r="M480" t="s">
        <v>1256</v>
      </c>
      <c r="N480" t="s">
        <v>17</v>
      </c>
      <c r="O480" t="s">
        <v>2021</v>
      </c>
      <c r="P480">
        <v>57.5</v>
      </c>
      <c r="Q480" t="s">
        <v>3042</v>
      </c>
    </row>
    <row r="481" spans="1:19" x14ac:dyDescent="0.25">
      <c r="A481" t="s">
        <v>1102</v>
      </c>
      <c r="B481" s="1" t="s">
        <v>2022</v>
      </c>
      <c r="C481" t="s">
        <v>20</v>
      </c>
      <c r="D481" t="s">
        <v>2006</v>
      </c>
      <c r="E481" t="s">
        <v>21</v>
      </c>
      <c r="F481">
        <v>0</v>
      </c>
      <c r="G481">
        <v>0</v>
      </c>
      <c r="M481" t="s">
        <v>1256</v>
      </c>
      <c r="N481" t="s">
        <v>2023</v>
      </c>
      <c r="O481" t="s">
        <v>17</v>
      </c>
      <c r="Q481" t="s">
        <v>385</v>
      </c>
      <c r="R481" t="b">
        <v>1</v>
      </c>
      <c r="S481" t="b">
        <v>1</v>
      </c>
    </row>
    <row r="482" spans="1:19" x14ac:dyDescent="0.25">
      <c r="A482" t="s">
        <v>1102</v>
      </c>
      <c r="B482" s="1" t="s">
        <v>2024</v>
      </c>
      <c r="C482" t="s">
        <v>941</v>
      </c>
      <c r="D482" s="1" t="s">
        <v>2024</v>
      </c>
      <c r="E482" s="1" t="s">
        <v>2024</v>
      </c>
      <c r="F482" s="1">
        <v>2</v>
      </c>
      <c r="G482" s="1">
        <v>2</v>
      </c>
      <c r="H482" s="1" t="s">
        <v>2025</v>
      </c>
      <c r="I482" s="1" t="s">
        <v>2025</v>
      </c>
      <c r="J482" s="5" t="s">
        <v>21</v>
      </c>
      <c r="K482" s="1">
        <v>2</v>
      </c>
      <c r="L482" s="5">
        <v>-1</v>
      </c>
      <c r="M482" t="s">
        <v>1363</v>
      </c>
      <c r="N482" t="s">
        <v>2026</v>
      </c>
      <c r="O482" t="s">
        <v>17</v>
      </c>
    </row>
    <row r="483" spans="1:19" x14ac:dyDescent="0.25">
      <c r="H483" s="1" t="s">
        <v>2027</v>
      </c>
      <c r="I483" s="1" t="s">
        <v>2027</v>
      </c>
      <c r="J483" s="5" t="s">
        <v>21</v>
      </c>
      <c r="K483" s="1">
        <v>2</v>
      </c>
      <c r="L483" s="5">
        <v>-1</v>
      </c>
      <c r="M483" t="s">
        <v>1363</v>
      </c>
      <c r="N483" t="s">
        <v>2026</v>
      </c>
      <c r="O483" t="s">
        <v>17</v>
      </c>
    </row>
    <row r="484" spans="1:19" x14ac:dyDescent="0.25">
      <c r="H484" s="1" t="s">
        <v>2028</v>
      </c>
      <c r="I484" s="1" t="s">
        <v>2028</v>
      </c>
      <c r="J484" s="1" t="s">
        <v>2029</v>
      </c>
      <c r="K484" s="1">
        <v>2</v>
      </c>
      <c r="L484" s="1">
        <v>2</v>
      </c>
      <c r="M484" t="s">
        <v>1363</v>
      </c>
      <c r="N484" t="s">
        <v>2026</v>
      </c>
      <c r="O484" t="s">
        <v>2030</v>
      </c>
      <c r="P484">
        <v>72.7</v>
      </c>
    </row>
    <row r="485" spans="1:19" x14ac:dyDescent="0.25">
      <c r="H485" s="1" t="s">
        <v>2031</v>
      </c>
      <c r="I485" s="1" t="s">
        <v>2031</v>
      </c>
      <c r="J485" s="5" t="s">
        <v>21</v>
      </c>
      <c r="K485" s="1">
        <v>2</v>
      </c>
      <c r="L485" s="5">
        <v>-1</v>
      </c>
      <c r="M485" t="s">
        <v>1363</v>
      </c>
      <c r="N485" t="s">
        <v>2026</v>
      </c>
      <c r="O485" t="s">
        <v>17</v>
      </c>
    </row>
    <row r="486" spans="1:19" x14ac:dyDescent="0.25">
      <c r="H486" s="1" t="s">
        <v>2032</v>
      </c>
      <c r="I486" s="1" t="s">
        <v>2032</v>
      </c>
      <c r="J486" s="1" t="s">
        <v>2033</v>
      </c>
      <c r="K486" s="1">
        <v>2</v>
      </c>
      <c r="L486" s="1">
        <v>2</v>
      </c>
      <c r="M486" t="s">
        <v>1363</v>
      </c>
      <c r="N486" t="s">
        <v>2026</v>
      </c>
      <c r="O486" t="s">
        <v>2030</v>
      </c>
      <c r="P486">
        <v>14.6</v>
      </c>
    </row>
    <row r="487" spans="1:19" x14ac:dyDescent="0.25">
      <c r="H487" s="1" t="s">
        <v>2034</v>
      </c>
      <c r="I487" s="1" t="s">
        <v>2034</v>
      </c>
      <c r="J487" s="1" t="s">
        <v>2035</v>
      </c>
      <c r="K487" s="1">
        <v>2</v>
      </c>
      <c r="L487" s="1">
        <v>2</v>
      </c>
      <c r="M487" t="s">
        <v>1363</v>
      </c>
      <c r="N487" t="s">
        <v>2026</v>
      </c>
      <c r="O487" t="s">
        <v>2030</v>
      </c>
      <c r="P487">
        <v>8.9</v>
      </c>
    </row>
    <row r="488" spans="1:19" x14ac:dyDescent="0.25">
      <c r="A488" t="s">
        <v>1102</v>
      </c>
      <c r="B488" s="1" t="s">
        <v>2036</v>
      </c>
      <c r="C488" t="s">
        <v>20</v>
      </c>
      <c r="D488" t="s">
        <v>2024</v>
      </c>
      <c r="E488" t="s">
        <v>21</v>
      </c>
      <c r="F488">
        <v>0</v>
      </c>
      <c r="G488">
        <v>0</v>
      </c>
      <c r="M488" t="s">
        <v>1363</v>
      </c>
      <c r="N488" t="s">
        <v>2037</v>
      </c>
      <c r="O488" t="s">
        <v>17</v>
      </c>
      <c r="Q488" t="s">
        <v>385</v>
      </c>
      <c r="R488" t="b">
        <v>1</v>
      </c>
      <c r="S488" t="b">
        <v>1</v>
      </c>
    </row>
    <row r="489" spans="1:19" x14ac:dyDescent="0.25">
      <c r="A489" t="s">
        <v>1102</v>
      </c>
      <c r="B489" s="5" t="s">
        <v>2038</v>
      </c>
      <c r="C489" t="s">
        <v>941</v>
      </c>
      <c r="D489" t="s">
        <v>21</v>
      </c>
      <c r="E489" s="5" t="s">
        <v>2039</v>
      </c>
      <c r="F489">
        <v>0</v>
      </c>
      <c r="G489" s="5">
        <v>-2</v>
      </c>
      <c r="H489" s="5" t="s">
        <v>2040</v>
      </c>
      <c r="I489" t="s">
        <v>21</v>
      </c>
      <c r="J489" s="5" t="s">
        <v>2041</v>
      </c>
      <c r="K489">
        <v>0</v>
      </c>
      <c r="L489" s="5">
        <v>-2</v>
      </c>
      <c r="M489" t="s">
        <v>17</v>
      </c>
      <c r="N489" t="s">
        <v>17</v>
      </c>
      <c r="O489" t="s">
        <v>2042</v>
      </c>
      <c r="P489">
        <v>14.4</v>
      </c>
      <c r="Q489" t="s">
        <v>3043</v>
      </c>
    </row>
    <row r="490" spans="1:19" x14ac:dyDescent="0.25">
      <c r="H490" s="5" t="s">
        <v>2043</v>
      </c>
      <c r="I490" t="s">
        <v>21</v>
      </c>
      <c r="J490" s="5" t="s">
        <v>2044</v>
      </c>
      <c r="K490">
        <v>0</v>
      </c>
      <c r="L490" s="5">
        <v>-2</v>
      </c>
      <c r="M490" t="s">
        <v>17</v>
      </c>
      <c r="N490" t="s">
        <v>17</v>
      </c>
      <c r="O490" t="s">
        <v>2045</v>
      </c>
      <c r="P490">
        <v>14.4</v>
      </c>
      <c r="Q490" t="s">
        <v>3043</v>
      </c>
    </row>
    <row r="491" spans="1:19" x14ac:dyDescent="0.25">
      <c r="H491" s="5" t="s">
        <v>2046</v>
      </c>
      <c r="I491" t="s">
        <v>21</v>
      </c>
      <c r="J491" s="5" t="s">
        <v>2047</v>
      </c>
      <c r="K491">
        <v>0</v>
      </c>
      <c r="L491" s="5">
        <v>-2</v>
      </c>
      <c r="M491" t="s">
        <v>17</v>
      </c>
      <c r="N491" t="s">
        <v>17</v>
      </c>
      <c r="O491" t="s">
        <v>2042</v>
      </c>
      <c r="P491">
        <v>18.399999999999999</v>
      </c>
      <c r="Q491" t="s">
        <v>3043</v>
      </c>
    </row>
    <row r="492" spans="1:19" x14ac:dyDescent="0.25">
      <c r="H492" s="5" t="s">
        <v>2048</v>
      </c>
      <c r="I492" t="s">
        <v>21</v>
      </c>
      <c r="J492" s="5" t="s">
        <v>2049</v>
      </c>
      <c r="K492">
        <v>0</v>
      </c>
      <c r="L492" s="5">
        <v>-2</v>
      </c>
      <c r="M492" t="s">
        <v>17</v>
      </c>
      <c r="N492" t="s">
        <v>17</v>
      </c>
      <c r="O492" t="s">
        <v>2050</v>
      </c>
      <c r="P492">
        <v>17.3</v>
      </c>
      <c r="Q492" t="s">
        <v>3043</v>
      </c>
    </row>
    <row r="493" spans="1:19" x14ac:dyDescent="0.25">
      <c r="H493" s="5" t="s">
        <v>2051</v>
      </c>
      <c r="I493" t="s">
        <v>21</v>
      </c>
      <c r="J493" s="5" t="s">
        <v>2052</v>
      </c>
      <c r="K493">
        <v>0</v>
      </c>
      <c r="L493" s="5">
        <v>-2</v>
      </c>
      <c r="M493" t="s">
        <v>17</v>
      </c>
      <c r="N493" t="s">
        <v>17</v>
      </c>
      <c r="O493" t="s">
        <v>2050</v>
      </c>
      <c r="P493">
        <v>16.600000000000001</v>
      </c>
      <c r="Q493" t="s">
        <v>3043</v>
      </c>
    </row>
    <row r="494" spans="1:19" x14ac:dyDescent="0.25">
      <c r="A494" t="s">
        <v>1102</v>
      </c>
      <c r="B494" s="5" t="s">
        <v>2053</v>
      </c>
      <c r="C494" t="s">
        <v>941</v>
      </c>
      <c r="D494" t="s">
        <v>21</v>
      </c>
      <c r="E494" s="5" t="s">
        <v>2054</v>
      </c>
      <c r="F494">
        <v>0</v>
      </c>
      <c r="G494" s="5">
        <v>-2</v>
      </c>
      <c r="H494" s="5" t="s">
        <v>2055</v>
      </c>
      <c r="I494" t="s">
        <v>21</v>
      </c>
      <c r="J494" s="5" t="s">
        <v>2056</v>
      </c>
      <c r="K494">
        <v>0</v>
      </c>
      <c r="L494" s="5">
        <v>-2</v>
      </c>
      <c r="M494" t="s">
        <v>17</v>
      </c>
      <c r="N494" t="s">
        <v>17</v>
      </c>
      <c r="O494" t="s">
        <v>2057</v>
      </c>
      <c r="P494">
        <v>25</v>
      </c>
      <c r="Q494" t="s">
        <v>3044</v>
      </c>
    </row>
    <row r="495" spans="1:19" x14ac:dyDescent="0.25">
      <c r="H495" s="5" t="s">
        <v>2058</v>
      </c>
      <c r="I495" t="s">
        <v>21</v>
      </c>
      <c r="J495" s="5" t="s">
        <v>2059</v>
      </c>
      <c r="K495">
        <v>0</v>
      </c>
      <c r="L495" s="5">
        <v>-2</v>
      </c>
      <c r="M495" t="s">
        <v>17</v>
      </c>
      <c r="N495" t="s">
        <v>17</v>
      </c>
      <c r="O495" t="s">
        <v>2057</v>
      </c>
      <c r="P495">
        <v>25</v>
      </c>
      <c r="Q495" t="s">
        <v>3044</v>
      </c>
    </row>
    <row r="496" spans="1:19" x14ac:dyDescent="0.25">
      <c r="H496" s="5" t="s">
        <v>2060</v>
      </c>
      <c r="I496" t="s">
        <v>21</v>
      </c>
      <c r="J496" s="5" t="s">
        <v>2061</v>
      </c>
      <c r="K496">
        <v>0</v>
      </c>
      <c r="L496" s="5">
        <v>-2</v>
      </c>
      <c r="M496" t="s">
        <v>17</v>
      </c>
      <c r="N496" t="s">
        <v>17</v>
      </c>
      <c r="O496" t="s">
        <v>2062</v>
      </c>
      <c r="P496">
        <v>25</v>
      </c>
      <c r="Q496" t="s">
        <v>3044</v>
      </c>
    </row>
    <row r="497" spans="1:19" x14ac:dyDescent="0.25">
      <c r="H497" s="5" t="s">
        <v>2063</v>
      </c>
      <c r="I497" t="s">
        <v>21</v>
      </c>
      <c r="J497" s="5" t="s">
        <v>2064</v>
      </c>
      <c r="K497">
        <v>0</v>
      </c>
      <c r="L497" s="5">
        <v>-2</v>
      </c>
      <c r="M497" t="s">
        <v>17</v>
      </c>
      <c r="N497" t="s">
        <v>17</v>
      </c>
      <c r="O497" t="s">
        <v>2065</v>
      </c>
      <c r="P497">
        <v>20</v>
      </c>
      <c r="Q497" t="s">
        <v>3044</v>
      </c>
    </row>
    <row r="498" spans="1:19" x14ac:dyDescent="0.25">
      <c r="A498" t="s">
        <v>1102</v>
      </c>
      <c r="B498" s="1" t="s">
        <v>2066</v>
      </c>
      <c r="C498" t="s">
        <v>941</v>
      </c>
      <c r="D498" s="1" t="s">
        <v>2066</v>
      </c>
      <c r="E498" s="1" t="s">
        <v>2066</v>
      </c>
      <c r="F498" s="1">
        <v>2</v>
      </c>
      <c r="G498" s="1">
        <v>2</v>
      </c>
      <c r="H498" s="1" t="s">
        <v>2067</v>
      </c>
      <c r="I498" s="1" t="s">
        <v>2067</v>
      </c>
      <c r="J498" s="5" t="s">
        <v>21</v>
      </c>
      <c r="K498" s="1">
        <v>2</v>
      </c>
      <c r="L498" s="5">
        <v>-1</v>
      </c>
      <c r="M498" t="s">
        <v>2068</v>
      </c>
      <c r="N498" t="s">
        <v>2069</v>
      </c>
      <c r="O498" t="s">
        <v>17</v>
      </c>
    </row>
    <row r="499" spans="1:19" x14ac:dyDescent="0.25">
      <c r="H499" s="1" t="s">
        <v>2070</v>
      </c>
      <c r="I499" s="1" t="s">
        <v>2070</v>
      </c>
      <c r="J499" s="5" t="s">
        <v>21</v>
      </c>
      <c r="K499" s="1">
        <v>2</v>
      </c>
      <c r="L499" s="5">
        <v>-1</v>
      </c>
      <c r="M499" t="s">
        <v>2068</v>
      </c>
      <c r="N499" t="s">
        <v>2069</v>
      </c>
      <c r="O499" t="s">
        <v>17</v>
      </c>
    </row>
    <row r="500" spans="1:19" x14ac:dyDescent="0.25">
      <c r="H500" s="1" t="s">
        <v>2071</v>
      </c>
      <c r="I500" s="1" t="s">
        <v>2071</v>
      </c>
      <c r="J500" s="5" t="s">
        <v>21</v>
      </c>
      <c r="K500" s="1">
        <v>2</v>
      </c>
      <c r="L500" s="5">
        <v>-1</v>
      </c>
      <c r="M500" t="s">
        <v>2068</v>
      </c>
      <c r="N500" t="s">
        <v>2069</v>
      </c>
      <c r="O500" t="s">
        <v>17</v>
      </c>
    </row>
    <row r="501" spans="1:19" x14ac:dyDescent="0.25">
      <c r="H501" s="1" t="s">
        <v>2072</v>
      </c>
      <c r="I501" s="1" t="s">
        <v>2072</v>
      </c>
      <c r="J501" s="5" t="s">
        <v>21</v>
      </c>
      <c r="K501" s="1">
        <v>2</v>
      </c>
      <c r="L501" s="5">
        <v>-1</v>
      </c>
      <c r="M501" t="s">
        <v>2068</v>
      </c>
      <c r="N501" t="s">
        <v>2069</v>
      </c>
      <c r="O501" t="s">
        <v>17</v>
      </c>
    </row>
    <row r="502" spans="1:19" x14ac:dyDescent="0.25">
      <c r="H502" s="1" t="s">
        <v>2073</v>
      </c>
      <c r="I502" s="1" t="s">
        <v>2073</v>
      </c>
      <c r="J502" s="1" t="s">
        <v>2074</v>
      </c>
      <c r="K502" s="1">
        <v>2</v>
      </c>
      <c r="L502" s="1">
        <v>2</v>
      </c>
      <c r="M502" t="s">
        <v>2068</v>
      </c>
      <c r="N502" t="s">
        <v>2069</v>
      </c>
      <c r="O502" t="s">
        <v>2075</v>
      </c>
      <c r="P502">
        <v>77.7</v>
      </c>
    </row>
    <row r="503" spans="1:19" x14ac:dyDescent="0.25">
      <c r="H503" s="1" t="s">
        <v>2076</v>
      </c>
      <c r="I503" s="1" t="s">
        <v>2076</v>
      </c>
      <c r="J503" s="5" t="s">
        <v>21</v>
      </c>
      <c r="K503" s="1">
        <v>2</v>
      </c>
      <c r="L503" s="5">
        <v>-1</v>
      </c>
      <c r="M503" t="s">
        <v>2068</v>
      </c>
      <c r="N503" t="s">
        <v>2069</v>
      </c>
      <c r="O503" t="s">
        <v>17</v>
      </c>
    </row>
    <row r="504" spans="1:19" x14ac:dyDescent="0.25">
      <c r="H504" s="1" t="s">
        <v>2948</v>
      </c>
      <c r="I504" s="5" t="s">
        <v>21</v>
      </c>
      <c r="J504" s="1" t="s">
        <v>2077</v>
      </c>
      <c r="K504" s="5">
        <v>-1</v>
      </c>
      <c r="L504" s="1">
        <v>2</v>
      </c>
      <c r="M504" t="s">
        <v>2068</v>
      </c>
      <c r="N504" t="s">
        <v>17</v>
      </c>
      <c r="O504" t="s">
        <v>2075</v>
      </c>
      <c r="P504">
        <v>20.5</v>
      </c>
      <c r="Q504" t="s">
        <v>2887</v>
      </c>
    </row>
    <row r="505" spans="1:19" x14ac:dyDescent="0.25">
      <c r="H505" s="5" t="s">
        <v>2078</v>
      </c>
      <c r="I505" t="s">
        <v>21</v>
      </c>
      <c r="J505" s="5" t="s">
        <v>2079</v>
      </c>
      <c r="K505">
        <v>0</v>
      </c>
      <c r="L505" s="5">
        <v>-2</v>
      </c>
      <c r="M505" t="s">
        <v>17</v>
      </c>
      <c r="N505" t="s">
        <v>17</v>
      </c>
      <c r="O505" t="s">
        <v>2075</v>
      </c>
      <c r="P505">
        <v>4.0999999999999996</v>
      </c>
      <c r="Q505" t="s">
        <v>3045</v>
      </c>
    </row>
    <row r="506" spans="1:19" x14ac:dyDescent="0.25">
      <c r="A506" t="s">
        <v>1102</v>
      </c>
      <c r="B506" s="1" t="s">
        <v>2080</v>
      </c>
      <c r="C506" t="s">
        <v>20</v>
      </c>
      <c r="D506" t="s">
        <v>2066</v>
      </c>
      <c r="E506" t="s">
        <v>21</v>
      </c>
      <c r="F506">
        <v>0</v>
      </c>
      <c r="G506">
        <v>0</v>
      </c>
      <c r="M506" t="s">
        <v>2068</v>
      </c>
      <c r="N506" t="s">
        <v>2081</v>
      </c>
      <c r="O506" t="s">
        <v>17</v>
      </c>
      <c r="Q506" t="s">
        <v>385</v>
      </c>
      <c r="R506" t="b">
        <v>1</v>
      </c>
      <c r="S506" t="b">
        <v>1</v>
      </c>
    </row>
    <row r="507" spans="1:19" x14ac:dyDescent="0.25">
      <c r="A507" t="s">
        <v>1102</v>
      </c>
      <c r="B507" s="1" t="s">
        <v>2082</v>
      </c>
      <c r="C507" t="s">
        <v>941</v>
      </c>
      <c r="D507" s="1" t="s">
        <v>2082</v>
      </c>
      <c r="E507" s="1" t="s">
        <v>2082</v>
      </c>
      <c r="F507" s="1">
        <v>2</v>
      </c>
      <c r="G507" s="1">
        <v>2</v>
      </c>
      <c r="H507" s="1" t="s">
        <v>2083</v>
      </c>
      <c r="I507" s="1" t="s">
        <v>2083</v>
      </c>
      <c r="J507" s="5" t="s">
        <v>21</v>
      </c>
      <c r="K507" s="1">
        <v>2</v>
      </c>
      <c r="L507" s="5">
        <v>-1</v>
      </c>
      <c r="M507" t="s">
        <v>2084</v>
      </c>
      <c r="N507" t="s">
        <v>2085</v>
      </c>
      <c r="O507" t="s">
        <v>17</v>
      </c>
    </row>
    <row r="508" spans="1:19" x14ac:dyDescent="0.25">
      <c r="H508" s="1" t="s">
        <v>2086</v>
      </c>
      <c r="I508" s="1" t="s">
        <v>2086</v>
      </c>
      <c r="J508" s="5" t="s">
        <v>21</v>
      </c>
      <c r="K508" s="1">
        <v>2</v>
      </c>
      <c r="L508" s="5">
        <v>-1</v>
      </c>
      <c r="M508" t="s">
        <v>2084</v>
      </c>
      <c r="N508" t="s">
        <v>2085</v>
      </c>
      <c r="O508" t="s">
        <v>17</v>
      </c>
    </row>
    <row r="509" spans="1:19" x14ac:dyDescent="0.25">
      <c r="H509" s="1" t="s">
        <v>2087</v>
      </c>
      <c r="I509" s="1" t="s">
        <v>2087</v>
      </c>
      <c r="J509" s="5" t="s">
        <v>21</v>
      </c>
      <c r="K509" s="1">
        <v>2</v>
      </c>
      <c r="L509" s="5">
        <v>-1</v>
      </c>
      <c r="M509" t="s">
        <v>2084</v>
      </c>
      <c r="N509" t="s">
        <v>2085</v>
      </c>
      <c r="O509" t="s">
        <v>17</v>
      </c>
    </row>
    <row r="510" spans="1:19" x14ac:dyDescent="0.25">
      <c r="H510" s="1" t="s">
        <v>2088</v>
      </c>
      <c r="I510" s="1" t="s">
        <v>2088</v>
      </c>
      <c r="J510" s="1" t="s">
        <v>2089</v>
      </c>
      <c r="K510" s="1">
        <v>2</v>
      </c>
      <c r="L510" s="1">
        <v>2</v>
      </c>
      <c r="M510" t="s">
        <v>2084</v>
      </c>
      <c r="N510" t="s">
        <v>2085</v>
      </c>
      <c r="O510" t="s">
        <v>2090</v>
      </c>
      <c r="P510">
        <v>35.1</v>
      </c>
    </row>
    <row r="511" spans="1:19" x14ac:dyDescent="0.25">
      <c r="H511" s="1" t="s">
        <v>2091</v>
      </c>
      <c r="I511" s="1" t="s">
        <v>2091</v>
      </c>
      <c r="J511" s="1" t="s">
        <v>2092</v>
      </c>
      <c r="K511" s="1">
        <v>2</v>
      </c>
      <c r="L511" s="1">
        <v>2</v>
      </c>
      <c r="M511" t="s">
        <v>2084</v>
      </c>
      <c r="N511" t="s">
        <v>2085</v>
      </c>
      <c r="O511" t="s">
        <v>2090</v>
      </c>
      <c r="P511">
        <v>22</v>
      </c>
    </row>
    <row r="512" spans="1:19" x14ac:dyDescent="0.25">
      <c r="H512" s="1" t="s">
        <v>2093</v>
      </c>
      <c r="I512" s="1" t="s">
        <v>2093</v>
      </c>
      <c r="J512" s="1" t="s">
        <v>2094</v>
      </c>
      <c r="K512" s="1">
        <v>2</v>
      </c>
      <c r="L512" s="1">
        <v>2</v>
      </c>
      <c r="M512" t="s">
        <v>2084</v>
      </c>
      <c r="N512" t="s">
        <v>2085</v>
      </c>
      <c r="O512" t="s">
        <v>2090</v>
      </c>
      <c r="P512">
        <v>35.1</v>
      </c>
    </row>
    <row r="513" spans="1:21" x14ac:dyDescent="0.25">
      <c r="H513" s="1" t="s">
        <v>2095</v>
      </c>
      <c r="I513" s="1" t="s">
        <v>2095</v>
      </c>
      <c r="J513" s="5" t="s">
        <v>21</v>
      </c>
      <c r="K513" s="1">
        <v>2</v>
      </c>
      <c r="L513" s="5">
        <v>-1</v>
      </c>
      <c r="M513" t="s">
        <v>2084</v>
      </c>
      <c r="N513" t="s">
        <v>2085</v>
      </c>
      <c r="O513" t="s">
        <v>17</v>
      </c>
    </row>
    <row r="514" spans="1:21" x14ac:dyDescent="0.25">
      <c r="H514" s="1" t="s">
        <v>2096</v>
      </c>
      <c r="I514" s="1" t="s">
        <v>2096</v>
      </c>
      <c r="J514" s="5" t="s">
        <v>21</v>
      </c>
      <c r="K514" s="1">
        <v>2</v>
      </c>
      <c r="L514" s="5">
        <v>-1</v>
      </c>
      <c r="M514" t="s">
        <v>2084</v>
      </c>
      <c r="N514" t="s">
        <v>2085</v>
      </c>
      <c r="O514" t="s">
        <v>17</v>
      </c>
    </row>
    <row r="515" spans="1:21" x14ac:dyDescent="0.25">
      <c r="A515" t="s">
        <v>1102</v>
      </c>
      <c r="B515" s="1" t="s">
        <v>2097</v>
      </c>
      <c r="C515" t="s">
        <v>20</v>
      </c>
      <c r="D515" t="s">
        <v>2082</v>
      </c>
      <c r="E515" t="s">
        <v>21</v>
      </c>
      <c r="F515">
        <v>0</v>
      </c>
      <c r="G515">
        <v>0</v>
      </c>
      <c r="M515" t="s">
        <v>2084</v>
      </c>
      <c r="N515" t="s">
        <v>2098</v>
      </c>
      <c r="O515" t="s">
        <v>17</v>
      </c>
      <c r="Q515" t="s">
        <v>385</v>
      </c>
      <c r="R515" t="b">
        <v>1</v>
      </c>
      <c r="S515" t="b">
        <v>1</v>
      </c>
    </row>
    <row r="516" spans="1:21" x14ac:dyDescent="0.25">
      <c r="A516" t="s">
        <v>1102</v>
      </c>
      <c r="B516" s="1" t="s">
        <v>2099</v>
      </c>
      <c r="C516" t="s">
        <v>941</v>
      </c>
      <c r="D516" s="1" t="s">
        <v>2099</v>
      </c>
      <c r="E516" s="6" t="s">
        <v>2099</v>
      </c>
      <c r="F516" s="1">
        <v>2</v>
      </c>
      <c r="G516" s="6">
        <v>1</v>
      </c>
      <c r="H516" s="1" t="s">
        <v>2100</v>
      </c>
      <c r="I516" s="1" t="s">
        <v>2100</v>
      </c>
      <c r="J516" s="6" t="s">
        <v>2101</v>
      </c>
      <c r="K516" s="1">
        <v>2</v>
      </c>
      <c r="L516" s="6">
        <v>1</v>
      </c>
      <c r="M516" t="s">
        <v>2102</v>
      </c>
      <c r="N516" t="s">
        <v>2103</v>
      </c>
      <c r="O516" t="s">
        <v>2104</v>
      </c>
      <c r="P516">
        <v>16.2</v>
      </c>
      <c r="Q516" t="s">
        <v>3137</v>
      </c>
    </row>
    <row r="517" spans="1:21" x14ac:dyDescent="0.25">
      <c r="H517" s="1" t="s">
        <v>2105</v>
      </c>
      <c r="I517" s="1" t="s">
        <v>2105</v>
      </c>
      <c r="J517" s="6" t="s">
        <v>2106</v>
      </c>
      <c r="K517" s="1">
        <v>2</v>
      </c>
      <c r="L517" s="6">
        <v>1</v>
      </c>
      <c r="M517" t="s">
        <v>2102</v>
      </c>
      <c r="N517" t="s">
        <v>2103</v>
      </c>
      <c r="O517" t="s">
        <v>2104</v>
      </c>
      <c r="P517">
        <v>98.7</v>
      </c>
      <c r="Q517" t="s">
        <v>3137</v>
      </c>
    </row>
    <row r="518" spans="1:21" x14ac:dyDescent="0.25">
      <c r="H518" s="1" t="s">
        <v>2107</v>
      </c>
      <c r="I518" s="1" t="s">
        <v>2107</v>
      </c>
      <c r="J518" s="6" t="s">
        <v>2108</v>
      </c>
      <c r="K518" s="1">
        <v>2</v>
      </c>
      <c r="L518" s="6">
        <v>1</v>
      </c>
      <c r="M518" t="s">
        <v>2102</v>
      </c>
      <c r="N518" t="s">
        <v>2103</v>
      </c>
      <c r="O518" t="s">
        <v>2109</v>
      </c>
      <c r="P518">
        <v>4.4000000000000004</v>
      </c>
      <c r="Q518" t="s">
        <v>3137</v>
      </c>
    </row>
    <row r="519" spans="1:21" x14ac:dyDescent="0.25">
      <c r="H519" s="1" t="s">
        <v>2110</v>
      </c>
      <c r="I519" s="1" t="s">
        <v>2110</v>
      </c>
      <c r="J519" s="5" t="s">
        <v>21</v>
      </c>
      <c r="K519" s="1">
        <v>2</v>
      </c>
      <c r="L519" s="5">
        <v>-1</v>
      </c>
      <c r="M519" t="s">
        <v>2102</v>
      </c>
      <c r="N519" t="s">
        <v>2103</v>
      </c>
      <c r="O519" t="s">
        <v>17</v>
      </c>
    </row>
    <row r="520" spans="1:21" x14ac:dyDescent="0.25">
      <c r="H520" s="1" t="s">
        <v>2111</v>
      </c>
      <c r="I520" s="1" t="s">
        <v>2111</v>
      </c>
      <c r="J520" s="5" t="s">
        <v>2112</v>
      </c>
      <c r="K520" s="1">
        <v>2</v>
      </c>
      <c r="L520" s="5">
        <v>-3</v>
      </c>
      <c r="M520" t="s">
        <v>2102</v>
      </c>
      <c r="N520" t="s">
        <v>2103</v>
      </c>
      <c r="O520" t="s">
        <v>2113</v>
      </c>
      <c r="P520">
        <v>0.5</v>
      </c>
      <c r="Q520" t="s">
        <v>3138</v>
      </c>
    </row>
    <row r="521" spans="1:21" x14ac:dyDescent="0.25">
      <c r="H521" s="1" t="s">
        <v>2114</v>
      </c>
      <c r="I521" s="1" t="s">
        <v>2114</v>
      </c>
      <c r="J521" s="5" t="s">
        <v>21</v>
      </c>
      <c r="K521" s="1">
        <v>2</v>
      </c>
      <c r="L521" s="5">
        <v>-1</v>
      </c>
      <c r="M521" t="s">
        <v>2102</v>
      </c>
      <c r="N521" t="s">
        <v>2103</v>
      </c>
      <c r="O521" t="s">
        <v>17</v>
      </c>
    </row>
    <row r="522" spans="1:21" x14ac:dyDescent="0.25">
      <c r="H522" s="1" t="s">
        <v>2115</v>
      </c>
      <c r="I522" s="1" t="s">
        <v>2115</v>
      </c>
      <c r="J522" s="5" t="s">
        <v>21</v>
      </c>
      <c r="K522" s="1">
        <v>2</v>
      </c>
      <c r="L522" s="5">
        <v>-1</v>
      </c>
      <c r="M522" t="s">
        <v>2102</v>
      </c>
      <c r="N522" t="s">
        <v>2103</v>
      </c>
      <c r="O522" t="s">
        <v>17</v>
      </c>
    </row>
    <row r="523" spans="1:21" x14ac:dyDescent="0.25">
      <c r="H523" s="1" t="s">
        <v>2116</v>
      </c>
      <c r="I523" s="1" t="s">
        <v>2116</v>
      </c>
      <c r="J523" s="5" t="s">
        <v>21</v>
      </c>
      <c r="K523" s="1">
        <v>2</v>
      </c>
      <c r="L523" s="5">
        <v>-1</v>
      </c>
      <c r="M523" t="s">
        <v>2102</v>
      </c>
      <c r="N523" t="s">
        <v>2103</v>
      </c>
      <c r="O523" t="s">
        <v>17</v>
      </c>
    </row>
    <row r="524" spans="1:21" x14ac:dyDescent="0.25">
      <c r="A524" t="s">
        <v>1102</v>
      </c>
      <c r="B524" s="1" t="s">
        <v>2117</v>
      </c>
      <c r="C524" t="s">
        <v>20</v>
      </c>
      <c r="D524" t="s">
        <v>2099</v>
      </c>
      <c r="E524" t="s">
        <v>21</v>
      </c>
      <c r="F524">
        <v>0</v>
      </c>
      <c r="G524">
        <v>0</v>
      </c>
      <c r="M524" t="s">
        <v>2102</v>
      </c>
      <c r="N524" t="s">
        <v>2118</v>
      </c>
      <c r="O524" t="s">
        <v>17</v>
      </c>
      <c r="Q524" t="s">
        <v>385</v>
      </c>
      <c r="R524" t="b">
        <v>1</v>
      </c>
      <c r="S524" t="b">
        <v>1</v>
      </c>
    </row>
    <row r="525" spans="1:21" x14ac:dyDescent="0.25">
      <c r="A525" t="s">
        <v>1102</v>
      </c>
      <c r="B525" s="1" t="s">
        <v>2119</v>
      </c>
      <c r="C525" t="s">
        <v>941</v>
      </c>
      <c r="D525" s="1" t="s">
        <v>2119</v>
      </c>
      <c r="E525" s="6" t="s">
        <v>2119</v>
      </c>
      <c r="F525" s="1">
        <v>2</v>
      </c>
      <c r="G525" s="6">
        <v>1</v>
      </c>
      <c r="H525" s="1" t="s">
        <v>2120</v>
      </c>
      <c r="I525" s="1" t="s">
        <v>2120</v>
      </c>
      <c r="J525" s="6" t="s">
        <v>2121</v>
      </c>
      <c r="K525" s="1">
        <v>2</v>
      </c>
      <c r="L525" s="6">
        <v>1</v>
      </c>
      <c r="M525" t="s">
        <v>2122</v>
      </c>
      <c r="N525" t="s">
        <v>2123</v>
      </c>
      <c r="O525" t="s">
        <v>2124</v>
      </c>
      <c r="P525">
        <v>97.7</v>
      </c>
      <c r="Q525" t="s">
        <v>3139</v>
      </c>
      <c r="S525" t="b">
        <v>1</v>
      </c>
      <c r="U525" t="b">
        <v>1</v>
      </c>
    </row>
    <row r="526" spans="1:21" x14ac:dyDescent="0.25">
      <c r="H526" s="1" t="s">
        <v>2125</v>
      </c>
      <c r="I526" s="1" t="s">
        <v>2125</v>
      </c>
      <c r="J526" s="6" t="s">
        <v>2126</v>
      </c>
      <c r="K526" s="1">
        <v>2</v>
      </c>
      <c r="L526" s="6">
        <v>1</v>
      </c>
      <c r="M526" t="s">
        <v>2122</v>
      </c>
      <c r="N526" t="s">
        <v>2123</v>
      </c>
      <c r="O526" t="s">
        <v>2124</v>
      </c>
      <c r="P526">
        <v>73</v>
      </c>
      <c r="Q526" t="s">
        <v>3139</v>
      </c>
      <c r="U526" t="b">
        <v>1</v>
      </c>
    </row>
    <row r="527" spans="1:21" x14ac:dyDescent="0.25">
      <c r="H527" s="1" t="s">
        <v>2127</v>
      </c>
      <c r="I527" s="1" t="s">
        <v>2127</v>
      </c>
      <c r="J527" s="6" t="s">
        <v>2128</v>
      </c>
      <c r="K527" s="1">
        <v>2</v>
      </c>
      <c r="L527" s="6">
        <v>1</v>
      </c>
      <c r="M527" t="s">
        <v>2122</v>
      </c>
      <c r="N527" t="s">
        <v>2123</v>
      </c>
      <c r="O527" t="s">
        <v>2129</v>
      </c>
      <c r="P527">
        <v>24</v>
      </c>
      <c r="Q527" t="s">
        <v>3139</v>
      </c>
      <c r="U527" t="b">
        <v>1</v>
      </c>
    </row>
    <row r="528" spans="1:21" x14ac:dyDescent="0.25">
      <c r="H528" s="1" t="s">
        <v>2130</v>
      </c>
      <c r="I528" s="1" t="s">
        <v>2130</v>
      </c>
      <c r="J528" s="6" t="s">
        <v>2131</v>
      </c>
      <c r="K528" s="1">
        <v>2</v>
      </c>
      <c r="L528" s="6">
        <v>1</v>
      </c>
      <c r="M528" t="s">
        <v>2122</v>
      </c>
      <c r="N528" t="s">
        <v>2123</v>
      </c>
      <c r="O528" t="s">
        <v>2132</v>
      </c>
      <c r="P528">
        <v>16.3</v>
      </c>
      <c r="Q528" t="s">
        <v>3139</v>
      </c>
      <c r="U528" t="b">
        <v>1</v>
      </c>
    </row>
    <row r="529" spans="1:21" x14ac:dyDescent="0.25">
      <c r="A529" t="s">
        <v>1102</v>
      </c>
      <c r="B529" s="1" t="s">
        <v>2119</v>
      </c>
      <c r="C529" t="s">
        <v>20</v>
      </c>
      <c r="D529" s="1" t="s">
        <v>2119</v>
      </c>
      <c r="E529" s="1" t="s">
        <v>2119</v>
      </c>
      <c r="F529" s="1">
        <v>2</v>
      </c>
      <c r="G529" s="1">
        <v>2</v>
      </c>
      <c r="H529" s="1" t="s">
        <v>2120</v>
      </c>
      <c r="I529" s="1" t="s">
        <v>2120</v>
      </c>
      <c r="J529" s="1" t="s">
        <v>2121</v>
      </c>
      <c r="K529" s="1">
        <v>2</v>
      </c>
      <c r="L529" s="1">
        <v>2</v>
      </c>
      <c r="M529" t="s">
        <v>2122</v>
      </c>
      <c r="N529" t="s">
        <v>2123</v>
      </c>
      <c r="O529" t="s">
        <v>2133</v>
      </c>
      <c r="P529">
        <v>96</v>
      </c>
      <c r="R529" t="b">
        <v>1</v>
      </c>
      <c r="T529" t="b">
        <v>1</v>
      </c>
    </row>
    <row r="530" spans="1:21" x14ac:dyDescent="0.25">
      <c r="H530" s="1" t="s">
        <v>2125</v>
      </c>
      <c r="I530" s="1" t="s">
        <v>2125</v>
      </c>
      <c r="J530" s="1" t="s">
        <v>2126</v>
      </c>
      <c r="K530" s="1">
        <v>2</v>
      </c>
      <c r="L530" s="1">
        <v>2</v>
      </c>
      <c r="M530" t="s">
        <v>2122</v>
      </c>
      <c r="N530" t="s">
        <v>2123</v>
      </c>
      <c r="O530" t="s">
        <v>2133</v>
      </c>
      <c r="P530">
        <v>3.2</v>
      </c>
      <c r="T530" t="b">
        <v>1</v>
      </c>
    </row>
    <row r="531" spans="1:21" x14ac:dyDescent="0.25">
      <c r="H531" s="1" t="s">
        <v>2127</v>
      </c>
      <c r="I531" s="1" t="s">
        <v>2127</v>
      </c>
      <c r="J531" s="1" t="s">
        <v>2128</v>
      </c>
      <c r="K531" s="1">
        <v>2</v>
      </c>
      <c r="L531" s="1">
        <v>2</v>
      </c>
      <c r="M531" t="s">
        <v>2122</v>
      </c>
      <c r="N531" t="s">
        <v>2123</v>
      </c>
      <c r="O531" t="s">
        <v>2134</v>
      </c>
      <c r="P531">
        <v>2.7</v>
      </c>
      <c r="T531" t="b">
        <v>1</v>
      </c>
    </row>
    <row r="532" spans="1:21" x14ac:dyDescent="0.25">
      <c r="H532" s="1" t="s">
        <v>2130</v>
      </c>
      <c r="I532" s="1" t="s">
        <v>2130</v>
      </c>
      <c r="J532" s="1" t="s">
        <v>2131</v>
      </c>
      <c r="K532" s="1">
        <v>2</v>
      </c>
      <c r="L532" s="1">
        <v>2</v>
      </c>
      <c r="M532" t="s">
        <v>2122</v>
      </c>
      <c r="N532" t="s">
        <v>2123</v>
      </c>
      <c r="O532" t="s">
        <v>2135</v>
      </c>
      <c r="P532">
        <v>0.7</v>
      </c>
      <c r="T532" t="b">
        <v>1</v>
      </c>
    </row>
    <row r="533" spans="1:21" x14ac:dyDescent="0.25">
      <c r="A533" t="s">
        <v>1102</v>
      </c>
      <c r="B533" s="1" t="s">
        <v>2136</v>
      </c>
      <c r="C533" t="s">
        <v>941</v>
      </c>
      <c r="D533" s="1" t="s">
        <v>2136</v>
      </c>
      <c r="E533" s="6" t="s">
        <v>2136</v>
      </c>
      <c r="F533" s="6">
        <v>1</v>
      </c>
      <c r="G533" s="6">
        <v>1</v>
      </c>
      <c r="H533" s="1" t="s">
        <v>2137</v>
      </c>
      <c r="I533" s="6" t="s">
        <v>2137</v>
      </c>
      <c r="J533" s="6" t="s">
        <v>2138</v>
      </c>
      <c r="K533" s="6">
        <v>1</v>
      </c>
      <c r="L533" s="6">
        <v>1</v>
      </c>
      <c r="M533" t="s">
        <v>2139</v>
      </c>
      <c r="N533" t="s">
        <v>2140</v>
      </c>
      <c r="O533" t="s">
        <v>2141</v>
      </c>
      <c r="P533">
        <v>98.9</v>
      </c>
      <c r="Q533" t="s">
        <v>3140</v>
      </c>
      <c r="R533" t="b">
        <v>1</v>
      </c>
      <c r="S533" t="b">
        <v>1</v>
      </c>
      <c r="T533" t="b">
        <v>1</v>
      </c>
      <c r="U533" t="b">
        <v>1</v>
      </c>
    </row>
    <row r="534" spans="1:21" x14ac:dyDescent="0.25">
      <c r="H534" s="1" t="s">
        <v>2142</v>
      </c>
      <c r="I534" s="6" t="s">
        <v>2142</v>
      </c>
      <c r="J534" s="6" t="s">
        <v>2143</v>
      </c>
      <c r="K534" s="6">
        <v>1</v>
      </c>
      <c r="L534" s="6">
        <v>1</v>
      </c>
      <c r="M534" t="s">
        <v>2139</v>
      </c>
      <c r="N534" t="s">
        <v>2140</v>
      </c>
      <c r="O534" t="s">
        <v>2144</v>
      </c>
      <c r="P534">
        <v>27.1</v>
      </c>
      <c r="Q534" t="s">
        <v>3140</v>
      </c>
      <c r="T534" t="b">
        <v>1</v>
      </c>
      <c r="U534" t="b">
        <v>1</v>
      </c>
    </row>
    <row r="535" spans="1:21" x14ac:dyDescent="0.25">
      <c r="H535" s="1" t="s">
        <v>2145</v>
      </c>
      <c r="I535" s="6" t="s">
        <v>2145</v>
      </c>
      <c r="J535" s="6" t="s">
        <v>2146</v>
      </c>
      <c r="K535" s="6">
        <v>1</v>
      </c>
      <c r="L535" s="6">
        <v>1</v>
      </c>
      <c r="M535" t="s">
        <v>2139</v>
      </c>
      <c r="N535" t="s">
        <v>2140</v>
      </c>
      <c r="O535" t="s">
        <v>2147</v>
      </c>
      <c r="P535">
        <v>92.4</v>
      </c>
      <c r="Q535" t="s">
        <v>3140</v>
      </c>
      <c r="T535" t="b">
        <v>1</v>
      </c>
      <c r="U535" t="b">
        <v>1</v>
      </c>
    </row>
    <row r="536" spans="1:21" x14ac:dyDescent="0.25">
      <c r="H536" s="1" t="s">
        <v>2148</v>
      </c>
      <c r="I536" s="6" t="s">
        <v>2148</v>
      </c>
      <c r="J536" s="6" t="s">
        <v>2149</v>
      </c>
      <c r="K536" s="6">
        <v>1</v>
      </c>
      <c r="L536" s="6">
        <v>1</v>
      </c>
      <c r="M536" t="s">
        <v>2139</v>
      </c>
      <c r="N536" t="s">
        <v>2140</v>
      </c>
      <c r="O536" t="s">
        <v>2150</v>
      </c>
      <c r="P536">
        <v>28.8</v>
      </c>
      <c r="Q536" t="s">
        <v>3140</v>
      </c>
    </row>
    <row r="537" spans="1:21" x14ac:dyDescent="0.25">
      <c r="H537" s="1" t="s">
        <v>2151</v>
      </c>
      <c r="I537" s="6" t="s">
        <v>2151</v>
      </c>
      <c r="J537" s="5" t="s">
        <v>2152</v>
      </c>
      <c r="K537" s="6">
        <v>1</v>
      </c>
      <c r="L537" s="5">
        <v>-3</v>
      </c>
      <c r="M537" t="s">
        <v>2139</v>
      </c>
      <c r="N537" t="s">
        <v>2140</v>
      </c>
      <c r="O537" t="s">
        <v>2153</v>
      </c>
      <c r="P537">
        <v>21</v>
      </c>
      <c r="Q537" t="s">
        <v>3140</v>
      </c>
    </row>
    <row r="538" spans="1:21" x14ac:dyDescent="0.25">
      <c r="H538" s="1" t="s">
        <v>2154</v>
      </c>
      <c r="I538" s="5" t="s">
        <v>21</v>
      </c>
      <c r="J538" s="6" t="s">
        <v>2155</v>
      </c>
      <c r="K538" s="5">
        <v>-1</v>
      </c>
      <c r="L538" s="6">
        <v>1</v>
      </c>
      <c r="M538" t="s">
        <v>2139</v>
      </c>
      <c r="N538" t="s">
        <v>17</v>
      </c>
      <c r="O538" t="s">
        <v>2156</v>
      </c>
      <c r="P538">
        <v>5.8</v>
      </c>
      <c r="Q538" t="s">
        <v>3141</v>
      </c>
      <c r="T538" t="b">
        <v>1</v>
      </c>
      <c r="U538" t="b">
        <v>1</v>
      </c>
    </row>
    <row r="539" spans="1:21" x14ac:dyDescent="0.25">
      <c r="H539" s="1" t="s">
        <v>2949</v>
      </c>
      <c r="I539" s="5" t="s">
        <v>21</v>
      </c>
      <c r="J539" s="6" t="s">
        <v>2159</v>
      </c>
      <c r="K539" s="5">
        <v>-1</v>
      </c>
      <c r="L539" s="6">
        <v>1</v>
      </c>
      <c r="M539" t="s">
        <v>1675</v>
      </c>
      <c r="N539" t="s">
        <v>17</v>
      </c>
      <c r="O539" t="s">
        <v>2160</v>
      </c>
      <c r="P539">
        <v>86</v>
      </c>
      <c r="Q539" t="s">
        <v>3141</v>
      </c>
    </row>
    <row r="540" spans="1:21" x14ac:dyDescent="0.25">
      <c r="H540" s="1" t="s">
        <v>2988</v>
      </c>
      <c r="I540" s="5" t="s">
        <v>21</v>
      </c>
      <c r="J540" s="1" t="s">
        <v>2161</v>
      </c>
      <c r="K540" s="5">
        <v>-1</v>
      </c>
      <c r="L540" s="1">
        <v>2</v>
      </c>
      <c r="M540" t="s">
        <v>1675</v>
      </c>
      <c r="N540" t="s">
        <v>17</v>
      </c>
      <c r="O540" t="s">
        <v>2162</v>
      </c>
      <c r="P540">
        <v>1.5</v>
      </c>
      <c r="Q540" t="s">
        <v>3141</v>
      </c>
    </row>
    <row r="541" spans="1:21" x14ac:dyDescent="0.25">
      <c r="H541" s="5" t="s">
        <v>2157</v>
      </c>
      <c r="I541" t="s">
        <v>21</v>
      </c>
      <c r="J541" s="5" t="s">
        <v>2158</v>
      </c>
      <c r="K541">
        <v>0</v>
      </c>
      <c r="L541" s="5">
        <v>-2</v>
      </c>
      <c r="M541" t="s">
        <v>17</v>
      </c>
      <c r="N541" t="s">
        <v>17</v>
      </c>
      <c r="O541" t="s">
        <v>2153</v>
      </c>
      <c r="P541">
        <v>21.9</v>
      </c>
      <c r="Q541" t="s">
        <v>3142</v>
      </c>
    </row>
    <row r="542" spans="1:21" x14ac:dyDescent="0.25">
      <c r="A542" t="s">
        <v>1102</v>
      </c>
      <c r="B542" s="1" t="s">
        <v>2136</v>
      </c>
      <c r="C542" t="s">
        <v>20</v>
      </c>
      <c r="D542" s="1" t="s">
        <v>2136</v>
      </c>
      <c r="E542" s="1" t="s">
        <v>2136</v>
      </c>
      <c r="F542" s="1">
        <v>2</v>
      </c>
      <c r="G542" s="1">
        <v>2</v>
      </c>
      <c r="H542" s="1" t="s">
        <v>2137</v>
      </c>
      <c r="I542" s="1" t="s">
        <v>2137</v>
      </c>
      <c r="J542" s="1" t="s">
        <v>2138</v>
      </c>
      <c r="K542" s="1">
        <v>2</v>
      </c>
      <c r="L542" s="1">
        <v>2</v>
      </c>
      <c r="M542" t="s">
        <v>2139</v>
      </c>
      <c r="N542" t="s">
        <v>1302</v>
      </c>
      <c r="O542" t="s">
        <v>2163</v>
      </c>
      <c r="P542">
        <v>98.8</v>
      </c>
    </row>
    <row r="543" spans="1:21" x14ac:dyDescent="0.25">
      <c r="H543" s="1" t="s">
        <v>2142</v>
      </c>
      <c r="I543" s="1" t="s">
        <v>2142</v>
      </c>
      <c r="J543" s="1" t="s">
        <v>2143</v>
      </c>
      <c r="K543" s="1">
        <v>2</v>
      </c>
      <c r="L543" s="1">
        <v>2</v>
      </c>
      <c r="M543" t="s">
        <v>2139</v>
      </c>
      <c r="N543" t="s">
        <v>1302</v>
      </c>
      <c r="O543" t="s">
        <v>2163</v>
      </c>
      <c r="P543">
        <v>1</v>
      </c>
    </row>
    <row r="544" spans="1:21" x14ac:dyDescent="0.25">
      <c r="H544" s="1" t="s">
        <v>2145</v>
      </c>
      <c r="I544" s="1" t="s">
        <v>2145</v>
      </c>
      <c r="J544" s="1" t="s">
        <v>2146</v>
      </c>
      <c r="K544" s="1">
        <v>2</v>
      </c>
      <c r="L544" s="1">
        <v>2</v>
      </c>
      <c r="M544" t="s">
        <v>2139</v>
      </c>
      <c r="N544" t="s">
        <v>1302</v>
      </c>
      <c r="O544" t="s">
        <v>2164</v>
      </c>
      <c r="P544">
        <v>3.5</v>
      </c>
    </row>
    <row r="545" spans="1:21" x14ac:dyDescent="0.25">
      <c r="H545" s="1" t="s">
        <v>2165</v>
      </c>
      <c r="I545" s="1" t="s">
        <v>2165</v>
      </c>
      <c r="J545" s="5" t="s">
        <v>21</v>
      </c>
      <c r="K545" s="1">
        <v>2</v>
      </c>
      <c r="L545" s="5">
        <v>-1</v>
      </c>
      <c r="M545" t="s">
        <v>2139</v>
      </c>
      <c r="N545" t="s">
        <v>1302</v>
      </c>
      <c r="O545" t="s">
        <v>17</v>
      </c>
    </row>
    <row r="546" spans="1:21" x14ac:dyDescent="0.25">
      <c r="H546" s="1" t="s">
        <v>2154</v>
      </c>
      <c r="I546" s="1" t="s">
        <v>2154</v>
      </c>
      <c r="J546" s="1" t="s">
        <v>2155</v>
      </c>
      <c r="K546" s="1">
        <v>2</v>
      </c>
      <c r="L546" s="1">
        <v>2</v>
      </c>
      <c r="M546" t="s">
        <v>2139</v>
      </c>
      <c r="N546" t="s">
        <v>1302</v>
      </c>
      <c r="O546" t="s">
        <v>2166</v>
      </c>
      <c r="P546">
        <v>0.1</v>
      </c>
    </row>
    <row r="547" spans="1:21" x14ac:dyDescent="0.25">
      <c r="A547" t="s">
        <v>1102</v>
      </c>
      <c r="B547" s="1" t="s">
        <v>2167</v>
      </c>
      <c r="C547" t="s">
        <v>941</v>
      </c>
      <c r="D547" s="6" t="s">
        <v>2167</v>
      </c>
      <c r="E547" s="6" t="s">
        <v>2167</v>
      </c>
      <c r="F547" s="6">
        <v>1</v>
      </c>
      <c r="G547" s="6">
        <v>1</v>
      </c>
      <c r="H547" s="1" t="s">
        <v>2168</v>
      </c>
      <c r="I547" s="6" t="s">
        <v>2168</v>
      </c>
      <c r="J547" s="6" t="s">
        <v>2169</v>
      </c>
      <c r="K547" s="6">
        <v>1</v>
      </c>
      <c r="L547" s="6">
        <v>1</v>
      </c>
      <c r="M547" t="s">
        <v>1311</v>
      </c>
      <c r="N547" t="s">
        <v>2170</v>
      </c>
      <c r="O547" t="s">
        <v>2171</v>
      </c>
      <c r="P547">
        <v>98.5</v>
      </c>
      <c r="Q547" t="s">
        <v>3046</v>
      </c>
      <c r="R547" t="b">
        <v>1</v>
      </c>
      <c r="T547" t="b">
        <v>1</v>
      </c>
    </row>
    <row r="548" spans="1:21" x14ac:dyDescent="0.25">
      <c r="H548" s="1" t="s">
        <v>2172</v>
      </c>
      <c r="I548" s="6" t="s">
        <v>2172</v>
      </c>
      <c r="J548" s="6" t="s">
        <v>2173</v>
      </c>
      <c r="K548" s="6">
        <v>1</v>
      </c>
      <c r="L548" s="6">
        <v>1</v>
      </c>
      <c r="M548" t="s">
        <v>1311</v>
      </c>
      <c r="N548" t="s">
        <v>2170</v>
      </c>
      <c r="O548" t="s">
        <v>2174</v>
      </c>
      <c r="P548">
        <v>98.8</v>
      </c>
      <c r="Q548" t="s">
        <v>3046</v>
      </c>
      <c r="T548" t="b">
        <v>1</v>
      </c>
    </row>
    <row r="549" spans="1:21" x14ac:dyDescent="0.25">
      <c r="H549" s="1" t="s">
        <v>2175</v>
      </c>
      <c r="I549" s="6" t="s">
        <v>2175</v>
      </c>
      <c r="J549" s="6" t="s">
        <v>2176</v>
      </c>
      <c r="K549" s="6">
        <v>1</v>
      </c>
      <c r="L549" s="6">
        <v>1</v>
      </c>
      <c r="M549" t="s">
        <v>1311</v>
      </c>
      <c r="N549" t="s">
        <v>2170</v>
      </c>
      <c r="O549" t="s">
        <v>2177</v>
      </c>
      <c r="P549">
        <v>15.7</v>
      </c>
      <c r="Q549" t="s">
        <v>3046</v>
      </c>
      <c r="T549" t="b">
        <v>1</v>
      </c>
      <c r="U549" t="b">
        <v>1</v>
      </c>
    </row>
    <row r="550" spans="1:21" x14ac:dyDescent="0.25">
      <c r="H550" s="1" t="s">
        <v>2178</v>
      </c>
      <c r="I550" s="6" t="s">
        <v>2178</v>
      </c>
      <c r="J550" s="6" t="s">
        <v>2179</v>
      </c>
      <c r="K550" s="6">
        <v>1</v>
      </c>
      <c r="L550" s="6">
        <v>1</v>
      </c>
      <c r="M550" t="s">
        <v>1311</v>
      </c>
      <c r="N550" t="s">
        <v>2170</v>
      </c>
      <c r="O550" t="s">
        <v>2180</v>
      </c>
      <c r="P550">
        <v>96.8</v>
      </c>
      <c r="Q550" t="s">
        <v>3046</v>
      </c>
      <c r="T550" t="b">
        <v>1</v>
      </c>
      <c r="U550" t="b">
        <v>1</v>
      </c>
    </row>
    <row r="551" spans="1:21" x14ac:dyDescent="0.25">
      <c r="H551" s="1" t="s">
        <v>2181</v>
      </c>
      <c r="I551" s="6" t="s">
        <v>2181</v>
      </c>
      <c r="J551" s="6" t="s">
        <v>2182</v>
      </c>
      <c r="K551" s="6">
        <v>1</v>
      </c>
      <c r="L551" s="6">
        <v>1</v>
      </c>
      <c r="M551" t="s">
        <v>1311</v>
      </c>
      <c r="N551" t="s">
        <v>2170</v>
      </c>
      <c r="O551" t="s">
        <v>2183</v>
      </c>
      <c r="P551">
        <v>20.2</v>
      </c>
      <c r="Q551" t="s">
        <v>3046</v>
      </c>
    </row>
    <row r="552" spans="1:21" x14ac:dyDescent="0.25">
      <c r="H552" s="1" t="s">
        <v>2184</v>
      </c>
      <c r="I552" s="5" t="s">
        <v>2184</v>
      </c>
      <c r="J552" s="5" t="s">
        <v>21</v>
      </c>
      <c r="K552" s="5">
        <v>-3</v>
      </c>
      <c r="L552" s="5">
        <v>-1</v>
      </c>
      <c r="M552" t="s">
        <v>1311</v>
      </c>
      <c r="N552" t="s">
        <v>1240</v>
      </c>
      <c r="O552" t="s">
        <v>17</v>
      </c>
      <c r="Q552" t="s">
        <v>3047</v>
      </c>
      <c r="T552" t="b">
        <v>1</v>
      </c>
      <c r="U552" t="b">
        <v>1</v>
      </c>
    </row>
    <row r="553" spans="1:21" x14ac:dyDescent="0.25">
      <c r="H553" s="1" t="s">
        <v>2185</v>
      </c>
      <c r="I553" s="5" t="s">
        <v>2185</v>
      </c>
      <c r="J553" s="1" t="s">
        <v>2186</v>
      </c>
      <c r="K553" s="5">
        <v>-3</v>
      </c>
      <c r="L553" s="1">
        <v>2</v>
      </c>
      <c r="M553" t="s">
        <v>1311</v>
      </c>
      <c r="N553" t="s">
        <v>1240</v>
      </c>
      <c r="O553" t="s">
        <v>2187</v>
      </c>
      <c r="P553">
        <v>0.3</v>
      </c>
      <c r="Q553" t="s">
        <v>3047</v>
      </c>
      <c r="T553" t="b">
        <v>1</v>
      </c>
    </row>
    <row r="554" spans="1:21" x14ac:dyDescent="0.25">
      <c r="H554" s="1" t="s">
        <v>2188</v>
      </c>
      <c r="I554" s="5" t="s">
        <v>2188</v>
      </c>
      <c r="J554" s="6" t="s">
        <v>2189</v>
      </c>
      <c r="K554" s="5">
        <v>-3</v>
      </c>
      <c r="L554" s="6">
        <v>1</v>
      </c>
      <c r="M554" t="s">
        <v>1311</v>
      </c>
      <c r="N554" t="s">
        <v>1240</v>
      </c>
      <c r="O554" t="s">
        <v>2190</v>
      </c>
      <c r="P554">
        <v>29.8</v>
      </c>
      <c r="Q554" t="s">
        <v>3046</v>
      </c>
      <c r="U554" t="b">
        <v>1</v>
      </c>
    </row>
    <row r="555" spans="1:21" x14ac:dyDescent="0.25">
      <c r="H555" t="s">
        <v>3048</v>
      </c>
      <c r="I555" s="5" t="s">
        <v>2191</v>
      </c>
      <c r="J555" t="s">
        <v>21</v>
      </c>
      <c r="K555" s="5">
        <v>-2</v>
      </c>
      <c r="L555">
        <v>0</v>
      </c>
      <c r="M555" t="s">
        <v>1311</v>
      </c>
      <c r="N555" t="s">
        <v>1240</v>
      </c>
      <c r="O555" t="s">
        <v>17</v>
      </c>
      <c r="Q555" t="s">
        <v>3049</v>
      </c>
    </row>
    <row r="556" spans="1:21" x14ac:dyDescent="0.25">
      <c r="H556" s="1" t="s">
        <v>2192</v>
      </c>
      <c r="I556" s="5" t="s">
        <v>2192</v>
      </c>
      <c r="J556" s="6" t="s">
        <v>2193</v>
      </c>
      <c r="K556" s="5">
        <v>-3</v>
      </c>
      <c r="L556" s="6">
        <v>1</v>
      </c>
      <c r="M556" t="s">
        <v>1311</v>
      </c>
      <c r="N556" t="s">
        <v>1240</v>
      </c>
      <c r="O556" t="s">
        <v>2190</v>
      </c>
      <c r="P556">
        <v>21</v>
      </c>
      <c r="Q556" t="s">
        <v>3047</v>
      </c>
      <c r="U556" t="b">
        <v>1</v>
      </c>
    </row>
    <row r="557" spans="1:21" x14ac:dyDescent="0.25">
      <c r="H557" s="1" t="s">
        <v>2194</v>
      </c>
      <c r="I557" s="5" t="s">
        <v>2194</v>
      </c>
      <c r="J557" s="5" t="s">
        <v>21</v>
      </c>
      <c r="K557" s="5">
        <v>-3</v>
      </c>
      <c r="L557" s="5">
        <v>-1</v>
      </c>
      <c r="M557" t="s">
        <v>1311</v>
      </c>
      <c r="N557" t="s">
        <v>1240</v>
      </c>
      <c r="O557" t="s">
        <v>17</v>
      </c>
      <c r="Q557" t="s">
        <v>3047</v>
      </c>
      <c r="T557" t="b">
        <v>1</v>
      </c>
      <c r="U557" t="b">
        <v>1</v>
      </c>
    </row>
    <row r="558" spans="1:21" x14ac:dyDescent="0.25">
      <c r="H558" s="1" t="s">
        <v>2197</v>
      </c>
      <c r="I558" s="5" t="s">
        <v>2197</v>
      </c>
      <c r="J558" s="1" t="s">
        <v>2198</v>
      </c>
      <c r="K558" s="5">
        <v>-3</v>
      </c>
      <c r="L558" s="1">
        <v>2</v>
      </c>
      <c r="M558" t="s">
        <v>1692</v>
      </c>
      <c r="N558" t="s">
        <v>1240</v>
      </c>
      <c r="O558" t="s">
        <v>2199</v>
      </c>
      <c r="P558">
        <v>3.3</v>
      </c>
      <c r="Q558" t="s">
        <v>3049</v>
      </c>
      <c r="T558" t="b">
        <v>1</v>
      </c>
    </row>
    <row r="559" spans="1:21" x14ac:dyDescent="0.25">
      <c r="H559" s="5" t="s">
        <v>2195</v>
      </c>
      <c r="I559" s="5" t="s">
        <v>2196</v>
      </c>
      <c r="J559" t="s">
        <v>17</v>
      </c>
      <c r="K559" s="5">
        <v>-2</v>
      </c>
      <c r="L559">
        <v>0</v>
      </c>
      <c r="M559" t="s">
        <v>17</v>
      </c>
      <c r="N559" t="s">
        <v>1240</v>
      </c>
      <c r="O559" t="s">
        <v>17</v>
      </c>
      <c r="Q559" t="s">
        <v>3109</v>
      </c>
    </row>
    <row r="560" spans="1:21" x14ac:dyDescent="0.25">
      <c r="A560" t="s">
        <v>1102</v>
      </c>
      <c r="B560" s="1" t="s">
        <v>2167</v>
      </c>
      <c r="C560" t="s">
        <v>20</v>
      </c>
      <c r="D560" s="1" t="s">
        <v>2167</v>
      </c>
      <c r="E560" s="6" t="s">
        <v>2167</v>
      </c>
      <c r="F560" s="1">
        <v>2</v>
      </c>
      <c r="G560" s="6">
        <v>1</v>
      </c>
      <c r="H560" s="1" t="s">
        <v>2168</v>
      </c>
      <c r="I560" s="1" t="s">
        <v>2168</v>
      </c>
      <c r="J560" s="6" t="s">
        <v>2169</v>
      </c>
      <c r="K560" s="1">
        <v>2</v>
      </c>
      <c r="L560" s="6">
        <v>1</v>
      </c>
      <c r="M560" t="s">
        <v>1311</v>
      </c>
      <c r="N560" t="s">
        <v>1451</v>
      </c>
      <c r="O560" t="s">
        <v>2200</v>
      </c>
      <c r="P560">
        <v>97.3</v>
      </c>
      <c r="Q560" t="s">
        <v>3050</v>
      </c>
      <c r="S560" t="b">
        <v>1</v>
      </c>
      <c r="U560" t="b">
        <v>1</v>
      </c>
    </row>
    <row r="561" spans="1:21" x14ac:dyDescent="0.25">
      <c r="H561" s="1" t="s">
        <v>2172</v>
      </c>
      <c r="I561" s="1" t="s">
        <v>2172</v>
      </c>
      <c r="J561" s="6" t="s">
        <v>2173</v>
      </c>
      <c r="K561" s="1">
        <v>2</v>
      </c>
      <c r="L561" s="6">
        <v>1</v>
      </c>
      <c r="M561" t="s">
        <v>1311</v>
      </c>
      <c r="N561" t="s">
        <v>1451</v>
      </c>
      <c r="O561" t="s">
        <v>2201</v>
      </c>
      <c r="P561">
        <v>98.8</v>
      </c>
      <c r="Q561" t="s">
        <v>3050</v>
      </c>
      <c r="U561" t="b">
        <v>1</v>
      </c>
    </row>
    <row r="562" spans="1:21" x14ac:dyDescent="0.25">
      <c r="H562" s="1" t="s">
        <v>2175</v>
      </c>
      <c r="I562" s="1" t="s">
        <v>2175</v>
      </c>
      <c r="J562" s="1" t="s">
        <v>2176</v>
      </c>
      <c r="K562" s="1">
        <v>2</v>
      </c>
      <c r="L562" s="1">
        <v>2</v>
      </c>
      <c r="M562" t="s">
        <v>1311</v>
      </c>
      <c r="N562" t="s">
        <v>1451</v>
      </c>
      <c r="O562" t="s">
        <v>2202</v>
      </c>
      <c r="P562">
        <v>11.7</v>
      </c>
    </row>
    <row r="563" spans="1:21" x14ac:dyDescent="0.25">
      <c r="H563" s="1" t="s">
        <v>2178</v>
      </c>
      <c r="I563" s="1" t="s">
        <v>2178</v>
      </c>
      <c r="J563" s="1" t="s">
        <v>2179</v>
      </c>
      <c r="K563" s="1">
        <v>2</v>
      </c>
      <c r="L563" s="1">
        <v>2</v>
      </c>
      <c r="M563" t="s">
        <v>1311</v>
      </c>
      <c r="N563" t="s">
        <v>1451</v>
      </c>
      <c r="O563" t="s">
        <v>2203</v>
      </c>
      <c r="P563">
        <v>98.1</v>
      </c>
    </row>
    <row r="564" spans="1:21" x14ac:dyDescent="0.25">
      <c r="H564" s="1" t="s">
        <v>2184</v>
      </c>
      <c r="I564" s="1" t="s">
        <v>2184</v>
      </c>
      <c r="J564" s="1" t="s">
        <v>2204</v>
      </c>
      <c r="K564" s="1">
        <v>2</v>
      </c>
      <c r="L564" s="1">
        <v>2</v>
      </c>
      <c r="M564" t="s">
        <v>1311</v>
      </c>
      <c r="N564" t="s">
        <v>1451</v>
      </c>
      <c r="O564" t="s">
        <v>2205</v>
      </c>
      <c r="P564">
        <v>0.5</v>
      </c>
    </row>
    <row r="565" spans="1:21" x14ac:dyDescent="0.25">
      <c r="H565" s="1" t="s">
        <v>2185</v>
      </c>
      <c r="I565" s="1" t="s">
        <v>2185</v>
      </c>
      <c r="J565" s="5" t="s">
        <v>21</v>
      </c>
      <c r="K565" s="1">
        <v>2</v>
      </c>
      <c r="L565" s="5">
        <v>-1</v>
      </c>
      <c r="M565" t="s">
        <v>1311</v>
      </c>
      <c r="N565" t="s">
        <v>1451</v>
      </c>
      <c r="O565" t="s">
        <v>17</v>
      </c>
      <c r="U565" t="b">
        <v>1</v>
      </c>
    </row>
    <row r="566" spans="1:21" x14ac:dyDescent="0.25">
      <c r="H566" s="1" t="s">
        <v>2188</v>
      </c>
      <c r="I566" s="5" t="s">
        <v>21</v>
      </c>
      <c r="J566" s="1" t="s">
        <v>2189</v>
      </c>
      <c r="K566" s="5">
        <v>-1</v>
      </c>
      <c r="L566" s="1">
        <v>2</v>
      </c>
      <c r="M566" t="s">
        <v>1311</v>
      </c>
      <c r="N566" t="s">
        <v>17</v>
      </c>
      <c r="O566" t="s">
        <v>2206</v>
      </c>
      <c r="P566">
        <v>1</v>
      </c>
      <c r="Q566" t="s">
        <v>3051</v>
      </c>
      <c r="T566" t="b">
        <v>1</v>
      </c>
    </row>
    <row r="567" spans="1:21" x14ac:dyDescent="0.25">
      <c r="H567" s="1" t="s">
        <v>2192</v>
      </c>
      <c r="I567" s="5" t="s">
        <v>21</v>
      </c>
      <c r="J567" s="1" t="s">
        <v>2193</v>
      </c>
      <c r="K567" s="5">
        <v>-1</v>
      </c>
      <c r="L567" s="1">
        <v>2</v>
      </c>
      <c r="M567" t="s">
        <v>1311</v>
      </c>
      <c r="N567" t="s">
        <v>17</v>
      </c>
      <c r="O567" t="s">
        <v>2206</v>
      </c>
      <c r="P567">
        <v>0.1</v>
      </c>
      <c r="Q567" t="s">
        <v>3051</v>
      </c>
      <c r="T567" t="b">
        <v>1</v>
      </c>
    </row>
    <row r="568" spans="1:21" x14ac:dyDescent="0.25">
      <c r="H568" s="1" t="s">
        <v>2194</v>
      </c>
      <c r="I568" s="1" t="s">
        <v>2194</v>
      </c>
      <c r="J568" s="5" t="s">
        <v>2207</v>
      </c>
      <c r="K568" s="1">
        <v>2</v>
      </c>
      <c r="L568" s="5">
        <v>-3</v>
      </c>
      <c r="M568" t="s">
        <v>1311</v>
      </c>
      <c r="N568" t="s">
        <v>1451</v>
      </c>
      <c r="O568" t="s">
        <v>2208</v>
      </c>
      <c r="P568">
        <v>5.7</v>
      </c>
      <c r="Q568" t="s">
        <v>3050</v>
      </c>
    </row>
    <row r="569" spans="1:21" x14ac:dyDescent="0.25">
      <c r="H569" s="1" t="s">
        <v>2197</v>
      </c>
      <c r="I569" s="1" t="s">
        <v>2197</v>
      </c>
      <c r="J569" s="5" t="s">
        <v>21</v>
      </c>
      <c r="K569" s="1">
        <v>2</v>
      </c>
      <c r="L569" s="5">
        <v>-1</v>
      </c>
      <c r="M569" t="s">
        <v>1692</v>
      </c>
      <c r="N569" t="s">
        <v>1451</v>
      </c>
      <c r="O569" t="s">
        <v>17</v>
      </c>
      <c r="U569" t="b">
        <v>1</v>
      </c>
    </row>
    <row r="570" spans="1:21" x14ac:dyDescent="0.25">
      <c r="H570" s="1" t="s">
        <v>2209</v>
      </c>
      <c r="I570" s="1" t="s">
        <v>2209</v>
      </c>
      <c r="J570" s="5" t="s">
        <v>21</v>
      </c>
      <c r="K570" s="1">
        <v>2</v>
      </c>
      <c r="L570" s="5">
        <v>-1</v>
      </c>
      <c r="M570" t="s">
        <v>17</v>
      </c>
      <c r="N570" t="s">
        <v>1451</v>
      </c>
      <c r="O570" t="s">
        <v>17</v>
      </c>
    </row>
    <row r="571" spans="1:21" x14ac:dyDescent="0.25">
      <c r="A571" t="s">
        <v>1102</v>
      </c>
      <c r="B571" s="1" t="s">
        <v>2210</v>
      </c>
      <c r="C571" s="6" t="s">
        <v>941</v>
      </c>
      <c r="D571" s="6" t="s">
        <v>2210</v>
      </c>
      <c r="E571" s="6" t="s">
        <v>2210</v>
      </c>
      <c r="F571" s="6">
        <v>1</v>
      </c>
      <c r="G571" s="6">
        <v>1</v>
      </c>
      <c r="H571" s="1" t="s">
        <v>2211</v>
      </c>
      <c r="I571" s="6" t="s">
        <v>2211</v>
      </c>
      <c r="J571" s="6" t="s">
        <v>2212</v>
      </c>
      <c r="K571" s="6">
        <v>1</v>
      </c>
      <c r="L571" s="6">
        <v>1</v>
      </c>
      <c r="M571" t="s">
        <v>1265</v>
      </c>
      <c r="N571" t="s">
        <v>1716</v>
      </c>
      <c r="O571" t="s">
        <v>2213</v>
      </c>
      <c r="P571">
        <v>93.6</v>
      </c>
      <c r="Q571" t="s">
        <v>3143</v>
      </c>
      <c r="R571" t="b">
        <v>1</v>
      </c>
      <c r="S571" t="b">
        <v>1</v>
      </c>
      <c r="T571" t="b">
        <v>1</v>
      </c>
      <c r="U571" t="b">
        <v>1</v>
      </c>
    </row>
    <row r="572" spans="1:21" x14ac:dyDescent="0.25">
      <c r="H572" s="1" t="s">
        <v>2214</v>
      </c>
      <c r="I572" s="6" t="s">
        <v>2214</v>
      </c>
      <c r="J572" s="6" t="s">
        <v>2215</v>
      </c>
      <c r="K572" s="6">
        <v>1</v>
      </c>
      <c r="L572" s="6">
        <v>1</v>
      </c>
      <c r="M572" t="s">
        <v>1265</v>
      </c>
      <c r="N572" t="s">
        <v>1716</v>
      </c>
      <c r="O572" t="s">
        <v>2216</v>
      </c>
      <c r="P572">
        <v>80.2</v>
      </c>
      <c r="Q572" t="s">
        <v>3143</v>
      </c>
      <c r="T572" t="b">
        <v>1</v>
      </c>
      <c r="U572" t="b">
        <v>1</v>
      </c>
    </row>
    <row r="573" spans="1:21" x14ac:dyDescent="0.25">
      <c r="H573" s="1" t="s">
        <v>2217</v>
      </c>
      <c r="I573" s="6" t="s">
        <v>2217</v>
      </c>
      <c r="J573" s="6" t="s">
        <v>2218</v>
      </c>
      <c r="K573" s="6">
        <v>1</v>
      </c>
      <c r="L573" s="6">
        <v>1</v>
      </c>
      <c r="M573" t="s">
        <v>1265</v>
      </c>
      <c r="N573" t="s">
        <v>1716</v>
      </c>
      <c r="O573" t="s">
        <v>2219</v>
      </c>
      <c r="P573">
        <v>73.3</v>
      </c>
      <c r="Q573" t="s">
        <v>3143</v>
      </c>
      <c r="T573" t="b">
        <v>1</v>
      </c>
      <c r="U573" t="b">
        <v>1</v>
      </c>
    </row>
    <row r="574" spans="1:21" x14ac:dyDescent="0.25">
      <c r="H574" s="1" t="s">
        <v>2220</v>
      </c>
      <c r="I574" s="6" t="s">
        <v>2220</v>
      </c>
      <c r="J574" s="6" t="s">
        <v>2221</v>
      </c>
      <c r="K574" s="6">
        <v>1</v>
      </c>
      <c r="L574" s="6">
        <v>1</v>
      </c>
      <c r="M574" t="s">
        <v>1265</v>
      </c>
      <c r="N574" t="s">
        <v>1716</v>
      </c>
      <c r="O574" t="s">
        <v>2222</v>
      </c>
      <c r="P574">
        <v>25.9</v>
      </c>
      <c r="Q574" t="s">
        <v>3143</v>
      </c>
      <c r="U574" t="b">
        <v>1</v>
      </c>
    </row>
    <row r="575" spans="1:21" x14ac:dyDescent="0.25">
      <c r="H575" s="1" t="s">
        <v>2223</v>
      </c>
      <c r="I575" s="6" t="s">
        <v>2223</v>
      </c>
      <c r="J575" s="1" t="s">
        <v>2224</v>
      </c>
      <c r="K575" s="6">
        <v>1</v>
      </c>
      <c r="L575" s="1">
        <v>2</v>
      </c>
      <c r="M575" t="s">
        <v>1265</v>
      </c>
      <c r="N575" t="s">
        <v>1716</v>
      </c>
      <c r="O575" t="s">
        <v>2225</v>
      </c>
      <c r="P575">
        <v>1.6</v>
      </c>
      <c r="Q575" t="s">
        <v>3144</v>
      </c>
      <c r="T575" t="b">
        <v>1</v>
      </c>
    </row>
    <row r="576" spans="1:21" x14ac:dyDescent="0.25">
      <c r="H576" s="1" t="s">
        <v>2226</v>
      </c>
      <c r="I576" s="6" t="s">
        <v>2226</v>
      </c>
      <c r="J576" s="6" t="s">
        <v>2227</v>
      </c>
      <c r="K576" s="6">
        <v>1</v>
      </c>
      <c r="L576" s="6">
        <v>1</v>
      </c>
      <c r="M576" t="s">
        <v>1265</v>
      </c>
      <c r="N576" t="s">
        <v>1716</v>
      </c>
      <c r="O576" t="s">
        <v>2228</v>
      </c>
      <c r="P576">
        <v>96.9</v>
      </c>
      <c r="Q576" t="s">
        <v>3143</v>
      </c>
      <c r="T576" t="b">
        <v>1</v>
      </c>
      <c r="U576" t="b">
        <v>1</v>
      </c>
    </row>
    <row r="577" spans="1:21" x14ac:dyDescent="0.25">
      <c r="H577" s="1" t="s">
        <v>2229</v>
      </c>
      <c r="I577" s="6" t="s">
        <v>2229</v>
      </c>
      <c r="J577" s="1" t="s">
        <v>2230</v>
      </c>
      <c r="K577" s="6">
        <v>1</v>
      </c>
      <c r="L577" s="1">
        <v>2</v>
      </c>
      <c r="M577" t="s">
        <v>1265</v>
      </c>
      <c r="N577" t="s">
        <v>1716</v>
      </c>
      <c r="O577" t="s">
        <v>2231</v>
      </c>
      <c r="P577">
        <v>3.6</v>
      </c>
      <c r="Q577" t="s">
        <v>3144</v>
      </c>
    </row>
    <row r="578" spans="1:21" x14ac:dyDescent="0.25">
      <c r="H578" s="1" t="s">
        <v>2232</v>
      </c>
      <c r="I578" s="6" t="s">
        <v>2232</v>
      </c>
      <c r="J578" s="5" t="s">
        <v>21</v>
      </c>
      <c r="K578" s="6">
        <v>1</v>
      </c>
      <c r="L578" s="5">
        <v>-1</v>
      </c>
      <c r="M578" t="s">
        <v>1265</v>
      </c>
      <c r="N578" t="s">
        <v>1716</v>
      </c>
      <c r="O578" t="s">
        <v>17</v>
      </c>
      <c r="T578" t="b">
        <v>1</v>
      </c>
    </row>
    <row r="579" spans="1:21" x14ac:dyDescent="0.25">
      <c r="H579" s="1" t="s">
        <v>2233</v>
      </c>
      <c r="I579" s="6" t="s">
        <v>2233</v>
      </c>
      <c r="J579" s="6" t="s">
        <v>2234</v>
      </c>
      <c r="K579" s="6">
        <v>1</v>
      </c>
      <c r="L579" s="6">
        <v>1</v>
      </c>
      <c r="M579" t="s">
        <v>1265</v>
      </c>
      <c r="N579" t="s">
        <v>1716</v>
      </c>
      <c r="O579" t="s">
        <v>2235</v>
      </c>
      <c r="P579">
        <v>34.1</v>
      </c>
      <c r="Q579" t="s">
        <v>3143</v>
      </c>
    </row>
    <row r="580" spans="1:21" x14ac:dyDescent="0.25">
      <c r="H580" s="1" t="s">
        <v>2247</v>
      </c>
      <c r="I580" s="5" t="s">
        <v>21</v>
      </c>
      <c r="J580" s="6" t="s">
        <v>2239</v>
      </c>
      <c r="K580" s="5">
        <v>-1</v>
      </c>
      <c r="L580" s="6">
        <v>1</v>
      </c>
      <c r="M580" t="s">
        <v>1265</v>
      </c>
      <c r="N580" t="s">
        <v>17</v>
      </c>
      <c r="O580" t="s">
        <v>2240</v>
      </c>
      <c r="P580">
        <v>2.9</v>
      </c>
      <c r="Q580" t="s">
        <v>3232</v>
      </c>
      <c r="T580" t="b">
        <v>1</v>
      </c>
      <c r="U580" t="b">
        <v>1</v>
      </c>
    </row>
    <row r="581" spans="1:21" x14ac:dyDescent="0.25">
      <c r="H581" s="1" t="s">
        <v>2249</v>
      </c>
      <c r="I581" s="5" t="s">
        <v>21</v>
      </c>
      <c r="J581" s="1" t="s">
        <v>2241</v>
      </c>
      <c r="K581" s="5">
        <v>-1</v>
      </c>
      <c r="L581" s="1">
        <v>2</v>
      </c>
      <c r="M581" t="s">
        <v>1265</v>
      </c>
      <c r="N581" t="s">
        <v>17</v>
      </c>
      <c r="O581" t="s">
        <v>2242</v>
      </c>
      <c r="P581">
        <v>0.8</v>
      </c>
      <c r="Q581" t="s">
        <v>2887</v>
      </c>
      <c r="T581" t="b">
        <v>1</v>
      </c>
    </row>
    <row r="582" spans="1:21" x14ac:dyDescent="0.25">
      <c r="H582" s="5" t="s">
        <v>2236</v>
      </c>
      <c r="I582" t="s">
        <v>21</v>
      </c>
      <c r="J582" s="5" t="s">
        <v>2237</v>
      </c>
      <c r="K582">
        <v>0</v>
      </c>
      <c r="L582" s="5">
        <v>-2</v>
      </c>
      <c r="M582" t="s">
        <v>17</v>
      </c>
      <c r="N582" t="s">
        <v>17</v>
      </c>
      <c r="O582" t="s">
        <v>2238</v>
      </c>
      <c r="P582">
        <v>68.3</v>
      </c>
      <c r="Q582" t="s">
        <v>3145</v>
      </c>
    </row>
    <row r="583" spans="1:21" x14ac:dyDescent="0.25">
      <c r="A583" t="s">
        <v>1102</v>
      </c>
      <c r="B583" s="1" t="s">
        <v>2210</v>
      </c>
      <c r="C583" t="s">
        <v>20</v>
      </c>
      <c r="D583" s="1" t="s">
        <v>2210</v>
      </c>
      <c r="E583" s="1" t="s">
        <v>2210</v>
      </c>
      <c r="F583" s="1">
        <v>2</v>
      </c>
      <c r="G583" s="1">
        <v>2</v>
      </c>
      <c r="H583" s="1" t="s">
        <v>2211</v>
      </c>
      <c r="I583" s="1" t="s">
        <v>2211</v>
      </c>
      <c r="J583" s="1" t="s">
        <v>2212</v>
      </c>
      <c r="K583" s="1">
        <v>2</v>
      </c>
      <c r="L583" s="1">
        <v>2</v>
      </c>
      <c r="M583" t="s">
        <v>1265</v>
      </c>
      <c r="N583" t="s">
        <v>1195</v>
      </c>
      <c r="O583" t="s">
        <v>2243</v>
      </c>
      <c r="P583">
        <v>37.5</v>
      </c>
    </row>
    <row r="584" spans="1:21" x14ac:dyDescent="0.25">
      <c r="H584" s="1" t="s">
        <v>2214</v>
      </c>
      <c r="I584" s="1" t="s">
        <v>2214</v>
      </c>
      <c r="J584" s="1" t="s">
        <v>2215</v>
      </c>
      <c r="K584" s="1">
        <v>2</v>
      </c>
      <c r="L584" s="1">
        <v>2</v>
      </c>
      <c r="M584" t="s">
        <v>1265</v>
      </c>
      <c r="N584" t="s">
        <v>1195</v>
      </c>
      <c r="O584" t="s">
        <v>2244</v>
      </c>
      <c r="P584">
        <v>66.3</v>
      </c>
    </row>
    <row r="585" spans="1:21" x14ac:dyDescent="0.25">
      <c r="H585" s="1" t="s">
        <v>2217</v>
      </c>
      <c r="I585" s="1" t="s">
        <v>2217</v>
      </c>
      <c r="J585" s="1" t="s">
        <v>2218</v>
      </c>
      <c r="K585" s="1">
        <v>2</v>
      </c>
      <c r="L585" s="1">
        <v>2</v>
      </c>
      <c r="M585" t="s">
        <v>1265</v>
      </c>
      <c r="N585" t="s">
        <v>1195</v>
      </c>
      <c r="O585" t="s">
        <v>2243</v>
      </c>
      <c r="P585">
        <v>80.400000000000006</v>
      </c>
    </row>
    <row r="586" spans="1:21" x14ac:dyDescent="0.25">
      <c r="H586" s="1" t="s">
        <v>2220</v>
      </c>
      <c r="I586" s="5" t="s">
        <v>21</v>
      </c>
      <c r="J586" s="1" t="s">
        <v>2221</v>
      </c>
      <c r="K586" s="5">
        <v>-1</v>
      </c>
      <c r="L586" s="1">
        <v>2</v>
      </c>
      <c r="M586" t="s">
        <v>1265</v>
      </c>
      <c r="N586" t="s">
        <v>17</v>
      </c>
      <c r="O586" t="s">
        <v>2244</v>
      </c>
      <c r="P586">
        <v>30.2</v>
      </c>
      <c r="Q586" t="s">
        <v>2887</v>
      </c>
      <c r="T586" t="b">
        <v>1</v>
      </c>
    </row>
    <row r="587" spans="1:21" x14ac:dyDescent="0.25">
      <c r="H587" s="1" t="s">
        <v>2223</v>
      </c>
      <c r="I587" s="1" t="s">
        <v>2223</v>
      </c>
      <c r="J587" s="5" t="s">
        <v>21</v>
      </c>
      <c r="K587" s="1">
        <v>2</v>
      </c>
      <c r="L587" s="5">
        <v>-1</v>
      </c>
      <c r="M587" t="s">
        <v>1265</v>
      </c>
      <c r="N587" t="s">
        <v>1195</v>
      </c>
      <c r="O587" t="s">
        <v>17</v>
      </c>
      <c r="U587" t="b">
        <v>1</v>
      </c>
    </row>
    <row r="588" spans="1:21" x14ac:dyDescent="0.25">
      <c r="H588" s="1" t="s">
        <v>2226</v>
      </c>
      <c r="I588" s="1" t="s">
        <v>2226</v>
      </c>
      <c r="J588" s="1" t="s">
        <v>2227</v>
      </c>
      <c r="K588" s="1">
        <v>2</v>
      </c>
      <c r="L588" s="1">
        <v>2</v>
      </c>
      <c r="M588" t="s">
        <v>1265</v>
      </c>
      <c r="N588" t="s">
        <v>1195</v>
      </c>
      <c r="O588" t="s">
        <v>2245</v>
      </c>
      <c r="P588">
        <v>98.6</v>
      </c>
    </row>
    <row r="589" spans="1:21" x14ac:dyDescent="0.25">
      <c r="H589" s="1" t="s">
        <v>2232</v>
      </c>
      <c r="I589" s="1" t="s">
        <v>2232</v>
      </c>
      <c r="J589" s="5" t="s">
        <v>21</v>
      </c>
      <c r="K589" s="1">
        <v>2</v>
      </c>
      <c r="L589" s="5">
        <v>-1</v>
      </c>
      <c r="M589" t="s">
        <v>1265</v>
      </c>
      <c r="N589" t="s">
        <v>1195</v>
      </c>
      <c r="O589" t="s">
        <v>17</v>
      </c>
      <c r="U589" t="b">
        <v>1</v>
      </c>
    </row>
    <row r="590" spans="1:21" x14ac:dyDescent="0.25">
      <c r="H590" s="1" t="s">
        <v>2246</v>
      </c>
      <c r="I590" s="1" t="s">
        <v>2246</v>
      </c>
      <c r="J590" s="5" t="s">
        <v>21</v>
      </c>
      <c r="K590" s="1">
        <v>2</v>
      </c>
      <c r="L590" s="5">
        <v>-1</v>
      </c>
      <c r="M590" t="s">
        <v>1265</v>
      </c>
      <c r="N590" t="s">
        <v>1195</v>
      </c>
      <c r="O590" t="s">
        <v>17</v>
      </c>
    </row>
    <row r="591" spans="1:21" x14ac:dyDescent="0.25">
      <c r="H591" s="1" t="s">
        <v>2247</v>
      </c>
      <c r="I591" s="1" t="s">
        <v>2247</v>
      </c>
      <c r="J591" s="1" t="s">
        <v>2239</v>
      </c>
      <c r="K591" s="1">
        <v>2</v>
      </c>
      <c r="L591" s="1">
        <v>2</v>
      </c>
      <c r="M591" t="s">
        <v>1265</v>
      </c>
      <c r="N591" t="s">
        <v>1195</v>
      </c>
      <c r="O591" t="s">
        <v>2248</v>
      </c>
      <c r="P591">
        <v>16.100000000000001</v>
      </c>
    </row>
    <row r="592" spans="1:21" x14ac:dyDescent="0.25">
      <c r="H592" s="1" t="s">
        <v>2249</v>
      </c>
      <c r="I592" s="1" t="s">
        <v>2249</v>
      </c>
      <c r="J592" s="5" t="s">
        <v>21</v>
      </c>
      <c r="K592" s="1">
        <v>2</v>
      </c>
      <c r="L592" s="5">
        <v>-1</v>
      </c>
      <c r="M592" t="s">
        <v>1265</v>
      </c>
      <c r="N592" t="s">
        <v>1195</v>
      </c>
      <c r="O592" t="s">
        <v>17</v>
      </c>
      <c r="U592" t="b">
        <v>1</v>
      </c>
    </row>
    <row r="593" spans="1:21" x14ac:dyDescent="0.25">
      <c r="A593" t="s">
        <v>1102</v>
      </c>
      <c r="B593" s="1" t="s">
        <v>2250</v>
      </c>
      <c r="C593" t="s">
        <v>941</v>
      </c>
      <c r="D593" s="1" t="s">
        <v>2250</v>
      </c>
      <c r="E593" s="6" t="s">
        <v>2250</v>
      </c>
      <c r="F593" s="1">
        <v>2</v>
      </c>
      <c r="G593" s="6">
        <v>1</v>
      </c>
      <c r="H593" s="1" t="s">
        <v>2251</v>
      </c>
      <c r="I593" s="1" t="s">
        <v>2251</v>
      </c>
      <c r="J593" s="6" t="s">
        <v>2252</v>
      </c>
      <c r="K593" s="1">
        <v>2</v>
      </c>
      <c r="L593" s="6">
        <v>1</v>
      </c>
      <c r="M593" t="s">
        <v>1561</v>
      </c>
      <c r="N593" t="s">
        <v>2253</v>
      </c>
      <c r="O593" t="s">
        <v>2254</v>
      </c>
      <c r="P593">
        <v>95</v>
      </c>
      <c r="Q593" t="s">
        <v>3052</v>
      </c>
    </row>
    <row r="594" spans="1:21" x14ac:dyDescent="0.25">
      <c r="H594" s="1" t="s">
        <v>2255</v>
      </c>
      <c r="I594" s="1" t="s">
        <v>2255</v>
      </c>
      <c r="J594" s="6" t="s">
        <v>2256</v>
      </c>
      <c r="K594" s="1">
        <v>2</v>
      </c>
      <c r="L594" s="6">
        <v>1</v>
      </c>
      <c r="M594" t="s">
        <v>1561</v>
      </c>
      <c r="N594" t="s">
        <v>2253</v>
      </c>
      <c r="O594" t="s">
        <v>2257</v>
      </c>
      <c r="P594">
        <v>51.5</v>
      </c>
      <c r="Q594" t="s">
        <v>3052</v>
      </c>
    </row>
    <row r="595" spans="1:21" x14ac:dyDescent="0.25">
      <c r="H595" s="1" t="s">
        <v>2273</v>
      </c>
      <c r="I595" s="5" t="s">
        <v>21</v>
      </c>
      <c r="J595" s="6" t="s">
        <v>2269</v>
      </c>
      <c r="K595" s="5">
        <v>-1</v>
      </c>
      <c r="L595" s="6">
        <v>1</v>
      </c>
      <c r="M595" t="s">
        <v>1561</v>
      </c>
      <c r="N595" t="s">
        <v>17</v>
      </c>
      <c r="O595" t="s">
        <v>2270</v>
      </c>
      <c r="P595">
        <v>95.3</v>
      </c>
      <c r="Q595" t="s">
        <v>3053</v>
      </c>
      <c r="T595" t="b">
        <v>1</v>
      </c>
      <c r="U595" t="b">
        <v>1</v>
      </c>
    </row>
    <row r="596" spans="1:21" x14ac:dyDescent="0.25">
      <c r="H596" s="1" t="s">
        <v>2275</v>
      </c>
      <c r="I596" s="5" t="s">
        <v>21</v>
      </c>
      <c r="J596" s="6" t="s">
        <v>2264</v>
      </c>
      <c r="K596" s="5">
        <v>-1</v>
      </c>
      <c r="L596" s="6">
        <v>1</v>
      </c>
      <c r="M596" t="s">
        <v>1561</v>
      </c>
      <c r="N596" t="s">
        <v>17</v>
      </c>
      <c r="O596" t="s">
        <v>2265</v>
      </c>
      <c r="P596">
        <v>13.2</v>
      </c>
      <c r="Q596" t="s">
        <v>3053</v>
      </c>
      <c r="T596" t="b">
        <v>1</v>
      </c>
      <c r="U596" t="b">
        <v>1</v>
      </c>
    </row>
    <row r="597" spans="1:21" x14ac:dyDescent="0.25">
      <c r="H597" s="1" t="s">
        <v>2279</v>
      </c>
      <c r="I597" s="5" t="s">
        <v>21</v>
      </c>
      <c r="J597" s="6" t="s">
        <v>2262</v>
      </c>
      <c r="K597" s="5">
        <v>-1</v>
      </c>
      <c r="L597" s="6">
        <v>1</v>
      </c>
      <c r="M597" t="s">
        <v>1561</v>
      </c>
      <c r="N597" t="s">
        <v>17</v>
      </c>
      <c r="O597" t="s">
        <v>2263</v>
      </c>
      <c r="P597">
        <v>83.3</v>
      </c>
      <c r="Q597" t="s">
        <v>3053</v>
      </c>
      <c r="T597" t="b">
        <v>1</v>
      </c>
    </row>
    <row r="598" spans="1:21" x14ac:dyDescent="0.25">
      <c r="H598" s="1" t="s">
        <v>2950</v>
      </c>
      <c r="I598" s="5" t="s">
        <v>21</v>
      </c>
      <c r="J598" s="6" t="s">
        <v>2258</v>
      </c>
      <c r="K598" s="5">
        <v>-1</v>
      </c>
      <c r="L598" s="6">
        <v>1</v>
      </c>
      <c r="M598" t="s">
        <v>1561</v>
      </c>
      <c r="N598" t="s">
        <v>17</v>
      </c>
      <c r="O598" t="s">
        <v>2254</v>
      </c>
      <c r="P598">
        <v>3.4</v>
      </c>
      <c r="Q598" t="s">
        <v>3053</v>
      </c>
    </row>
    <row r="599" spans="1:21" x14ac:dyDescent="0.25">
      <c r="H599" s="5" t="s">
        <v>2259</v>
      </c>
      <c r="I599" t="s">
        <v>21</v>
      </c>
      <c r="J599" s="5" t="s">
        <v>2260</v>
      </c>
      <c r="K599">
        <v>0</v>
      </c>
      <c r="L599" s="5">
        <v>-2</v>
      </c>
      <c r="M599" t="s">
        <v>17</v>
      </c>
      <c r="N599" t="s">
        <v>17</v>
      </c>
      <c r="O599" t="s">
        <v>2261</v>
      </c>
      <c r="P599">
        <v>1.4</v>
      </c>
      <c r="Q599" t="s">
        <v>3054</v>
      </c>
    </row>
    <row r="600" spans="1:21" x14ac:dyDescent="0.25">
      <c r="H600" s="5" t="s">
        <v>2266</v>
      </c>
      <c r="I600" t="s">
        <v>21</v>
      </c>
      <c r="J600" s="5" t="s">
        <v>2267</v>
      </c>
      <c r="K600">
        <v>0</v>
      </c>
      <c r="L600" s="5">
        <v>-2</v>
      </c>
      <c r="M600" t="s">
        <v>17</v>
      </c>
      <c r="N600" t="s">
        <v>17</v>
      </c>
      <c r="O600" t="s">
        <v>2268</v>
      </c>
      <c r="P600">
        <v>0.8</v>
      </c>
      <c r="Q600" t="s">
        <v>3052</v>
      </c>
    </row>
    <row r="601" spans="1:21" x14ac:dyDescent="0.25">
      <c r="A601" t="s">
        <v>1102</v>
      </c>
      <c r="B601" s="1" t="s">
        <v>2250</v>
      </c>
      <c r="C601" t="s">
        <v>20</v>
      </c>
      <c r="D601" s="1" t="s">
        <v>2250</v>
      </c>
      <c r="E601" s="6" t="s">
        <v>2250</v>
      </c>
      <c r="F601" s="1">
        <v>2</v>
      </c>
      <c r="G601" s="6">
        <v>1</v>
      </c>
      <c r="H601" s="1" t="s">
        <v>2251</v>
      </c>
      <c r="I601" s="1" t="s">
        <v>2251</v>
      </c>
      <c r="J601" s="6" t="s">
        <v>2252</v>
      </c>
      <c r="K601" s="1">
        <v>2</v>
      </c>
      <c r="L601" s="6">
        <v>1</v>
      </c>
      <c r="M601" t="s">
        <v>1561</v>
      </c>
      <c r="N601" t="s">
        <v>2253</v>
      </c>
      <c r="O601" t="s">
        <v>2271</v>
      </c>
      <c r="P601">
        <v>45.6</v>
      </c>
      <c r="Q601" t="s">
        <v>3055</v>
      </c>
      <c r="R601" t="b">
        <v>1</v>
      </c>
      <c r="S601" t="b">
        <v>1</v>
      </c>
      <c r="T601" t="b">
        <v>1</v>
      </c>
      <c r="U601" t="b">
        <v>1</v>
      </c>
    </row>
    <row r="602" spans="1:21" x14ac:dyDescent="0.25">
      <c r="H602" s="1" t="s">
        <v>2255</v>
      </c>
      <c r="I602" s="1" t="s">
        <v>2255</v>
      </c>
      <c r="J602" s="6" t="s">
        <v>2256</v>
      </c>
      <c r="K602" s="1">
        <v>2</v>
      </c>
      <c r="L602" s="6">
        <v>1</v>
      </c>
      <c r="M602" t="s">
        <v>1561</v>
      </c>
      <c r="N602" t="s">
        <v>2253</v>
      </c>
      <c r="O602" t="s">
        <v>2272</v>
      </c>
      <c r="P602">
        <v>94.4</v>
      </c>
      <c r="Q602" t="s">
        <v>3055</v>
      </c>
      <c r="T602" t="b">
        <v>1</v>
      </c>
      <c r="U602" t="b">
        <v>1</v>
      </c>
    </row>
    <row r="603" spans="1:21" x14ac:dyDescent="0.25">
      <c r="H603" s="1" t="s">
        <v>2273</v>
      </c>
      <c r="I603" s="1" t="s">
        <v>2273</v>
      </c>
      <c r="J603" s="1" t="s">
        <v>2269</v>
      </c>
      <c r="K603" s="1">
        <v>2</v>
      </c>
      <c r="L603" s="1">
        <v>2</v>
      </c>
      <c r="M603" t="s">
        <v>1561</v>
      </c>
      <c r="N603" t="s">
        <v>2253</v>
      </c>
      <c r="O603" t="s">
        <v>2274</v>
      </c>
      <c r="P603">
        <v>97.5</v>
      </c>
    </row>
    <row r="604" spans="1:21" x14ac:dyDescent="0.25">
      <c r="H604" s="1" t="s">
        <v>2278</v>
      </c>
      <c r="I604" s="1" t="s">
        <v>2278</v>
      </c>
      <c r="J604" s="5" t="s">
        <v>21</v>
      </c>
      <c r="K604" s="1">
        <v>2</v>
      </c>
      <c r="L604" s="5">
        <v>-1</v>
      </c>
      <c r="M604" t="s">
        <v>1561</v>
      </c>
      <c r="N604" t="s">
        <v>2253</v>
      </c>
      <c r="O604" t="s">
        <v>17</v>
      </c>
    </row>
    <row r="605" spans="1:21" x14ac:dyDescent="0.25">
      <c r="H605" s="1" t="s">
        <v>2275</v>
      </c>
      <c r="I605" s="1" t="s">
        <v>2275</v>
      </c>
      <c r="J605" s="1" t="s">
        <v>2264</v>
      </c>
      <c r="K605" s="1">
        <v>2</v>
      </c>
      <c r="L605" s="1">
        <v>2</v>
      </c>
      <c r="M605" t="s">
        <v>1561</v>
      </c>
      <c r="N605" t="s">
        <v>2253</v>
      </c>
      <c r="O605" t="s">
        <v>2276</v>
      </c>
      <c r="P605">
        <v>0.7</v>
      </c>
    </row>
    <row r="606" spans="1:21" x14ac:dyDescent="0.25">
      <c r="H606" s="1" t="s">
        <v>2279</v>
      </c>
      <c r="I606" s="1" t="s">
        <v>2279</v>
      </c>
      <c r="J606" s="6" t="s">
        <v>2262</v>
      </c>
      <c r="K606" s="1">
        <v>2</v>
      </c>
      <c r="L606" s="1">
        <v>2</v>
      </c>
      <c r="M606" t="s">
        <v>1561</v>
      </c>
      <c r="N606" t="s">
        <v>2253</v>
      </c>
      <c r="O606" t="s">
        <v>2280</v>
      </c>
      <c r="P606">
        <v>95</v>
      </c>
      <c r="U606" t="b">
        <v>1</v>
      </c>
    </row>
    <row r="607" spans="1:21" x14ac:dyDescent="0.25">
      <c r="H607" s="1" t="s">
        <v>2277</v>
      </c>
      <c r="I607" s="1" t="s">
        <v>2277</v>
      </c>
      <c r="J607" s="5" t="s">
        <v>21</v>
      </c>
      <c r="K607" s="1">
        <v>2</v>
      </c>
      <c r="L607" s="5">
        <v>-1</v>
      </c>
      <c r="M607" t="s">
        <v>1561</v>
      </c>
      <c r="N607" t="s">
        <v>2253</v>
      </c>
      <c r="O607" t="s">
        <v>17</v>
      </c>
    </row>
    <row r="608" spans="1:21" x14ac:dyDescent="0.25">
      <c r="H608" s="5" t="s">
        <v>2281</v>
      </c>
      <c r="I608" t="s">
        <v>21</v>
      </c>
      <c r="J608" s="5" t="s">
        <v>2282</v>
      </c>
      <c r="K608">
        <v>0</v>
      </c>
      <c r="L608" s="5">
        <v>-2</v>
      </c>
      <c r="M608" t="s">
        <v>17</v>
      </c>
      <c r="N608" t="s">
        <v>17</v>
      </c>
      <c r="O608" t="s">
        <v>2283</v>
      </c>
      <c r="P608">
        <v>0.9</v>
      </c>
      <c r="Q608" t="s">
        <v>3055</v>
      </c>
    </row>
    <row r="609" spans="1:21" x14ac:dyDescent="0.25">
      <c r="A609" t="s">
        <v>1102</v>
      </c>
      <c r="B609" s="1" t="s">
        <v>2284</v>
      </c>
      <c r="C609" t="s">
        <v>941</v>
      </c>
      <c r="D609" s="6" t="s">
        <v>2284</v>
      </c>
      <c r="E609" s="6" t="s">
        <v>2284</v>
      </c>
      <c r="F609" s="6">
        <v>1</v>
      </c>
      <c r="G609" s="6">
        <v>1</v>
      </c>
      <c r="H609" s="1" t="s">
        <v>2285</v>
      </c>
      <c r="I609" s="6" t="s">
        <v>2285</v>
      </c>
      <c r="J609" s="6" t="s">
        <v>2286</v>
      </c>
      <c r="K609" s="6">
        <v>1</v>
      </c>
      <c r="L609" s="6">
        <v>1</v>
      </c>
      <c r="M609" t="s">
        <v>1881</v>
      </c>
      <c r="N609" t="s">
        <v>2287</v>
      </c>
      <c r="O609" t="s">
        <v>2288</v>
      </c>
      <c r="P609">
        <v>91.9</v>
      </c>
      <c r="Q609" t="s">
        <v>3056</v>
      </c>
      <c r="R609" t="b">
        <v>1</v>
      </c>
      <c r="S609" t="b">
        <v>1</v>
      </c>
      <c r="T609" t="b">
        <v>1</v>
      </c>
      <c r="U609" t="b">
        <v>1</v>
      </c>
    </row>
    <row r="610" spans="1:21" x14ac:dyDescent="0.25">
      <c r="H610" s="1" t="s">
        <v>2289</v>
      </c>
      <c r="I610" s="6" t="s">
        <v>2289</v>
      </c>
      <c r="J610" s="1" t="s">
        <v>2290</v>
      </c>
      <c r="K610" s="6">
        <v>1</v>
      </c>
      <c r="L610" s="1">
        <v>2</v>
      </c>
      <c r="M610" t="s">
        <v>1881</v>
      </c>
      <c r="N610" t="s">
        <v>2287</v>
      </c>
      <c r="O610" t="s">
        <v>2291</v>
      </c>
      <c r="P610">
        <v>5.5</v>
      </c>
      <c r="Q610" t="s">
        <v>3057</v>
      </c>
    </row>
    <row r="611" spans="1:21" x14ac:dyDescent="0.25">
      <c r="H611" s="1" t="s">
        <v>2292</v>
      </c>
      <c r="I611" s="5" t="s">
        <v>21</v>
      </c>
      <c r="J611" s="1" t="s">
        <v>2293</v>
      </c>
      <c r="K611" s="5">
        <v>-1</v>
      </c>
      <c r="L611" s="1">
        <v>2</v>
      </c>
      <c r="M611" t="s">
        <v>1881</v>
      </c>
      <c r="N611" t="s">
        <v>17</v>
      </c>
      <c r="O611" t="s">
        <v>2294</v>
      </c>
      <c r="P611">
        <v>96.5</v>
      </c>
      <c r="Q611" t="s">
        <v>2887</v>
      </c>
    </row>
    <row r="612" spans="1:21" x14ac:dyDescent="0.25">
      <c r="H612" s="1" t="s">
        <v>2295</v>
      </c>
      <c r="I612" s="5" t="s">
        <v>21</v>
      </c>
      <c r="J612" s="6" t="s">
        <v>2296</v>
      </c>
      <c r="K612" s="5">
        <v>-1</v>
      </c>
      <c r="L612" s="6">
        <v>1</v>
      </c>
      <c r="M612" t="s">
        <v>1881</v>
      </c>
      <c r="N612" t="s">
        <v>17</v>
      </c>
      <c r="O612" t="s">
        <v>2297</v>
      </c>
      <c r="P612">
        <v>77.3</v>
      </c>
      <c r="Q612" t="s">
        <v>3058</v>
      </c>
      <c r="U612" t="b">
        <v>1</v>
      </c>
    </row>
    <row r="613" spans="1:21" x14ac:dyDescent="0.25">
      <c r="H613" s="1" t="s">
        <v>2298</v>
      </c>
      <c r="I613" s="5" t="s">
        <v>21</v>
      </c>
      <c r="J613" s="1" t="s">
        <v>2299</v>
      </c>
      <c r="K613" s="5">
        <v>-1</v>
      </c>
      <c r="L613" s="1">
        <v>2</v>
      </c>
      <c r="M613" t="s">
        <v>1881</v>
      </c>
      <c r="N613" t="s">
        <v>17</v>
      </c>
      <c r="O613" t="s">
        <v>2300</v>
      </c>
      <c r="P613">
        <v>2.5</v>
      </c>
      <c r="Q613" t="s">
        <v>2887</v>
      </c>
    </row>
    <row r="614" spans="1:21" x14ac:dyDescent="0.25">
      <c r="H614" s="1" t="s">
        <v>2301</v>
      </c>
      <c r="I614" s="5" t="s">
        <v>21</v>
      </c>
      <c r="J614" s="1" t="s">
        <v>2302</v>
      </c>
      <c r="K614" s="5">
        <v>-1</v>
      </c>
      <c r="L614" s="1">
        <v>2</v>
      </c>
      <c r="M614" t="s">
        <v>1881</v>
      </c>
      <c r="N614" t="s">
        <v>17</v>
      </c>
      <c r="O614" t="s">
        <v>2303</v>
      </c>
      <c r="P614">
        <v>1</v>
      </c>
      <c r="Q614" t="s">
        <v>2887</v>
      </c>
    </row>
    <row r="615" spans="1:21" x14ac:dyDescent="0.25">
      <c r="H615" s="1" t="s">
        <v>2951</v>
      </c>
      <c r="I615" s="5" t="s">
        <v>21</v>
      </c>
      <c r="J615" s="1" t="s">
        <v>2306</v>
      </c>
      <c r="K615" s="5">
        <v>-1</v>
      </c>
      <c r="L615" s="1">
        <v>2</v>
      </c>
      <c r="M615" t="s">
        <v>1586</v>
      </c>
      <c r="N615" t="s">
        <v>17</v>
      </c>
      <c r="O615" t="s">
        <v>2307</v>
      </c>
      <c r="P615">
        <v>2.2000000000000002</v>
      </c>
      <c r="Q615" t="s">
        <v>2887</v>
      </c>
    </row>
    <row r="616" spans="1:21" x14ac:dyDescent="0.25">
      <c r="H616" s="1" t="s">
        <v>2952</v>
      </c>
      <c r="I616" s="5" t="s">
        <v>21</v>
      </c>
      <c r="J616" s="6" t="s">
        <v>2308</v>
      </c>
      <c r="K616" s="5">
        <v>-1</v>
      </c>
      <c r="L616" s="6">
        <v>1</v>
      </c>
      <c r="M616" t="s">
        <v>1586</v>
      </c>
      <c r="N616" t="s">
        <v>17</v>
      </c>
      <c r="O616" t="s">
        <v>2297</v>
      </c>
      <c r="P616">
        <v>9.6999999999999993</v>
      </c>
      <c r="Q616" t="s">
        <v>3059</v>
      </c>
      <c r="U616" t="b">
        <v>1</v>
      </c>
    </row>
    <row r="617" spans="1:21" x14ac:dyDescent="0.25">
      <c r="H617" s="5" t="s">
        <v>2304</v>
      </c>
      <c r="I617" t="s">
        <v>21</v>
      </c>
      <c r="J617" s="5" t="s">
        <v>2305</v>
      </c>
      <c r="K617">
        <v>0</v>
      </c>
      <c r="L617" s="5">
        <v>-2</v>
      </c>
      <c r="M617" t="s">
        <v>17</v>
      </c>
      <c r="N617" t="s">
        <v>17</v>
      </c>
      <c r="O617" t="s">
        <v>2291</v>
      </c>
      <c r="P617">
        <v>3.3</v>
      </c>
      <c r="Q617" t="s">
        <v>3060</v>
      </c>
    </row>
    <row r="618" spans="1:21" x14ac:dyDescent="0.25">
      <c r="A618" t="s">
        <v>1102</v>
      </c>
      <c r="B618" s="1" t="s">
        <v>2284</v>
      </c>
      <c r="C618" t="s">
        <v>20</v>
      </c>
      <c r="D618" s="1" t="s">
        <v>2284</v>
      </c>
      <c r="E618" s="1" t="s">
        <v>2284</v>
      </c>
      <c r="F618" s="1">
        <v>2</v>
      </c>
      <c r="G618" s="1">
        <v>2</v>
      </c>
      <c r="H618" s="1" t="s">
        <v>2285</v>
      </c>
      <c r="I618" s="1" t="s">
        <v>2285</v>
      </c>
      <c r="J618" s="1" t="s">
        <v>2286</v>
      </c>
      <c r="K618" s="1">
        <v>2</v>
      </c>
      <c r="L618" s="1">
        <v>2</v>
      </c>
      <c r="M618" t="s">
        <v>1881</v>
      </c>
      <c r="N618" t="s">
        <v>2287</v>
      </c>
      <c r="O618" t="s">
        <v>2309</v>
      </c>
      <c r="P618">
        <v>3.8</v>
      </c>
    </row>
    <row r="619" spans="1:21" x14ac:dyDescent="0.25">
      <c r="H619" s="1" t="s">
        <v>2289</v>
      </c>
      <c r="I619" s="5" t="s">
        <v>21</v>
      </c>
      <c r="J619" s="1" t="s">
        <v>2290</v>
      </c>
      <c r="K619" s="5">
        <v>-1</v>
      </c>
      <c r="L619" s="1">
        <v>2</v>
      </c>
      <c r="M619" t="s">
        <v>1881</v>
      </c>
      <c r="N619" t="s">
        <v>17</v>
      </c>
      <c r="O619" t="s">
        <v>2310</v>
      </c>
      <c r="P619">
        <v>71.900000000000006</v>
      </c>
      <c r="Q619" t="s">
        <v>2887</v>
      </c>
      <c r="T619" t="b">
        <v>1</v>
      </c>
      <c r="U619" t="b">
        <v>1</v>
      </c>
    </row>
    <row r="620" spans="1:21" x14ac:dyDescent="0.25">
      <c r="H620" s="1" t="s">
        <v>2292</v>
      </c>
      <c r="I620" s="5" t="s">
        <v>21</v>
      </c>
      <c r="J620" s="1" t="s">
        <v>2293</v>
      </c>
      <c r="K620" s="5">
        <v>-1</v>
      </c>
      <c r="L620" s="1">
        <v>2</v>
      </c>
      <c r="M620" t="s">
        <v>1881</v>
      </c>
      <c r="N620" t="s">
        <v>17</v>
      </c>
      <c r="O620" t="s">
        <v>2309</v>
      </c>
      <c r="P620">
        <v>82</v>
      </c>
      <c r="Q620" t="s">
        <v>2887</v>
      </c>
      <c r="T620" t="b">
        <v>1</v>
      </c>
      <c r="U620" t="b">
        <v>1</v>
      </c>
    </row>
    <row r="621" spans="1:21" x14ac:dyDescent="0.25">
      <c r="H621" s="1" t="s">
        <v>2295</v>
      </c>
      <c r="I621" s="5" t="s">
        <v>21</v>
      </c>
      <c r="J621" s="1" t="s">
        <v>2296</v>
      </c>
      <c r="K621" s="5">
        <v>-1</v>
      </c>
      <c r="L621" s="1">
        <v>2</v>
      </c>
      <c r="M621" t="s">
        <v>1881</v>
      </c>
      <c r="N621" t="s">
        <v>17</v>
      </c>
      <c r="O621" t="s">
        <v>2311</v>
      </c>
      <c r="P621">
        <v>33</v>
      </c>
      <c r="Q621" t="s">
        <v>2887</v>
      </c>
      <c r="T621" t="b">
        <v>1</v>
      </c>
    </row>
    <row r="622" spans="1:21" x14ac:dyDescent="0.25">
      <c r="H622" s="1" t="s">
        <v>2951</v>
      </c>
      <c r="I622" s="5" t="s">
        <v>21</v>
      </c>
      <c r="J622" s="1" t="s">
        <v>2306</v>
      </c>
      <c r="K622" s="5">
        <v>-1</v>
      </c>
      <c r="L622" s="1">
        <v>2</v>
      </c>
      <c r="M622" t="s">
        <v>1586</v>
      </c>
      <c r="N622" t="s">
        <v>17</v>
      </c>
      <c r="O622" t="s">
        <v>2312</v>
      </c>
      <c r="P622">
        <v>49.6</v>
      </c>
      <c r="Q622" t="s">
        <v>2887</v>
      </c>
      <c r="T622" t="b">
        <v>1</v>
      </c>
      <c r="U622" t="b">
        <v>1</v>
      </c>
    </row>
    <row r="623" spans="1:21" x14ac:dyDescent="0.25">
      <c r="H623" s="1" t="s">
        <v>2952</v>
      </c>
      <c r="I623" s="5" t="s">
        <v>21</v>
      </c>
      <c r="J623" s="1" t="s">
        <v>2308</v>
      </c>
      <c r="K623" s="5">
        <v>-1</v>
      </c>
      <c r="L623" s="1">
        <v>2</v>
      </c>
      <c r="M623" t="s">
        <v>1586</v>
      </c>
      <c r="N623" t="s">
        <v>17</v>
      </c>
      <c r="O623" t="s">
        <v>2311</v>
      </c>
      <c r="P623">
        <v>14.6</v>
      </c>
      <c r="Q623" t="s">
        <v>2887</v>
      </c>
      <c r="T623" t="b">
        <v>1</v>
      </c>
    </row>
    <row r="624" spans="1:21" x14ac:dyDescent="0.25">
      <c r="A624" t="s">
        <v>1102</v>
      </c>
      <c r="B624" s="1" t="s">
        <v>2313</v>
      </c>
      <c r="C624" t="s">
        <v>941</v>
      </c>
      <c r="D624" s="1" t="s">
        <v>2313</v>
      </c>
      <c r="E624" s="1" t="s">
        <v>2313</v>
      </c>
      <c r="F624" s="1">
        <v>2</v>
      </c>
      <c r="G624" s="1">
        <v>2</v>
      </c>
      <c r="H624" s="1" t="s">
        <v>2314</v>
      </c>
      <c r="I624" s="1" t="s">
        <v>2314</v>
      </c>
      <c r="J624" s="1" t="s">
        <v>2315</v>
      </c>
      <c r="K624" s="1">
        <v>2</v>
      </c>
      <c r="L624" s="1">
        <v>2</v>
      </c>
      <c r="M624" t="s">
        <v>1610</v>
      </c>
      <c r="N624" t="s">
        <v>2316</v>
      </c>
      <c r="O624" t="s">
        <v>2317</v>
      </c>
      <c r="P624">
        <v>85.8</v>
      </c>
    </row>
    <row r="625" spans="1:21" x14ac:dyDescent="0.25">
      <c r="H625" s="1" t="s">
        <v>2318</v>
      </c>
      <c r="I625" s="1" t="s">
        <v>2318</v>
      </c>
      <c r="J625" s="1" t="s">
        <v>2319</v>
      </c>
      <c r="K625" s="1">
        <v>2</v>
      </c>
      <c r="L625" s="1">
        <v>2</v>
      </c>
      <c r="M625" t="s">
        <v>1610</v>
      </c>
      <c r="N625" t="s">
        <v>2316</v>
      </c>
      <c r="O625" t="s">
        <v>2317</v>
      </c>
      <c r="P625">
        <v>37</v>
      </c>
    </row>
    <row r="626" spans="1:21" x14ac:dyDescent="0.25">
      <c r="H626" s="1" t="s">
        <v>2320</v>
      </c>
      <c r="I626" s="1" t="s">
        <v>2320</v>
      </c>
      <c r="J626" s="5" t="s">
        <v>21</v>
      </c>
      <c r="K626" s="1">
        <v>2</v>
      </c>
      <c r="L626" s="5">
        <v>-1</v>
      </c>
      <c r="M626" t="s">
        <v>1610</v>
      </c>
      <c r="N626" t="s">
        <v>2316</v>
      </c>
      <c r="O626" t="s">
        <v>17</v>
      </c>
    </row>
    <row r="627" spans="1:21" x14ac:dyDescent="0.25">
      <c r="H627" s="1" t="s">
        <v>2953</v>
      </c>
      <c r="I627" s="5" t="s">
        <v>21</v>
      </c>
      <c r="J627" s="1" t="s">
        <v>2321</v>
      </c>
      <c r="K627" s="5">
        <v>-1</v>
      </c>
      <c r="L627" s="1">
        <v>2</v>
      </c>
      <c r="M627" t="s">
        <v>1405</v>
      </c>
      <c r="N627" t="s">
        <v>17</v>
      </c>
      <c r="O627" t="s">
        <v>2322</v>
      </c>
      <c r="P627">
        <v>89.4</v>
      </c>
      <c r="Q627" t="s">
        <v>3061</v>
      </c>
    </row>
    <row r="628" spans="1:21" x14ac:dyDescent="0.25">
      <c r="H628" s="1" t="s">
        <v>2954</v>
      </c>
      <c r="I628" s="5" t="s">
        <v>21</v>
      </c>
      <c r="J628" s="1" t="s">
        <v>2323</v>
      </c>
      <c r="K628" s="5">
        <v>-1</v>
      </c>
      <c r="L628" s="1">
        <v>2</v>
      </c>
      <c r="M628" t="s">
        <v>1405</v>
      </c>
      <c r="N628" t="s">
        <v>17</v>
      </c>
      <c r="O628" t="s">
        <v>2322</v>
      </c>
      <c r="P628">
        <v>40.299999999999997</v>
      </c>
      <c r="Q628" t="s">
        <v>3061</v>
      </c>
    </row>
    <row r="629" spans="1:21" x14ac:dyDescent="0.25">
      <c r="H629" s="1" t="s">
        <v>2955</v>
      </c>
      <c r="I629" s="5" t="s">
        <v>21</v>
      </c>
      <c r="J629" s="1" t="s">
        <v>2324</v>
      </c>
      <c r="K629" s="5">
        <v>-1</v>
      </c>
      <c r="L629" s="1">
        <v>2</v>
      </c>
      <c r="M629" t="s">
        <v>1405</v>
      </c>
      <c r="N629" t="s">
        <v>17</v>
      </c>
      <c r="O629" t="s">
        <v>2322</v>
      </c>
      <c r="P629">
        <v>10.3</v>
      </c>
      <c r="Q629" t="s">
        <v>3061</v>
      </c>
    </row>
    <row r="630" spans="1:21" x14ac:dyDescent="0.25">
      <c r="H630" s="5" t="s">
        <v>2325</v>
      </c>
      <c r="I630" t="s">
        <v>21</v>
      </c>
      <c r="J630" s="5" t="s">
        <v>2326</v>
      </c>
      <c r="K630">
        <v>0</v>
      </c>
      <c r="L630" s="5">
        <v>-2</v>
      </c>
      <c r="M630" t="s">
        <v>17</v>
      </c>
      <c r="N630" t="s">
        <v>17</v>
      </c>
      <c r="O630" t="s">
        <v>2317</v>
      </c>
      <c r="P630">
        <v>1.5</v>
      </c>
      <c r="Q630" t="s">
        <v>3062</v>
      </c>
    </row>
    <row r="631" spans="1:21" x14ac:dyDescent="0.25">
      <c r="A631" t="s">
        <v>1102</v>
      </c>
      <c r="B631" s="1" t="s">
        <v>2313</v>
      </c>
      <c r="C631" t="s">
        <v>20</v>
      </c>
      <c r="D631" s="1" t="s">
        <v>2313</v>
      </c>
      <c r="E631" s="1" t="s">
        <v>2313</v>
      </c>
      <c r="F631" s="1">
        <v>2</v>
      </c>
      <c r="G631" s="1">
        <v>2</v>
      </c>
      <c r="H631" s="1" t="s">
        <v>2314</v>
      </c>
      <c r="I631" s="1" t="s">
        <v>2314</v>
      </c>
      <c r="J631" s="1" t="s">
        <v>2315</v>
      </c>
      <c r="K631" s="1">
        <v>2</v>
      </c>
      <c r="L631" s="1">
        <v>2</v>
      </c>
      <c r="M631" t="s">
        <v>1610</v>
      </c>
      <c r="N631" t="s">
        <v>2316</v>
      </c>
      <c r="O631" t="s">
        <v>2327</v>
      </c>
      <c r="P631">
        <v>99</v>
      </c>
      <c r="R631" t="b">
        <v>1</v>
      </c>
      <c r="S631" t="b">
        <v>1</v>
      </c>
      <c r="T631" t="b">
        <v>1</v>
      </c>
      <c r="U631" t="b">
        <v>1</v>
      </c>
    </row>
    <row r="632" spans="1:21" x14ac:dyDescent="0.25">
      <c r="H632" s="1" t="s">
        <v>2318</v>
      </c>
      <c r="I632" s="1" t="s">
        <v>2318</v>
      </c>
      <c r="J632" s="5" t="s">
        <v>21</v>
      </c>
      <c r="K632" s="1">
        <v>2</v>
      </c>
      <c r="L632" s="5">
        <v>-1</v>
      </c>
      <c r="M632" t="s">
        <v>1610</v>
      </c>
      <c r="N632" t="s">
        <v>2316</v>
      </c>
      <c r="O632" t="s">
        <v>17</v>
      </c>
      <c r="T632" t="b">
        <v>1</v>
      </c>
      <c r="U632" t="b">
        <v>1</v>
      </c>
    </row>
    <row r="633" spans="1:21" x14ac:dyDescent="0.25">
      <c r="H633" s="5" t="s">
        <v>2328</v>
      </c>
      <c r="I633" t="s">
        <v>21</v>
      </c>
      <c r="J633" s="5" t="s">
        <v>2329</v>
      </c>
      <c r="K633">
        <v>0</v>
      </c>
      <c r="L633" s="5">
        <v>-2</v>
      </c>
      <c r="M633" t="s">
        <v>17</v>
      </c>
      <c r="N633" t="s">
        <v>17</v>
      </c>
      <c r="O633" t="s">
        <v>2327</v>
      </c>
      <c r="P633">
        <v>1</v>
      </c>
      <c r="Q633" t="s">
        <v>3063</v>
      </c>
    </row>
    <row r="634" spans="1:21" x14ac:dyDescent="0.25">
      <c r="A634" t="s">
        <v>1102</v>
      </c>
      <c r="B634" s="1" t="s">
        <v>2330</v>
      </c>
      <c r="C634" t="s">
        <v>941</v>
      </c>
      <c r="D634" s="1" t="s">
        <v>2330</v>
      </c>
      <c r="E634" s="1" t="s">
        <v>2330</v>
      </c>
      <c r="F634" s="1">
        <v>2</v>
      </c>
      <c r="G634" s="1">
        <v>2</v>
      </c>
      <c r="H634" s="1" t="s">
        <v>2331</v>
      </c>
      <c r="I634" s="1" t="s">
        <v>2331</v>
      </c>
      <c r="J634" s="5" t="s">
        <v>21</v>
      </c>
      <c r="K634" s="1">
        <v>2</v>
      </c>
      <c r="L634" s="5">
        <v>-1</v>
      </c>
      <c r="M634" t="s">
        <v>2332</v>
      </c>
      <c r="N634" t="s">
        <v>2333</v>
      </c>
      <c r="O634" t="s">
        <v>17</v>
      </c>
    </row>
    <row r="635" spans="1:21" x14ac:dyDescent="0.25">
      <c r="H635" s="1" t="s">
        <v>2334</v>
      </c>
      <c r="I635" s="1" t="s">
        <v>2334</v>
      </c>
      <c r="J635" s="5" t="s">
        <v>21</v>
      </c>
      <c r="K635" s="1">
        <v>2</v>
      </c>
      <c r="L635" s="5">
        <v>-1</v>
      </c>
      <c r="M635" t="s">
        <v>2332</v>
      </c>
      <c r="N635" t="s">
        <v>2333</v>
      </c>
      <c r="O635" t="s">
        <v>17</v>
      </c>
    </row>
    <row r="636" spans="1:21" x14ac:dyDescent="0.25">
      <c r="H636" s="1" t="s">
        <v>2335</v>
      </c>
      <c r="I636" s="1" t="s">
        <v>2335</v>
      </c>
      <c r="J636" s="5" t="s">
        <v>21</v>
      </c>
      <c r="K636" s="1">
        <v>2</v>
      </c>
      <c r="L636" s="5">
        <v>-1</v>
      </c>
      <c r="M636" t="s">
        <v>2332</v>
      </c>
      <c r="N636" t="s">
        <v>2333</v>
      </c>
      <c r="O636" t="s">
        <v>17</v>
      </c>
    </row>
    <row r="637" spans="1:21" x14ac:dyDescent="0.25">
      <c r="H637" s="1" t="s">
        <v>2336</v>
      </c>
      <c r="I637" s="1" t="s">
        <v>2336</v>
      </c>
      <c r="J637" s="5" t="s">
        <v>21</v>
      </c>
      <c r="K637" s="1">
        <v>2</v>
      </c>
      <c r="L637" s="5">
        <v>-1</v>
      </c>
      <c r="M637" t="s">
        <v>2332</v>
      </c>
      <c r="N637" t="s">
        <v>2333</v>
      </c>
      <c r="O637" t="s">
        <v>17</v>
      </c>
    </row>
    <row r="638" spans="1:21" x14ac:dyDescent="0.25">
      <c r="H638" s="1" t="s">
        <v>2337</v>
      </c>
      <c r="I638" s="1" t="s">
        <v>2337</v>
      </c>
      <c r="J638" s="5" t="s">
        <v>21</v>
      </c>
      <c r="K638" s="1">
        <v>2</v>
      </c>
      <c r="L638" s="5">
        <v>-1</v>
      </c>
      <c r="M638" t="s">
        <v>2332</v>
      </c>
      <c r="N638" t="s">
        <v>2333</v>
      </c>
      <c r="O638" t="s">
        <v>17</v>
      </c>
    </row>
    <row r="639" spans="1:21" x14ac:dyDescent="0.25">
      <c r="H639" s="1" t="s">
        <v>2338</v>
      </c>
      <c r="I639" s="1" t="s">
        <v>2338</v>
      </c>
      <c r="J639" s="5" t="s">
        <v>21</v>
      </c>
      <c r="K639" s="1">
        <v>2</v>
      </c>
      <c r="L639" s="5">
        <v>-1</v>
      </c>
      <c r="M639" t="s">
        <v>2332</v>
      </c>
      <c r="N639" t="s">
        <v>2333</v>
      </c>
      <c r="O639" t="s">
        <v>17</v>
      </c>
    </row>
    <row r="640" spans="1:21" x14ac:dyDescent="0.25">
      <c r="H640" s="5" t="s">
        <v>2339</v>
      </c>
      <c r="I640" t="s">
        <v>21</v>
      </c>
      <c r="J640" s="5" t="s">
        <v>2340</v>
      </c>
      <c r="K640">
        <v>0</v>
      </c>
      <c r="L640" s="5">
        <v>-2</v>
      </c>
      <c r="M640" t="s">
        <v>17</v>
      </c>
      <c r="N640" t="s">
        <v>17</v>
      </c>
      <c r="O640" t="s">
        <v>2341</v>
      </c>
      <c r="P640">
        <v>61.3</v>
      </c>
      <c r="Q640" t="s">
        <v>3066</v>
      </c>
    </row>
    <row r="641" spans="1:19" x14ac:dyDescent="0.25">
      <c r="H641" s="5" t="s">
        <v>2342</v>
      </c>
      <c r="I641" t="s">
        <v>21</v>
      </c>
      <c r="J641" s="5" t="s">
        <v>2343</v>
      </c>
      <c r="K641">
        <v>0</v>
      </c>
      <c r="L641" s="5">
        <v>-2</v>
      </c>
      <c r="M641" t="s">
        <v>17</v>
      </c>
      <c r="N641" t="s">
        <v>17</v>
      </c>
      <c r="O641" t="s">
        <v>2341</v>
      </c>
      <c r="P641">
        <v>27.2</v>
      </c>
      <c r="Q641" t="s">
        <v>3067</v>
      </c>
    </row>
    <row r="642" spans="1:19" x14ac:dyDescent="0.25">
      <c r="H642" s="5" t="s">
        <v>2344</v>
      </c>
      <c r="I642" t="s">
        <v>21</v>
      </c>
      <c r="J642" s="5" t="s">
        <v>2345</v>
      </c>
      <c r="K642">
        <v>0</v>
      </c>
      <c r="L642" s="5">
        <v>-2</v>
      </c>
      <c r="M642" t="s">
        <v>17</v>
      </c>
      <c r="N642" t="s">
        <v>17</v>
      </c>
      <c r="O642" t="s">
        <v>2341</v>
      </c>
      <c r="P642">
        <v>18.100000000000001</v>
      </c>
      <c r="Q642" t="s">
        <v>3068</v>
      </c>
    </row>
    <row r="643" spans="1:19" x14ac:dyDescent="0.25">
      <c r="A643" t="s">
        <v>1102</v>
      </c>
      <c r="B643" s="1" t="s">
        <v>2346</v>
      </c>
      <c r="C643" t="s">
        <v>20</v>
      </c>
      <c r="D643" t="s">
        <v>2330</v>
      </c>
      <c r="E643" t="s">
        <v>21</v>
      </c>
      <c r="F643">
        <v>0</v>
      </c>
      <c r="G643">
        <v>0</v>
      </c>
      <c r="M643" t="s">
        <v>2332</v>
      </c>
      <c r="N643" t="s">
        <v>2347</v>
      </c>
      <c r="O643" t="s">
        <v>17</v>
      </c>
      <c r="Q643" t="s">
        <v>385</v>
      </c>
      <c r="R643" t="b">
        <v>1</v>
      </c>
      <c r="S643" t="b">
        <v>1</v>
      </c>
    </row>
    <row r="644" spans="1:19" x14ac:dyDescent="0.25">
      <c r="A644" t="s">
        <v>1102</v>
      </c>
      <c r="B644" s="5" t="s">
        <v>2348</v>
      </c>
      <c r="C644" t="s">
        <v>941</v>
      </c>
      <c r="D644" t="s">
        <v>21</v>
      </c>
      <c r="E644" s="5" t="s">
        <v>2349</v>
      </c>
      <c r="F644">
        <v>0</v>
      </c>
      <c r="G644" s="5">
        <v>-2</v>
      </c>
      <c r="H644" s="5" t="s">
        <v>2350</v>
      </c>
      <c r="I644" t="s">
        <v>21</v>
      </c>
      <c r="J644" s="5" t="s">
        <v>2351</v>
      </c>
      <c r="K644">
        <v>0</v>
      </c>
      <c r="L644" s="5">
        <v>-2</v>
      </c>
      <c r="M644" t="s">
        <v>17</v>
      </c>
      <c r="N644" t="s">
        <v>17</v>
      </c>
      <c r="O644" t="s">
        <v>2352</v>
      </c>
      <c r="P644">
        <v>17.5</v>
      </c>
      <c r="Q644" t="s">
        <v>3064</v>
      </c>
    </row>
    <row r="645" spans="1:19" x14ac:dyDescent="0.25">
      <c r="H645" s="5" t="s">
        <v>2353</v>
      </c>
      <c r="I645" t="s">
        <v>21</v>
      </c>
      <c r="J645" s="5" t="s">
        <v>2354</v>
      </c>
      <c r="K645">
        <v>0</v>
      </c>
      <c r="L645" s="5">
        <v>-2</v>
      </c>
      <c r="M645" t="s">
        <v>17</v>
      </c>
      <c r="N645" t="s">
        <v>17</v>
      </c>
      <c r="O645" t="s">
        <v>2352</v>
      </c>
      <c r="P645">
        <v>16.2</v>
      </c>
      <c r="Q645" t="s">
        <v>3064</v>
      </c>
    </row>
    <row r="646" spans="1:19" x14ac:dyDescent="0.25">
      <c r="H646" s="5" t="s">
        <v>2355</v>
      </c>
      <c r="I646" t="s">
        <v>21</v>
      </c>
      <c r="J646" s="5" t="s">
        <v>2356</v>
      </c>
      <c r="K646">
        <v>0</v>
      </c>
      <c r="L646" s="5">
        <v>-2</v>
      </c>
      <c r="M646" t="s">
        <v>17</v>
      </c>
      <c r="N646" t="s">
        <v>17</v>
      </c>
      <c r="O646" t="s">
        <v>2352</v>
      </c>
      <c r="P646">
        <v>16.8</v>
      </c>
      <c r="Q646" t="s">
        <v>3064</v>
      </c>
    </row>
    <row r="647" spans="1:19" x14ac:dyDescent="0.25">
      <c r="A647" t="s">
        <v>1102</v>
      </c>
      <c r="B647" s="5" t="s">
        <v>2357</v>
      </c>
      <c r="C647" t="s">
        <v>941</v>
      </c>
      <c r="D647" t="s">
        <v>21</v>
      </c>
      <c r="E647" s="5" t="s">
        <v>2358</v>
      </c>
      <c r="F647">
        <v>0</v>
      </c>
      <c r="G647" s="5">
        <v>-2</v>
      </c>
      <c r="H647" s="5" t="s">
        <v>2359</v>
      </c>
      <c r="I647" t="s">
        <v>21</v>
      </c>
      <c r="J647" s="5" t="s">
        <v>2360</v>
      </c>
      <c r="K647">
        <v>0</v>
      </c>
      <c r="L647" s="5">
        <v>-2</v>
      </c>
      <c r="M647" t="s">
        <v>17</v>
      </c>
      <c r="N647" t="s">
        <v>17</v>
      </c>
      <c r="O647" t="s">
        <v>2361</v>
      </c>
      <c r="P647">
        <v>45.2</v>
      </c>
      <c r="Q647" t="s">
        <v>3065</v>
      </c>
    </row>
    <row r="648" spans="1:19" x14ac:dyDescent="0.25">
      <c r="H648" s="5" t="s">
        <v>2362</v>
      </c>
      <c r="I648" t="s">
        <v>21</v>
      </c>
      <c r="J648" s="5" t="s">
        <v>2363</v>
      </c>
      <c r="K648">
        <v>0</v>
      </c>
      <c r="L648" s="5">
        <v>-2</v>
      </c>
      <c r="M648" t="s">
        <v>17</v>
      </c>
      <c r="N648" t="s">
        <v>17</v>
      </c>
      <c r="O648" t="s">
        <v>2361</v>
      </c>
      <c r="P648">
        <v>22</v>
      </c>
      <c r="Q648" t="s">
        <v>3065</v>
      </c>
    </row>
    <row r="649" spans="1:19" x14ac:dyDescent="0.25">
      <c r="H649" s="5" t="s">
        <v>2364</v>
      </c>
      <c r="I649" t="s">
        <v>21</v>
      </c>
      <c r="J649" s="5" t="s">
        <v>2365</v>
      </c>
      <c r="K649">
        <v>0</v>
      </c>
      <c r="L649" s="5">
        <v>-2</v>
      </c>
      <c r="M649" t="s">
        <v>17</v>
      </c>
      <c r="N649" t="s">
        <v>17</v>
      </c>
      <c r="O649" t="s">
        <v>2366</v>
      </c>
      <c r="P649">
        <v>16.399999999999999</v>
      </c>
      <c r="Q649" t="s">
        <v>3065</v>
      </c>
    </row>
    <row r="650" spans="1:19" x14ac:dyDescent="0.25">
      <c r="H650" s="5" t="s">
        <v>2367</v>
      </c>
      <c r="I650" t="s">
        <v>21</v>
      </c>
      <c r="J650" s="5" t="s">
        <v>2368</v>
      </c>
      <c r="K650">
        <v>0</v>
      </c>
      <c r="L650" s="5">
        <v>-2</v>
      </c>
      <c r="M650" t="s">
        <v>17</v>
      </c>
      <c r="N650" t="s">
        <v>17</v>
      </c>
      <c r="O650" t="s">
        <v>2369</v>
      </c>
      <c r="P650">
        <v>11.7</v>
      </c>
      <c r="Q650" t="s">
        <v>3065</v>
      </c>
    </row>
    <row r="651" spans="1:19" x14ac:dyDescent="0.25">
      <c r="A651" t="s">
        <v>1102</v>
      </c>
      <c r="B651" s="5" t="s">
        <v>2370</v>
      </c>
      <c r="C651" t="s">
        <v>941</v>
      </c>
      <c r="D651" t="s">
        <v>21</v>
      </c>
      <c r="E651" s="5" t="s">
        <v>2371</v>
      </c>
      <c r="F651">
        <v>0</v>
      </c>
      <c r="G651" s="5">
        <v>-2</v>
      </c>
      <c r="H651" s="5" t="s">
        <v>2372</v>
      </c>
      <c r="I651" t="s">
        <v>21</v>
      </c>
      <c r="J651" s="5" t="s">
        <v>2373</v>
      </c>
      <c r="K651">
        <v>0</v>
      </c>
      <c r="L651" s="5">
        <v>-2</v>
      </c>
      <c r="M651" t="s">
        <v>17</v>
      </c>
      <c r="N651" t="s">
        <v>17</v>
      </c>
      <c r="O651" t="s">
        <v>2374</v>
      </c>
      <c r="P651">
        <v>24.5</v>
      </c>
      <c r="Q651" t="s">
        <v>3069</v>
      </c>
    </row>
    <row r="652" spans="1:19" x14ac:dyDescent="0.25">
      <c r="H652" s="5" t="s">
        <v>2375</v>
      </c>
      <c r="I652" t="s">
        <v>21</v>
      </c>
      <c r="J652" s="5" t="s">
        <v>2376</v>
      </c>
      <c r="K652">
        <v>0</v>
      </c>
      <c r="L652" s="5">
        <v>-2</v>
      </c>
      <c r="M652" t="s">
        <v>17</v>
      </c>
      <c r="N652" t="s">
        <v>17</v>
      </c>
      <c r="O652" t="s">
        <v>2374</v>
      </c>
      <c r="P652">
        <v>17.3</v>
      </c>
      <c r="Q652" t="s">
        <v>3069</v>
      </c>
    </row>
    <row r="653" spans="1:19" x14ac:dyDescent="0.25">
      <c r="H653" s="5" t="s">
        <v>2377</v>
      </c>
      <c r="I653" t="s">
        <v>21</v>
      </c>
      <c r="J653" s="5" t="s">
        <v>2378</v>
      </c>
      <c r="K653">
        <v>0</v>
      </c>
      <c r="L653" s="5">
        <v>-2</v>
      </c>
      <c r="M653" t="s">
        <v>17</v>
      </c>
      <c r="N653" t="s">
        <v>17</v>
      </c>
      <c r="O653" t="s">
        <v>2374</v>
      </c>
      <c r="P653">
        <v>17.3</v>
      </c>
      <c r="Q653" t="s">
        <v>3069</v>
      </c>
    </row>
    <row r="654" spans="1:19" x14ac:dyDescent="0.25">
      <c r="A654" t="s">
        <v>1102</v>
      </c>
      <c r="B654" s="5" t="s">
        <v>2379</v>
      </c>
      <c r="C654" t="s">
        <v>941</v>
      </c>
      <c r="D654" t="s">
        <v>21</v>
      </c>
      <c r="E654" s="5" t="s">
        <v>2380</v>
      </c>
      <c r="F654">
        <v>0</v>
      </c>
      <c r="G654" s="5">
        <v>-2</v>
      </c>
      <c r="H654" s="5" t="s">
        <v>2381</v>
      </c>
      <c r="I654" t="s">
        <v>21</v>
      </c>
      <c r="J654" s="5" t="s">
        <v>2382</v>
      </c>
      <c r="K654">
        <v>0</v>
      </c>
      <c r="L654" s="5">
        <v>-2</v>
      </c>
      <c r="M654" t="s">
        <v>17</v>
      </c>
      <c r="N654" t="s">
        <v>17</v>
      </c>
      <c r="O654" t="s">
        <v>2383</v>
      </c>
      <c r="P654">
        <v>47.7</v>
      </c>
      <c r="Q654" t="s">
        <v>3070</v>
      </c>
    </row>
    <row r="655" spans="1:19" x14ac:dyDescent="0.25">
      <c r="H655" s="5" t="s">
        <v>2384</v>
      </c>
      <c r="I655" t="s">
        <v>21</v>
      </c>
      <c r="J655" s="5" t="s">
        <v>2385</v>
      </c>
      <c r="K655">
        <v>0</v>
      </c>
      <c r="L655" s="5">
        <v>-2</v>
      </c>
      <c r="M655" t="s">
        <v>17</v>
      </c>
      <c r="N655" t="s">
        <v>17</v>
      </c>
      <c r="O655" t="s">
        <v>2383</v>
      </c>
      <c r="P655">
        <v>17.399999999999999</v>
      </c>
      <c r="Q655" t="s">
        <v>3070</v>
      </c>
    </row>
    <row r="656" spans="1:19" x14ac:dyDescent="0.25">
      <c r="H656" s="5" t="s">
        <v>2386</v>
      </c>
      <c r="I656" t="s">
        <v>21</v>
      </c>
      <c r="J656" s="5" t="s">
        <v>2387</v>
      </c>
      <c r="K656">
        <v>0</v>
      </c>
      <c r="L656" s="5">
        <v>-2</v>
      </c>
      <c r="M656" t="s">
        <v>17</v>
      </c>
      <c r="N656" t="s">
        <v>17</v>
      </c>
      <c r="O656" t="s">
        <v>2383</v>
      </c>
      <c r="P656">
        <v>17.399999999999999</v>
      </c>
      <c r="Q656" t="s">
        <v>3070</v>
      </c>
    </row>
    <row r="657" spans="1:19" x14ac:dyDescent="0.25">
      <c r="A657" t="s">
        <v>1102</v>
      </c>
      <c r="B657" s="1" t="s">
        <v>2388</v>
      </c>
      <c r="C657" t="s">
        <v>941</v>
      </c>
      <c r="D657" s="1" t="s">
        <v>2388</v>
      </c>
      <c r="E657" s="1" t="s">
        <v>2388</v>
      </c>
      <c r="F657" s="1">
        <v>2</v>
      </c>
      <c r="G657" s="1">
        <v>2</v>
      </c>
      <c r="H657" s="1" t="s">
        <v>2389</v>
      </c>
      <c r="I657" s="1" t="s">
        <v>2389</v>
      </c>
      <c r="J657" s="5" t="s">
        <v>21</v>
      </c>
      <c r="K657" s="1">
        <v>2</v>
      </c>
      <c r="L657" s="5">
        <v>-1</v>
      </c>
      <c r="M657" t="s">
        <v>2390</v>
      </c>
      <c r="N657" t="s">
        <v>2391</v>
      </c>
      <c r="O657" t="s">
        <v>17</v>
      </c>
    </row>
    <row r="658" spans="1:19" x14ac:dyDescent="0.25">
      <c r="H658" s="1" t="s">
        <v>2392</v>
      </c>
      <c r="I658" s="1" t="s">
        <v>2392</v>
      </c>
      <c r="J658" s="5" t="s">
        <v>21</v>
      </c>
      <c r="K658" s="1">
        <v>2</v>
      </c>
      <c r="L658" s="5">
        <v>-1</v>
      </c>
      <c r="M658" t="s">
        <v>2390</v>
      </c>
      <c r="N658" t="s">
        <v>2391</v>
      </c>
      <c r="O658" t="s">
        <v>17</v>
      </c>
    </row>
    <row r="659" spans="1:19" x14ac:dyDescent="0.25">
      <c r="H659" s="1" t="s">
        <v>2393</v>
      </c>
      <c r="I659" s="1" t="s">
        <v>2393</v>
      </c>
      <c r="J659" s="5" t="s">
        <v>21</v>
      </c>
      <c r="K659" s="1">
        <v>2</v>
      </c>
      <c r="L659" s="5">
        <v>-1</v>
      </c>
      <c r="M659" t="s">
        <v>2390</v>
      </c>
      <c r="N659" t="s">
        <v>2391</v>
      </c>
      <c r="O659" t="s">
        <v>17</v>
      </c>
    </row>
    <row r="660" spans="1:19" x14ac:dyDescent="0.25">
      <c r="H660" s="1" t="s">
        <v>2394</v>
      </c>
      <c r="I660" s="1" t="s">
        <v>2394</v>
      </c>
      <c r="J660" s="5" t="s">
        <v>21</v>
      </c>
      <c r="K660" s="1">
        <v>2</v>
      </c>
      <c r="L660" s="5">
        <v>-1</v>
      </c>
      <c r="M660" t="s">
        <v>2390</v>
      </c>
      <c r="N660" t="s">
        <v>2391</v>
      </c>
      <c r="O660" t="s">
        <v>17</v>
      </c>
    </row>
    <row r="661" spans="1:19" x14ac:dyDescent="0.25">
      <c r="H661" s="1" t="s">
        <v>2395</v>
      </c>
      <c r="I661" s="1" t="s">
        <v>2395</v>
      </c>
      <c r="J661" s="5" t="s">
        <v>21</v>
      </c>
      <c r="K661" s="1">
        <v>2</v>
      </c>
      <c r="L661" s="5">
        <v>-1</v>
      </c>
      <c r="M661" t="s">
        <v>2390</v>
      </c>
      <c r="N661" t="s">
        <v>2391</v>
      </c>
      <c r="O661" t="s">
        <v>17</v>
      </c>
    </row>
    <row r="662" spans="1:19" x14ac:dyDescent="0.25">
      <c r="H662" s="1" t="s">
        <v>2396</v>
      </c>
      <c r="I662" s="5" t="s">
        <v>21</v>
      </c>
      <c r="J662" s="1" t="s">
        <v>2397</v>
      </c>
      <c r="K662" s="5">
        <v>-1</v>
      </c>
      <c r="L662" s="1">
        <v>2</v>
      </c>
      <c r="M662" t="s">
        <v>2390</v>
      </c>
      <c r="N662" t="s">
        <v>17</v>
      </c>
      <c r="O662" t="s">
        <v>2398</v>
      </c>
      <c r="P662">
        <v>77.900000000000006</v>
      </c>
      <c r="Q662" t="s">
        <v>2887</v>
      </c>
    </row>
    <row r="663" spans="1:19" x14ac:dyDescent="0.25">
      <c r="H663" s="5" t="s">
        <v>2399</v>
      </c>
      <c r="I663" t="s">
        <v>21</v>
      </c>
      <c r="J663" s="5" t="s">
        <v>2400</v>
      </c>
      <c r="K663">
        <v>0</v>
      </c>
      <c r="L663" s="5">
        <v>-2</v>
      </c>
      <c r="M663" t="s">
        <v>17</v>
      </c>
      <c r="N663" t="s">
        <v>17</v>
      </c>
      <c r="O663" t="s">
        <v>2398</v>
      </c>
      <c r="P663">
        <v>22.1</v>
      </c>
      <c r="Q663" t="s">
        <v>3071</v>
      </c>
    </row>
    <row r="664" spans="1:19" x14ac:dyDescent="0.25">
      <c r="A664" t="s">
        <v>1102</v>
      </c>
      <c r="B664" s="1" t="s">
        <v>2401</v>
      </c>
      <c r="C664" t="s">
        <v>20</v>
      </c>
      <c r="D664" t="s">
        <v>2388</v>
      </c>
      <c r="E664" t="s">
        <v>21</v>
      </c>
      <c r="F664">
        <v>0</v>
      </c>
      <c r="G664">
        <v>0</v>
      </c>
      <c r="M664" t="s">
        <v>2390</v>
      </c>
      <c r="N664" t="s">
        <v>2402</v>
      </c>
      <c r="O664" t="s">
        <v>17</v>
      </c>
      <c r="Q664" t="s">
        <v>385</v>
      </c>
      <c r="R664" t="b">
        <v>1</v>
      </c>
      <c r="S664" t="b">
        <v>1</v>
      </c>
    </row>
    <row r="665" spans="1:19" x14ac:dyDescent="0.25">
      <c r="A665" t="s">
        <v>1102</v>
      </c>
      <c r="B665" s="1" t="s">
        <v>2403</v>
      </c>
      <c r="C665" t="s">
        <v>941</v>
      </c>
      <c r="D665" s="1" t="s">
        <v>2403</v>
      </c>
      <c r="E665" s="6" t="s">
        <v>2403</v>
      </c>
      <c r="F665" s="1">
        <v>2</v>
      </c>
      <c r="G665" s="6">
        <v>1</v>
      </c>
      <c r="H665" s="1" t="s">
        <v>2404</v>
      </c>
      <c r="I665" s="1" t="s">
        <v>2404</v>
      </c>
      <c r="J665" s="6" t="s">
        <v>2405</v>
      </c>
      <c r="K665" s="1">
        <v>2</v>
      </c>
      <c r="L665" s="6">
        <v>1</v>
      </c>
      <c r="M665" t="s">
        <v>2102</v>
      </c>
      <c r="N665" t="s">
        <v>2406</v>
      </c>
      <c r="O665" t="s">
        <v>2407</v>
      </c>
      <c r="P665">
        <v>34.6</v>
      </c>
      <c r="Q665" t="s">
        <v>3072</v>
      </c>
    </row>
    <row r="666" spans="1:19" x14ac:dyDescent="0.25">
      <c r="H666" s="1" t="s">
        <v>2408</v>
      </c>
      <c r="I666" s="1" t="s">
        <v>2408</v>
      </c>
      <c r="J666" s="1" t="s">
        <v>2409</v>
      </c>
      <c r="K666" s="1">
        <v>2</v>
      </c>
      <c r="L666" s="1">
        <v>2</v>
      </c>
      <c r="M666" t="s">
        <v>2102</v>
      </c>
      <c r="N666" t="s">
        <v>2406</v>
      </c>
      <c r="O666" t="s">
        <v>2410</v>
      </c>
      <c r="P666">
        <v>34.6</v>
      </c>
    </row>
    <row r="667" spans="1:19" x14ac:dyDescent="0.25">
      <c r="H667" s="1" t="s">
        <v>2411</v>
      </c>
      <c r="I667" s="1" t="s">
        <v>2411</v>
      </c>
      <c r="J667" s="6" t="s">
        <v>2412</v>
      </c>
      <c r="K667" s="1">
        <v>2</v>
      </c>
      <c r="L667" s="6">
        <v>1</v>
      </c>
      <c r="M667" t="s">
        <v>2102</v>
      </c>
      <c r="N667" t="s">
        <v>2406</v>
      </c>
      <c r="O667" t="s">
        <v>2407</v>
      </c>
      <c r="P667">
        <v>34.4</v>
      </c>
      <c r="Q667" t="s">
        <v>3072</v>
      </c>
    </row>
    <row r="668" spans="1:19" x14ac:dyDescent="0.25">
      <c r="H668" s="1" t="s">
        <v>2413</v>
      </c>
      <c r="I668" s="1" t="s">
        <v>2413</v>
      </c>
      <c r="J668" s="5" t="s">
        <v>2414</v>
      </c>
      <c r="K668" s="1">
        <v>2</v>
      </c>
      <c r="L668" s="5">
        <v>-3</v>
      </c>
      <c r="M668" t="s">
        <v>2102</v>
      </c>
      <c r="N668" t="s">
        <v>2406</v>
      </c>
      <c r="O668" t="s">
        <v>2415</v>
      </c>
      <c r="P668">
        <v>14.6</v>
      </c>
      <c r="Q668" t="s">
        <v>3073</v>
      </c>
    </row>
    <row r="669" spans="1:19" x14ac:dyDescent="0.25">
      <c r="H669" s="1" t="s">
        <v>2416</v>
      </c>
      <c r="I669" s="1" t="s">
        <v>2416</v>
      </c>
      <c r="J669" s="5" t="s">
        <v>21</v>
      </c>
      <c r="K669" s="1">
        <v>2</v>
      </c>
      <c r="L669" s="5">
        <v>-1</v>
      </c>
      <c r="M669" t="s">
        <v>2102</v>
      </c>
      <c r="N669" t="s">
        <v>2406</v>
      </c>
      <c r="O669" t="s">
        <v>17</v>
      </c>
    </row>
    <row r="670" spans="1:19" x14ac:dyDescent="0.25">
      <c r="H670" s="1" t="s">
        <v>2417</v>
      </c>
      <c r="I670" s="1" t="s">
        <v>2417</v>
      </c>
      <c r="J670" s="5" t="s">
        <v>21</v>
      </c>
      <c r="K670" s="1">
        <v>2</v>
      </c>
      <c r="L670" s="5">
        <v>-1</v>
      </c>
      <c r="M670" t="s">
        <v>2102</v>
      </c>
      <c r="N670" t="s">
        <v>2406</v>
      </c>
      <c r="O670" t="s">
        <v>17</v>
      </c>
    </row>
    <row r="671" spans="1:19" x14ac:dyDescent="0.25">
      <c r="H671" s="1" t="s">
        <v>2418</v>
      </c>
      <c r="I671" s="1" t="s">
        <v>2418</v>
      </c>
      <c r="J671" s="5" t="s">
        <v>21</v>
      </c>
      <c r="K671" s="1">
        <v>2</v>
      </c>
      <c r="L671" s="5">
        <v>-1</v>
      </c>
      <c r="M671" t="s">
        <v>2102</v>
      </c>
      <c r="N671" t="s">
        <v>2406</v>
      </c>
      <c r="O671" t="s">
        <v>17</v>
      </c>
    </row>
    <row r="672" spans="1:19" x14ac:dyDescent="0.25">
      <c r="H672" s="1" t="s">
        <v>2419</v>
      </c>
      <c r="I672" s="1" t="s">
        <v>2419</v>
      </c>
      <c r="J672" s="5" t="s">
        <v>21</v>
      </c>
      <c r="K672" s="1">
        <v>2</v>
      </c>
      <c r="L672" s="5">
        <v>-1</v>
      </c>
      <c r="M672" t="s">
        <v>2102</v>
      </c>
      <c r="N672" t="s">
        <v>2406</v>
      </c>
      <c r="O672" t="s">
        <v>17</v>
      </c>
    </row>
    <row r="673" spans="1:19" x14ac:dyDescent="0.25">
      <c r="H673" s="1" t="s">
        <v>2420</v>
      </c>
      <c r="I673" s="1" t="s">
        <v>2420</v>
      </c>
      <c r="J673" s="5" t="s">
        <v>21</v>
      </c>
      <c r="K673" s="1">
        <v>2</v>
      </c>
      <c r="L673" s="5">
        <v>-1</v>
      </c>
      <c r="M673" t="s">
        <v>2102</v>
      </c>
      <c r="N673" t="s">
        <v>2406</v>
      </c>
      <c r="O673" t="s">
        <v>17</v>
      </c>
    </row>
    <row r="674" spans="1:19" x14ac:dyDescent="0.25">
      <c r="H674" s="1" t="s">
        <v>2421</v>
      </c>
      <c r="I674" s="1" t="s">
        <v>2421</v>
      </c>
      <c r="J674" s="5" t="s">
        <v>21</v>
      </c>
      <c r="K674" s="1">
        <v>2</v>
      </c>
      <c r="L674" s="5">
        <v>-1</v>
      </c>
      <c r="M674" t="s">
        <v>2102</v>
      </c>
      <c r="N674" t="s">
        <v>2406</v>
      </c>
      <c r="O674" t="s">
        <v>17</v>
      </c>
    </row>
    <row r="675" spans="1:19" x14ac:dyDescent="0.25">
      <c r="H675" s="1" t="s">
        <v>2422</v>
      </c>
      <c r="I675" s="1" t="s">
        <v>2422</v>
      </c>
      <c r="J675" s="5" t="s">
        <v>21</v>
      </c>
      <c r="K675" s="1">
        <v>2</v>
      </c>
      <c r="L675" s="5">
        <v>-1</v>
      </c>
      <c r="M675" t="s">
        <v>2102</v>
      </c>
      <c r="N675" t="s">
        <v>2406</v>
      </c>
      <c r="O675" t="s">
        <v>17</v>
      </c>
    </row>
    <row r="676" spans="1:19" x14ac:dyDescent="0.25">
      <c r="A676" t="s">
        <v>1102</v>
      </c>
      <c r="B676" s="1" t="s">
        <v>2423</v>
      </c>
      <c r="C676" t="s">
        <v>20</v>
      </c>
      <c r="D676" t="s">
        <v>2403</v>
      </c>
      <c r="E676" t="s">
        <v>21</v>
      </c>
      <c r="F676">
        <v>0</v>
      </c>
      <c r="G676">
        <v>0</v>
      </c>
      <c r="M676" t="s">
        <v>2102</v>
      </c>
      <c r="N676" t="s">
        <v>2424</v>
      </c>
      <c r="O676" t="s">
        <v>17</v>
      </c>
      <c r="Q676" t="s">
        <v>385</v>
      </c>
      <c r="R676" t="b">
        <v>1</v>
      </c>
      <c r="S676" t="b">
        <v>1</v>
      </c>
    </row>
    <row r="677" spans="1:19" x14ac:dyDescent="0.25">
      <c r="A677" t="s">
        <v>1102</v>
      </c>
      <c r="B677" s="1" t="s">
        <v>2425</v>
      </c>
      <c r="C677" t="s">
        <v>941</v>
      </c>
      <c r="D677" s="1" t="s">
        <v>2425</v>
      </c>
      <c r="E677" s="6" t="s">
        <v>2425</v>
      </c>
      <c r="F677" s="1">
        <v>2</v>
      </c>
      <c r="G677" s="6">
        <v>1</v>
      </c>
      <c r="H677" s="1" t="s">
        <v>2426</v>
      </c>
      <c r="I677" s="1" t="s">
        <v>2426</v>
      </c>
      <c r="J677" s="6" t="s">
        <v>2427</v>
      </c>
      <c r="K677" s="1">
        <v>2</v>
      </c>
      <c r="L677" s="6">
        <v>1</v>
      </c>
      <c r="M677" t="s">
        <v>2428</v>
      </c>
      <c r="N677" t="s">
        <v>2429</v>
      </c>
      <c r="O677" t="s">
        <v>2430</v>
      </c>
      <c r="P677">
        <v>30.2</v>
      </c>
      <c r="Q677" t="s">
        <v>3074</v>
      </c>
    </row>
    <row r="678" spans="1:19" x14ac:dyDescent="0.25">
      <c r="H678" s="1" t="s">
        <v>2431</v>
      </c>
      <c r="I678" s="1" t="s">
        <v>2431</v>
      </c>
      <c r="J678" s="6" t="s">
        <v>2432</v>
      </c>
      <c r="K678" s="1">
        <v>2</v>
      </c>
      <c r="L678" s="6">
        <v>1</v>
      </c>
      <c r="M678" t="s">
        <v>2428</v>
      </c>
      <c r="N678" t="s">
        <v>2429</v>
      </c>
      <c r="O678" t="s">
        <v>2433</v>
      </c>
      <c r="P678">
        <v>73.599999999999994</v>
      </c>
      <c r="Q678" t="s">
        <v>3074</v>
      </c>
    </row>
    <row r="679" spans="1:19" x14ac:dyDescent="0.25">
      <c r="H679" s="1" t="s">
        <v>2434</v>
      </c>
      <c r="I679" s="1" t="s">
        <v>2434</v>
      </c>
      <c r="J679" s="1" t="s">
        <v>2435</v>
      </c>
      <c r="K679" s="1">
        <v>2</v>
      </c>
      <c r="L679" s="1">
        <v>2</v>
      </c>
      <c r="M679" t="s">
        <v>2428</v>
      </c>
      <c r="N679" t="s">
        <v>2429</v>
      </c>
      <c r="O679" t="s">
        <v>2436</v>
      </c>
      <c r="P679">
        <v>1.2</v>
      </c>
    </row>
    <row r="680" spans="1:19" x14ac:dyDescent="0.25">
      <c r="H680" s="1" t="s">
        <v>2437</v>
      </c>
      <c r="I680" s="1" t="s">
        <v>2437</v>
      </c>
      <c r="J680" s="5" t="s">
        <v>21</v>
      </c>
      <c r="K680" s="1">
        <v>2</v>
      </c>
      <c r="L680" s="5">
        <v>-1</v>
      </c>
      <c r="M680" t="s">
        <v>2428</v>
      </c>
      <c r="N680" t="s">
        <v>2429</v>
      </c>
      <c r="O680" t="s">
        <v>17</v>
      </c>
    </row>
    <row r="681" spans="1:19" x14ac:dyDescent="0.25">
      <c r="H681" s="1" t="s">
        <v>2438</v>
      </c>
      <c r="I681" s="1" t="s">
        <v>2438</v>
      </c>
      <c r="J681" s="6" t="s">
        <v>2439</v>
      </c>
      <c r="K681" s="1">
        <v>2</v>
      </c>
      <c r="L681" s="6">
        <v>1</v>
      </c>
      <c r="M681" t="s">
        <v>2428</v>
      </c>
      <c r="N681" t="s">
        <v>2429</v>
      </c>
      <c r="O681" t="s">
        <v>2440</v>
      </c>
      <c r="P681">
        <v>83.2</v>
      </c>
      <c r="Q681" t="s">
        <v>3074</v>
      </c>
    </row>
    <row r="682" spans="1:19" x14ac:dyDescent="0.25">
      <c r="H682" s="1" t="s">
        <v>2441</v>
      </c>
      <c r="I682" s="1" t="s">
        <v>2441</v>
      </c>
      <c r="J682" s="1" t="s">
        <v>2442</v>
      </c>
      <c r="K682" s="1">
        <v>2</v>
      </c>
      <c r="L682" s="1">
        <v>2</v>
      </c>
      <c r="M682" t="s">
        <v>2428</v>
      </c>
      <c r="N682" t="s">
        <v>2429</v>
      </c>
      <c r="O682" t="s">
        <v>2443</v>
      </c>
      <c r="P682">
        <v>4.4000000000000004</v>
      </c>
    </row>
    <row r="683" spans="1:19" x14ac:dyDescent="0.25">
      <c r="H683" s="1" t="s">
        <v>2444</v>
      </c>
      <c r="I683" s="1" t="s">
        <v>2444</v>
      </c>
      <c r="J683" s="5" t="s">
        <v>21</v>
      </c>
      <c r="K683" s="1">
        <v>2</v>
      </c>
      <c r="L683" s="5">
        <v>-1</v>
      </c>
      <c r="M683" t="s">
        <v>2428</v>
      </c>
      <c r="N683" t="s">
        <v>2429</v>
      </c>
      <c r="O683" t="s">
        <v>17</v>
      </c>
    </row>
    <row r="684" spans="1:19" x14ac:dyDescent="0.25">
      <c r="H684" s="1" t="s">
        <v>2445</v>
      </c>
      <c r="I684" s="1" t="s">
        <v>2445</v>
      </c>
      <c r="J684" s="5" t="s">
        <v>21</v>
      </c>
      <c r="K684" s="1">
        <v>2</v>
      </c>
      <c r="L684" s="5">
        <v>-1</v>
      </c>
      <c r="M684" t="s">
        <v>2428</v>
      </c>
      <c r="N684" t="s">
        <v>2429</v>
      </c>
      <c r="O684" t="s">
        <v>17</v>
      </c>
    </row>
    <row r="685" spans="1:19" x14ac:dyDescent="0.25">
      <c r="H685" s="1" t="s">
        <v>2446</v>
      </c>
      <c r="I685" s="1" t="s">
        <v>2446</v>
      </c>
      <c r="J685" s="5" t="s">
        <v>21</v>
      </c>
      <c r="K685" s="1">
        <v>2</v>
      </c>
      <c r="L685" s="5">
        <v>-1</v>
      </c>
      <c r="M685" t="s">
        <v>2428</v>
      </c>
      <c r="N685" t="s">
        <v>2429</v>
      </c>
      <c r="O685" t="s">
        <v>17</v>
      </c>
    </row>
    <row r="686" spans="1:19" x14ac:dyDescent="0.25">
      <c r="H686" s="1" t="s">
        <v>2447</v>
      </c>
      <c r="I686" s="1" t="s">
        <v>2447</v>
      </c>
      <c r="J686" s="1" t="s">
        <v>2448</v>
      </c>
      <c r="K686" s="1">
        <v>2</v>
      </c>
      <c r="L686" s="1">
        <v>2</v>
      </c>
      <c r="M686" t="s">
        <v>2428</v>
      </c>
      <c r="N686" t="s">
        <v>2429</v>
      </c>
      <c r="O686" t="s">
        <v>2449</v>
      </c>
      <c r="P686">
        <v>1.1000000000000001</v>
      </c>
    </row>
    <row r="687" spans="1:19" x14ac:dyDescent="0.25">
      <c r="H687" s="1" t="s">
        <v>2450</v>
      </c>
      <c r="I687" s="1" t="s">
        <v>2450</v>
      </c>
      <c r="J687" s="5" t="s">
        <v>21</v>
      </c>
      <c r="K687" s="1">
        <v>2</v>
      </c>
      <c r="L687" s="5">
        <v>-1</v>
      </c>
      <c r="M687" t="s">
        <v>2428</v>
      </c>
      <c r="N687" t="s">
        <v>2429</v>
      </c>
      <c r="O687" t="s">
        <v>17</v>
      </c>
    </row>
    <row r="688" spans="1:19" x14ac:dyDescent="0.25">
      <c r="H688" s="1" t="s">
        <v>2451</v>
      </c>
      <c r="I688" s="1" t="s">
        <v>2451</v>
      </c>
      <c r="J688" s="5" t="s">
        <v>21</v>
      </c>
      <c r="K688" s="1">
        <v>2</v>
      </c>
      <c r="L688" s="5">
        <v>-1</v>
      </c>
      <c r="M688" t="s">
        <v>2428</v>
      </c>
      <c r="N688" t="s">
        <v>2429</v>
      </c>
      <c r="O688" t="s">
        <v>17</v>
      </c>
    </row>
    <row r="689" spans="1:19" x14ac:dyDescent="0.25">
      <c r="H689" s="1" t="s">
        <v>2452</v>
      </c>
      <c r="I689" s="1" t="s">
        <v>2452</v>
      </c>
      <c r="J689" s="5" t="s">
        <v>21</v>
      </c>
      <c r="K689" s="1">
        <v>2</v>
      </c>
      <c r="L689" s="5">
        <v>-1</v>
      </c>
      <c r="M689" t="s">
        <v>2428</v>
      </c>
      <c r="N689" t="s">
        <v>2429</v>
      </c>
      <c r="O689" t="s">
        <v>17</v>
      </c>
    </row>
    <row r="690" spans="1:19" x14ac:dyDescent="0.25">
      <c r="H690" s="1" t="s">
        <v>2453</v>
      </c>
      <c r="I690" s="1" t="s">
        <v>2453</v>
      </c>
      <c r="J690" s="5" t="s">
        <v>21</v>
      </c>
      <c r="K690" s="1">
        <v>2</v>
      </c>
      <c r="L690" s="5">
        <v>-1</v>
      </c>
      <c r="M690" t="s">
        <v>2428</v>
      </c>
      <c r="N690" t="s">
        <v>2429</v>
      </c>
      <c r="O690" t="s">
        <v>17</v>
      </c>
    </row>
    <row r="691" spans="1:19" x14ac:dyDescent="0.25">
      <c r="H691" s="1" t="s">
        <v>2454</v>
      </c>
      <c r="I691" s="1" t="s">
        <v>2454</v>
      </c>
      <c r="J691" s="5" t="s">
        <v>21</v>
      </c>
      <c r="K691" s="1">
        <v>2</v>
      </c>
      <c r="L691" s="5">
        <v>-1</v>
      </c>
      <c r="M691" t="s">
        <v>2428</v>
      </c>
      <c r="N691" t="s">
        <v>2429</v>
      </c>
      <c r="O691" t="s">
        <v>17</v>
      </c>
    </row>
    <row r="692" spans="1:19" x14ac:dyDescent="0.25">
      <c r="H692" s="1" t="s">
        <v>2455</v>
      </c>
      <c r="I692" s="5" t="s">
        <v>21</v>
      </c>
      <c r="J692" s="5" t="s">
        <v>2456</v>
      </c>
      <c r="K692" s="5">
        <v>-1</v>
      </c>
      <c r="L692" s="5">
        <v>-3</v>
      </c>
      <c r="M692" t="s">
        <v>2428</v>
      </c>
      <c r="N692" t="s">
        <v>17</v>
      </c>
      <c r="O692" t="s">
        <v>2457</v>
      </c>
      <c r="P692">
        <v>19.5</v>
      </c>
      <c r="Q692" t="s">
        <v>3075</v>
      </c>
    </row>
    <row r="693" spans="1:19" x14ac:dyDescent="0.25">
      <c r="H693" s="1" t="s">
        <v>2458</v>
      </c>
      <c r="I693" s="5" t="s">
        <v>21</v>
      </c>
      <c r="J693" s="1" t="s">
        <v>2459</v>
      </c>
      <c r="K693" s="5">
        <v>-1</v>
      </c>
      <c r="L693" s="5">
        <v>-3</v>
      </c>
      <c r="M693" t="s">
        <v>2428</v>
      </c>
      <c r="N693" t="s">
        <v>17</v>
      </c>
      <c r="O693" t="s">
        <v>2449</v>
      </c>
      <c r="P693">
        <v>13.9</v>
      </c>
      <c r="Q693" t="s">
        <v>3075</v>
      </c>
    </row>
    <row r="694" spans="1:19" x14ac:dyDescent="0.25">
      <c r="A694" t="s">
        <v>1102</v>
      </c>
      <c r="B694" s="1" t="s">
        <v>2460</v>
      </c>
      <c r="C694" t="s">
        <v>20</v>
      </c>
      <c r="D694" t="s">
        <v>2425</v>
      </c>
      <c r="E694" t="s">
        <v>21</v>
      </c>
      <c r="F694">
        <v>0</v>
      </c>
      <c r="G694">
        <v>0</v>
      </c>
      <c r="M694" t="s">
        <v>2428</v>
      </c>
      <c r="N694" t="s">
        <v>2461</v>
      </c>
      <c r="O694" t="s">
        <v>17</v>
      </c>
      <c r="Q694" t="s">
        <v>385</v>
      </c>
      <c r="R694" t="b">
        <v>1</v>
      </c>
      <c r="S694" t="b">
        <v>1</v>
      </c>
    </row>
    <row r="695" spans="1:19" x14ac:dyDescent="0.25">
      <c r="A695" t="s">
        <v>1102</v>
      </c>
      <c r="B695" s="1" t="s">
        <v>2462</v>
      </c>
      <c r="C695" t="s">
        <v>941</v>
      </c>
      <c r="D695" s="5" t="s">
        <v>2462</v>
      </c>
      <c r="E695" s="1" t="s">
        <v>2462</v>
      </c>
      <c r="F695" s="5">
        <v>-3</v>
      </c>
      <c r="G695" s="1">
        <v>2</v>
      </c>
      <c r="H695" s="1" t="s">
        <v>2463</v>
      </c>
      <c r="I695" s="5" t="s">
        <v>2463</v>
      </c>
      <c r="J695" s="6" t="s">
        <v>2464</v>
      </c>
      <c r="K695" s="5">
        <v>-3</v>
      </c>
      <c r="L695" s="6">
        <v>1</v>
      </c>
      <c r="M695" t="s">
        <v>1675</v>
      </c>
      <c r="N695" t="s">
        <v>1451</v>
      </c>
      <c r="O695" t="s">
        <v>2465</v>
      </c>
      <c r="P695">
        <v>97.5</v>
      </c>
      <c r="Q695" t="s">
        <v>3077</v>
      </c>
    </row>
    <row r="696" spans="1:19" x14ac:dyDescent="0.25">
      <c r="H696" s="1" t="s">
        <v>2466</v>
      </c>
      <c r="I696" s="5" t="s">
        <v>2466</v>
      </c>
      <c r="J696" s="6" t="s">
        <v>2467</v>
      </c>
      <c r="K696" s="5">
        <v>-3</v>
      </c>
      <c r="L696" s="6">
        <v>1</v>
      </c>
      <c r="M696" t="s">
        <v>1675</v>
      </c>
      <c r="N696" t="s">
        <v>1451</v>
      </c>
      <c r="O696" t="s">
        <v>2468</v>
      </c>
      <c r="P696">
        <v>17.2</v>
      </c>
      <c r="Q696" t="s">
        <v>3077</v>
      </c>
    </row>
    <row r="697" spans="1:19" x14ac:dyDescent="0.25">
      <c r="H697" s="1" t="s">
        <v>2469</v>
      </c>
      <c r="I697" s="5" t="s">
        <v>2469</v>
      </c>
      <c r="J697" s="5" t="s">
        <v>21</v>
      </c>
      <c r="K697" s="5">
        <v>-3</v>
      </c>
      <c r="L697" s="5">
        <v>-1</v>
      </c>
      <c r="M697" t="s">
        <v>1675</v>
      </c>
      <c r="N697" t="s">
        <v>1451</v>
      </c>
      <c r="O697" t="s">
        <v>17</v>
      </c>
      <c r="Q697" t="s">
        <v>3078</v>
      </c>
    </row>
    <row r="698" spans="1:19" x14ac:dyDescent="0.25">
      <c r="H698" s="1" t="s">
        <v>2470</v>
      </c>
      <c r="I698" s="5" t="s">
        <v>2470</v>
      </c>
      <c r="J698" s="5" t="s">
        <v>21</v>
      </c>
      <c r="K698" s="5">
        <v>-3</v>
      </c>
      <c r="L698" s="5">
        <v>-1</v>
      </c>
      <c r="M698" t="s">
        <v>1675</v>
      </c>
      <c r="N698" t="s">
        <v>1451</v>
      </c>
      <c r="O698" t="s">
        <v>17</v>
      </c>
      <c r="Q698" t="s">
        <v>3078</v>
      </c>
    </row>
    <row r="699" spans="1:19" x14ac:dyDescent="0.25">
      <c r="H699" s="1" t="s">
        <v>2956</v>
      </c>
      <c r="I699" s="5" t="s">
        <v>21</v>
      </c>
      <c r="J699" s="6" t="s">
        <v>2478</v>
      </c>
      <c r="K699" s="5">
        <v>-1</v>
      </c>
      <c r="L699" s="6">
        <v>1</v>
      </c>
      <c r="M699" t="s">
        <v>1692</v>
      </c>
      <c r="N699" t="s">
        <v>17</v>
      </c>
      <c r="O699" t="s">
        <v>2479</v>
      </c>
      <c r="P699">
        <v>28.3</v>
      </c>
      <c r="Q699" t="s">
        <v>3076</v>
      </c>
    </row>
    <row r="700" spans="1:19" x14ac:dyDescent="0.25">
      <c r="H700" s="1" t="s">
        <v>2957</v>
      </c>
      <c r="I700" s="5" t="s">
        <v>21</v>
      </c>
      <c r="J700" s="1" t="s">
        <v>2480</v>
      </c>
      <c r="K700" s="5">
        <v>-1</v>
      </c>
      <c r="L700" s="1">
        <v>2</v>
      </c>
      <c r="M700" t="s">
        <v>1692</v>
      </c>
      <c r="N700" t="s">
        <v>17</v>
      </c>
      <c r="O700" t="s">
        <v>2481</v>
      </c>
      <c r="P700">
        <v>43.8</v>
      </c>
    </row>
    <row r="701" spans="1:19" x14ac:dyDescent="0.25">
      <c r="H701" s="1" t="s">
        <v>2958</v>
      </c>
      <c r="I701" s="5" t="s">
        <v>21</v>
      </c>
      <c r="J701" s="1" t="s">
        <v>2482</v>
      </c>
      <c r="K701" s="5">
        <v>-1</v>
      </c>
      <c r="L701" s="1">
        <v>2</v>
      </c>
      <c r="M701" t="s">
        <v>1692</v>
      </c>
      <c r="N701" t="s">
        <v>17</v>
      </c>
      <c r="O701" t="s">
        <v>2483</v>
      </c>
      <c r="P701">
        <v>0.3</v>
      </c>
    </row>
    <row r="702" spans="1:19" x14ac:dyDescent="0.25">
      <c r="H702" s="1" t="s">
        <v>2959</v>
      </c>
      <c r="I702" s="5" t="s">
        <v>21</v>
      </c>
      <c r="J702" s="1" t="s">
        <v>2486</v>
      </c>
      <c r="K702" s="5">
        <v>-1</v>
      </c>
      <c r="L702" s="1">
        <v>2</v>
      </c>
      <c r="M702" t="s">
        <v>1692</v>
      </c>
      <c r="N702" t="s">
        <v>17</v>
      </c>
      <c r="O702" t="s">
        <v>2483</v>
      </c>
      <c r="P702">
        <v>1.8</v>
      </c>
    </row>
    <row r="703" spans="1:19" x14ac:dyDescent="0.25">
      <c r="H703" s="1" t="s">
        <v>2989</v>
      </c>
      <c r="I703" s="5" t="s">
        <v>21</v>
      </c>
      <c r="J703" s="6" t="s">
        <v>2484</v>
      </c>
      <c r="K703" s="5">
        <v>-1</v>
      </c>
      <c r="L703" s="6">
        <v>1</v>
      </c>
      <c r="M703" t="s">
        <v>1675</v>
      </c>
      <c r="N703" t="s">
        <v>17</v>
      </c>
      <c r="O703" t="s">
        <v>2485</v>
      </c>
      <c r="P703">
        <v>23.4</v>
      </c>
    </row>
    <row r="704" spans="1:19" x14ac:dyDescent="0.25">
      <c r="H704" s="1" t="s">
        <v>2475</v>
      </c>
      <c r="I704" s="5" t="s">
        <v>2475</v>
      </c>
      <c r="J704" s="5" t="s">
        <v>2476</v>
      </c>
      <c r="K704" s="5">
        <v>-3</v>
      </c>
      <c r="L704" s="5">
        <v>-3</v>
      </c>
      <c r="M704" t="s">
        <v>1675</v>
      </c>
      <c r="N704" t="s">
        <v>1451</v>
      </c>
      <c r="O704" t="s">
        <v>2477</v>
      </c>
      <c r="P704">
        <v>2.9</v>
      </c>
      <c r="Q704" t="s">
        <v>3076</v>
      </c>
    </row>
    <row r="705" spans="1:21" x14ac:dyDescent="0.25">
      <c r="H705" s="5" t="s">
        <v>2471</v>
      </c>
      <c r="I705" s="5" t="s">
        <v>2472</v>
      </c>
      <c r="J705" t="s">
        <v>17</v>
      </c>
      <c r="K705" s="5">
        <v>-2</v>
      </c>
      <c r="L705">
        <v>0</v>
      </c>
      <c r="M705" t="s">
        <v>17</v>
      </c>
      <c r="N705" t="s">
        <v>1451</v>
      </c>
      <c r="O705" t="s">
        <v>17</v>
      </c>
      <c r="Q705" t="s">
        <v>3078</v>
      </c>
    </row>
    <row r="706" spans="1:21" x14ac:dyDescent="0.25">
      <c r="H706" s="5" t="s">
        <v>2473</v>
      </c>
      <c r="I706" s="5" t="s">
        <v>2474</v>
      </c>
      <c r="J706" t="s">
        <v>17</v>
      </c>
      <c r="K706" s="5">
        <v>-2</v>
      </c>
      <c r="L706">
        <v>0</v>
      </c>
      <c r="M706" t="s">
        <v>17</v>
      </c>
      <c r="N706" t="s">
        <v>1451</v>
      </c>
      <c r="O706" t="s">
        <v>17</v>
      </c>
      <c r="Q706" t="s">
        <v>3078</v>
      </c>
    </row>
    <row r="707" spans="1:21" x14ac:dyDescent="0.25">
      <c r="A707" t="s">
        <v>1102</v>
      </c>
      <c r="B707" s="1" t="s">
        <v>2487</v>
      </c>
      <c r="C707" t="s">
        <v>20</v>
      </c>
      <c r="D707" t="s">
        <v>2462</v>
      </c>
      <c r="E707" t="s">
        <v>21</v>
      </c>
      <c r="F707">
        <v>0</v>
      </c>
      <c r="G707">
        <v>0</v>
      </c>
      <c r="M707" t="s">
        <v>1675</v>
      </c>
      <c r="N707" t="s">
        <v>2488</v>
      </c>
      <c r="O707" t="s">
        <v>17</v>
      </c>
      <c r="Q707" t="s">
        <v>385</v>
      </c>
      <c r="R707" t="b">
        <v>1</v>
      </c>
      <c r="S707" t="b">
        <v>1</v>
      </c>
    </row>
    <row r="708" spans="1:21" x14ac:dyDescent="0.25">
      <c r="A708" t="s">
        <v>1102</v>
      </c>
      <c r="B708" s="1" t="s">
        <v>2489</v>
      </c>
      <c r="C708" t="s">
        <v>941</v>
      </c>
      <c r="D708" s="6" t="s">
        <v>2489</v>
      </c>
      <c r="E708" s="6" t="s">
        <v>2489</v>
      </c>
      <c r="F708" s="6">
        <v>1</v>
      </c>
      <c r="G708" s="6">
        <v>1</v>
      </c>
      <c r="H708" s="1" t="s">
        <v>2490</v>
      </c>
      <c r="I708" s="6" t="s">
        <v>2490</v>
      </c>
      <c r="J708" s="6" t="s">
        <v>2491</v>
      </c>
      <c r="K708" s="6">
        <v>1</v>
      </c>
      <c r="L708" s="6">
        <v>1</v>
      </c>
      <c r="M708" t="s">
        <v>1692</v>
      </c>
      <c r="N708" t="s">
        <v>2492</v>
      </c>
      <c r="O708" t="s">
        <v>2493</v>
      </c>
      <c r="P708">
        <v>91.8</v>
      </c>
      <c r="Q708" t="s">
        <v>3079</v>
      </c>
      <c r="R708" t="b">
        <v>1</v>
      </c>
      <c r="S708" t="b">
        <v>1</v>
      </c>
      <c r="T708" t="b">
        <v>1</v>
      </c>
      <c r="U708" t="b">
        <v>1</v>
      </c>
    </row>
    <row r="709" spans="1:21" x14ac:dyDescent="0.25">
      <c r="H709" s="1" t="s">
        <v>2494</v>
      </c>
      <c r="I709" s="6" t="s">
        <v>2494</v>
      </c>
      <c r="J709" s="6" t="s">
        <v>2495</v>
      </c>
      <c r="K709" s="6">
        <v>1</v>
      </c>
      <c r="L709" s="6">
        <v>1</v>
      </c>
      <c r="M709" t="s">
        <v>1692</v>
      </c>
      <c r="N709" t="s">
        <v>2492</v>
      </c>
      <c r="O709" t="s">
        <v>2496</v>
      </c>
      <c r="P709">
        <v>16.100000000000001</v>
      </c>
      <c r="Q709" t="s">
        <v>3079</v>
      </c>
      <c r="T709" t="b">
        <v>1</v>
      </c>
      <c r="U709" t="b">
        <v>1</v>
      </c>
    </row>
    <row r="710" spans="1:21" x14ac:dyDescent="0.25">
      <c r="H710" s="1" t="s">
        <v>2497</v>
      </c>
      <c r="I710" s="6" t="s">
        <v>2497</v>
      </c>
      <c r="J710" s="6" t="s">
        <v>2498</v>
      </c>
      <c r="K710" s="6">
        <v>1</v>
      </c>
      <c r="L710" s="6">
        <v>1</v>
      </c>
      <c r="M710" t="s">
        <v>1692</v>
      </c>
      <c r="N710" t="s">
        <v>2492</v>
      </c>
      <c r="O710" t="s">
        <v>2499</v>
      </c>
      <c r="P710">
        <v>79.2</v>
      </c>
      <c r="Q710" t="s">
        <v>3079</v>
      </c>
      <c r="T710" t="b">
        <v>1</v>
      </c>
    </row>
    <row r="711" spans="1:21" x14ac:dyDescent="0.25">
      <c r="H711" s="1" t="s">
        <v>2500</v>
      </c>
      <c r="I711" s="6" t="s">
        <v>2500</v>
      </c>
      <c r="J711" s="5" t="s">
        <v>21</v>
      </c>
      <c r="K711" s="6">
        <v>1</v>
      </c>
      <c r="L711" s="5">
        <v>-1</v>
      </c>
      <c r="M711" t="s">
        <v>1692</v>
      </c>
      <c r="N711" t="s">
        <v>2492</v>
      </c>
      <c r="O711" t="s">
        <v>17</v>
      </c>
      <c r="Q711" t="s">
        <v>3080</v>
      </c>
      <c r="T711" t="b">
        <v>1</v>
      </c>
    </row>
    <row r="712" spans="1:21" x14ac:dyDescent="0.25">
      <c r="H712" s="1" t="s">
        <v>2501</v>
      </c>
      <c r="I712" s="6" t="s">
        <v>2501</v>
      </c>
      <c r="J712" s="5" t="s">
        <v>21</v>
      </c>
      <c r="K712" s="6">
        <v>1</v>
      </c>
      <c r="L712" s="5">
        <v>-1</v>
      </c>
      <c r="M712" t="s">
        <v>1692</v>
      </c>
      <c r="N712" t="s">
        <v>2492</v>
      </c>
      <c r="O712" t="s">
        <v>17</v>
      </c>
      <c r="Q712" t="s">
        <v>3080</v>
      </c>
      <c r="T712" t="b">
        <v>1</v>
      </c>
    </row>
    <row r="713" spans="1:21" x14ac:dyDescent="0.25">
      <c r="H713" s="1" t="s">
        <v>2509</v>
      </c>
      <c r="I713" s="5" t="s">
        <v>2509</v>
      </c>
      <c r="J713" s="6" t="s">
        <v>2510</v>
      </c>
      <c r="K713" s="5">
        <v>-3</v>
      </c>
      <c r="L713" s="6">
        <v>1</v>
      </c>
      <c r="M713" t="s">
        <v>1692</v>
      </c>
      <c r="N713" t="s">
        <v>2504</v>
      </c>
      <c r="O713" t="s">
        <v>2511</v>
      </c>
      <c r="P713">
        <v>74.400000000000006</v>
      </c>
      <c r="Q713" t="s">
        <v>3079</v>
      </c>
      <c r="T713" t="b">
        <v>1</v>
      </c>
      <c r="U713" t="b">
        <v>1</v>
      </c>
    </row>
    <row r="714" spans="1:21" x14ac:dyDescent="0.25">
      <c r="H714" s="1" t="s">
        <v>2960</v>
      </c>
      <c r="I714" s="5" t="s">
        <v>21</v>
      </c>
      <c r="J714" s="5" t="s">
        <v>2517</v>
      </c>
      <c r="K714" s="5">
        <v>-1</v>
      </c>
      <c r="L714" s="5">
        <v>-1</v>
      </c>
      <c r="M714" t="s">
        <v>1692</v>
      </c>
      <c r="N714" t="s">
        <v>17</v>
      </c>
      <c r="O714" t="s">
        <v>2518</v>
      </c>
      <c r="P714">
        <v>3</v>
      </c>
      <c r="Q714" t="s">
        <v>3079</v>
      </c>
    </row>
    <row r="715" spans="1:21" x14ac:dyDescent="0.25">
      <c r="H715" s="1" t="s">
        <v>2502</v>
      </c>
      <c r="I715" s="5" t="s">
        <v>2502</v>
      </c>
      <c r="J715" s="1" t="s">
        <v>2503</v>
      </c>
      <c r="K715" s="5">
        <v>-3</v>
      </c>
      <c r="L715" s="1">
        <v>2</v>
      </c>
      <c r="M715" t="s">
        <v>1692</v>
      </c>
      <c r="N715" t="s">
        <v>2504</v>
      </c>
      <c r="O715" t="s">
        <v>2505</v>
      </c>
      <c r="P715">
        <v>84.2</v>
      </c>
    </row>
    <row r="716" spans="1:21" x14ac:dyDescent="0.25">
      <c r="H716" s="1" t="s">
        <v>2506</v>
      </c>
      <c r="I716" s="5" t="s">
        <v>2506</v>
      </c>
      <c r="J716" s="5" t="s">
        <v>2507</v>
      </c>
      <c r="K716" s="5">
        <v>-3</v>
      </c>
      <c r="L716" s="5">
        <v>-3</v>
      </c>
      <c r="M716" t="s">
        <v>1692</v>
      </c>
      <c r="N716" t="s">
        <v>2504</v>
      </c>
      <c r="O716" t="s">
        <v>2508</v>
      </c>
      <c r="P716">
        <v>16.8</v>
      </c>
      <c r="Q716" t="s">
        <v>3079</v>
      </c>
    </row>
    <row r="717" spans="1:21" x14ac:dyDescent="0.25">
      <c r="H717" s="1" t="s">
        <v>2990</v>
      </c>
      <c r="I717" s="5" t="s">
        <v>21</v>
      </c>
      <c r="J717" s="5" t="s">
        <v>2519</v>
      </c>
      <c r="K717" s="5">
        <v>-1</v>
      </c>
      <c r="L717" s="5">
        <v>-3</v>
      </c>
      <c r="M717" t="s">
        <v>1692</v>
      </c>
      <c r="N717" t="s">
        <v>17</v>
      </c>
      <c r="O717" t="s">
        <v>2516</v>
      </c>
      <c r="P717">
        <v>39.4</v>
      </c>
      <c r="Q717" t="s">
        <v>3079</v>
      </c>
    </row>
    <row r="718" spans="1:21" x14ac:dyDescent="0.25">
      <c r="H718" s="5" t="s">
        <v>2512</v>
      </c>
      <c r="I718" s="5" t="s">
        <v>2513</v>
      </c>
      <c r="J718" t="s">
        <v>17</v>
      </c>
      <c r="K718" s="5">
        <v>-2</v>
      </c>
      <c r="L718">
        <v>0</v>
      </c>
      <c r="M718" t="s">
        <v>17</v>
      </c>
      <c r="N718" t="s">
        <v>2504</v>
      </c>
      <c r="O718" t="s">
        <v>17</v>
      </c>
      <c r="Q718" t="s">
        <v>3081</v>
      </c>
    </row>
    <row r="719" spans="1:21" x14ac:dyDescent="0.25">
      <c r="H719" s="5" t="s">
        <v>2514</v>
      </c>
      <c r="I719" t="s">
        <v>21</v>
      </c>
      <c r="J719" s="5" t="s">
        <v>2515</v>
      </c>
      <c r="K719">
        <v>0</v>
      </c>
      <c r="L719" s="5">
        <v>-2</v>
      </c>
      <c r="M719" t="s">
        <v>17</v>
      </c>
      <c r="N719" t="s">
        <v>17</v>
      </c>
      <c r="O719" t="s">
        <v>2516</v>
      </c>
      <c r="P719">
        <v>11.2</v>
      </c>
      <c r="Q719" t="s">
        <v>3079</v>
      </c>
    </row>
    <row r="720" spans="1:21" x14ac:dyDescent="0.25">
      <c r="H720" s="1" t="s">
        <v>3082</v>
      </c>
      <c r="I720" s="5" t="s">
        <v>21</v>
      </c>
      <c r="J720" s="1" t="s">
        <v>2520</v>
      </c>
      <c r="K720" s="5">
        <v>-1</v>
      </c>
      <c r="L720" s="1">
        <v>2</v>
      </c>
      <c r="M720" t="s">
        <v>17</v>
      </c>
      <c r="N720" t="s">
        <v>17</v>
      </c>
      <c r="O720" t="s">
        <v>2505</v>
      </c>
      <c r="P720">
        <v>7.6</v>
      </c>
    </row>
    <row r="721" spans="1:21" x14ac:dyDescent="0.25">
      <c r="A721" t="s">
        <v>1102</v>
      </c>
      <c r="B721" s="1" t="s">
        <v>2489</v>
      </c>
      <c r="C721" t="s">
        <v>20</v>
      </c>
      <c r="D721" s="1" t="s">
        <v>2489</v>
      </c>
      <c r="E721" s="1" t="s">
        <v>2489</v>
      </c>
      <c r="F721" s="1">
        <v>2</v>
      </c>
      <c r="G721" s="1">
        <v>2</v>
      </c>
      <c r="H721" s="1" t="s">
        <v>2490</v>
      </c>
      <c r="I721" s="1" t="s">
        <v>2490</v>
      </c>
      <c r="J721" s="1" t="s">
        <v>2491</v>
      </c>
      <c r="K721" s="1">
        <v>2</v>
      </c>
      <c r="L721" s="1">
        <v>2</v>
      </c>
      <c r="M721" t="s">
        <v>1692</v>
      </c>
      <c r="N721" t="s">
        <v>2521</v>
      </c>
      <c r="O721" t="s">
        <v>2522</v>
      </c>
      <c r="P721">
        <v>72.7</v>
      </c>
    </row>
    <row r="722" spans="1:21" x14ac:dyDescent="0.25">
      <c r="H722" s="1" t="s">
        <v>2494</v>
      </c>
      <c r="I722" s="1" t="s">
        <v>2494</v>
      </c>
      <c r="J722" s="1" t="s">
        <v>2495</v>
      </c>
      <c r="K722" s="1">
        <v>2</v>
      </c>
      <c r="L722" s="1">
        <v>2</v>
      </c>
      <c r="M722" t="s">
        <v>1692</v>
      </c>
      <c r="N722" t="s">
        <v>2521</v>
      </c>
      <c r="O722" t="s">
        <v>2522</v>
      </c>
      <c r="P722">
        <v>10.8</v>
      </c>
    </row>
    <row r="723" spans="1:21" x14ac:dyDescent="0.25">
      <c r="H723" s="1" t="s">
        <v>2497</v>
      </c>
      <c r="I723" s="1" t="s">
        <v>2497</v>
      </c>
      <c r="J723" s="5" t="s">
        <v>21</v>
      </c>
      <c r="K723" s="1">
        <v>2</v>
      </c>
      <c r="L723" s="5">
        <v>-1</v>
      </c>
      <c r="M723" t="s">
        <v>1692</v>
      </c>
      <c r="N723" t="s">
        <v>2521</v>
      </c>
      <c r="O723" t="s">
        <v>17</v>
      </c>
      <c r="U723" t="b">
        <v>1</v>
      </c>
    </row>
    <row r="724" spans="1:21" x14ac:dyDescent="0.25">
      <c r="H724" s="1" t="s">
        <v>2500</v>
      </c>
      <c r="I724" s="1" t="s">
        <v>2500</v>
      </c>
      <c r="J724" s="5" t="s">
        <v>21</v>
      </c>
      <c r="K724" s="1">
        <v>2</v>
      </c>
      <c r="L724" s="5">
        <v>-1</v>
      </c>
      <c r="M724" t="s">
        <v>1692</v>
      </c>
      <c r="N724" t="s">
        <v>2521</v>
      </c>
      <c r="O724" t="s">
        <v>17</v>
      </c>
      <c r="U724" t="b">
        <v>1</v>
      </c>
    </row>
    <row r="725" spans="1:21" x14ac:dyDescent="0.25">
      <c r="H725" s="1" t="s">
        <v>2501</v>
      </c>
      <c r="I725" s="1" t="s">
        <v>2501</v>
      </c>
      <c r="J725" s="5" t="s">
        <v>21</v>
      </c>
      <c r="K725" s="1">
        <v>2</v>
      </c>
      <c r="L725" s="5">
        <v>-1</v>
      </c>
      <c r="M725" t="s">
        <v>1692</v>
      </c>
      <c r="N725" t="s">
        <v>2521</v>
      </c>
      <c r="O725" t="s">
        <v>17</v>
      </c>
      <c r="U725" t="b">
        <v>1</v>
      </c>
    </row>
    <row r="726" spans="1:21" x14ac:dyDescent="0.25">
      <c r="H726" s="1" t="s">
        <v>2509</v>
      </c>
      <c r="I726" s="1" t="s">
        <v>2509</v>
      </c>
      <c r="J726" s="1" t="s">
        <v>2510</v>
      </c>
      <c r="K726" s="1">
        <v>2</v>
      </c>
      <c r="L726" s="1">
        <v>2</v>
      </c>
      <c r="M726" t="s">
        <v>1692</v>
      </c>
      <c r="N726" t="s">
        <v>2521</v>
      </c>
      <c r="O726" t="s">
        <v>2522</v>
      </c>
      <c r="P726">
        <v>7.2</v>
      </c>
    </row>
    <row r="727" spans="1:21" x14ac:dyDescent="0.25">
      <c r="A727" t="s">
        <v>1102</v>
      </c>
      <c r="B727" s="1" t="s">
        <v>2523</v>
      </c>
      <c r="C727" t="s">
        <v>941</v>
      </c>
      <c r="D727" s="6" t="s">
        <v>2523</v>
      </c>
      <c r="E727" s="6" t="s">
        <v>2523</v>
      </c>
      <c r="F727" s="6">
        <v>1</v>
      </c>
      <c r="G727" s="6">
        <v>1</v>
      </c>
      <c r="H727" s="1" t="s">
        <v>2524</v>
      </c>
      <c r="I727" s="6" t="s">
        <v>2524</v>
      </c>
      <c r="J727" s="6" t="s">
        <v>2525</v>
      </c>
      <c r="K727" s="6">
        <v>1</v>
      </c>
      <c r="L727" s="6">
        <v>1</v>
      </c>
      <c r="M727" t="s">
        <v>1363</v>
      </c>
      <c r="N727" t="s">
        <v>1373</v>
      </c>
      <c r="O727" t="s">
        <v>2526</v>
      </c>
      <c r="P727">
        <v>97.5</v>
      </c>
      <c r="Q727" t="s">
        <v>3083</v>
      </c>
      <c r="R727" t="b">
        <v>1</v>
      </c>
      <c r="S727" t="b">
        <v>1</v>
      </c>
      <c r="T727" t="b">
        <v>1</v>
      </c>
      <c r="U727" t="b">
        <v>1</v>
      </c>
    </row>
    <row r="728" spans="1:21" x14ac:dyDescent="0.25">
      <c r="H728" s="1" t="s">
        <v>2527</v>
      </c>
      <c r="I728" s="6" t="s">
        <v>2527</v>
      </c>
      <c r="J728" s="6" t="s">
        <v>2528</v>
      </c>
      <c r="K728" s="6">
        <v>1</v>
      </c>
      <c r="L728" s="6">
        <v>1</v>
      </c>
      <c r="M728" t="s">
        <v>1363</v>
      </c>
      <c r="N728" t="s">
        <v>1373</v>
      </c>
      <c r="O728" t="s">
        <v>2529</v>
      </c>
      <c r="P728">
        <v>84.9</v>
      </c>
      <c r="Q728" t="s">
        <v>3083</v>
      </c>
      <c r="T728" t="b">
        <v>1</v>
      </c>
    </row>
    <row r="729" spans="1:21" x14ac:dyDescent="0.25">
      <c r="H729" s="1" t="s">
        <v>2530</v>
      </c>
      <c r="I729" s="6" t="s">
        <v>2530</v>
      </c>
      <c r="J729" s="6" t="s">
        <v>2531</v>
      </c>
      <c r="K729" s="6">
        <v>1</v>
      </c>
      <c r="L729" s="6">
        <v>1</v>
      </c>
      <c r="M729" t="s">
        <v>1363</v>
      </c>
      <c r="N729" t="s">
        <v>1373</v>
      </c>
      <c r="O729" t="s">
        <v>2532</v>
      </c>
      <c r="P729">
        <v>13.2</v>
      </c>
      <c r="Q729" t="s">
        <v>3083</v>
      </c>
      <c r="T729" t="b">
        <v>1</v>
      </c>
    </row>
    <row r="730" spans="1:21" x14ac:dyDescent="0.25">
      <c r="H730" s="1" t="s">
        <v>2533</v>
      </c>
      <c r="I730" s="6" t="s">
        <v>2533</v>
      </c>
      <c r="J730" s="5" t="s">
        <v>21</v>
      </c>
      <c r="K730" s="6">
        <v>1</v>
      </c>
      <c r="L730" s="5">
        <v>-1</v>
      </c>
      <c r="M730" t="s">
        <v>1363</v>
      </c>
      <c r="N730" t="s">
        <v>1373</v>
      </c>
      <c r="O730" t="s">
        <v>17</v>
      </c>
      <c r="Q730" t="s">
        <v>3084</v>
      </c>
    </row>
    <row r="731" spans="1:21" x14ac:dyDescent="0.25">
      <c r="H731" s="1" t="s">
        <v>2534</v>
      </c>
      <c r="I731" s="6" t="s">
        <v>2534</v>
      </c>
      <c r="J731" s="1" t="s">
        <v>2535</v>
      </c>
      <c r="K731" s="6">
        <v>1</v>
      </c>
      <c r="L731" s="1">
        <v>2</v>
      </c>
      <c r="M731" t="s">
        <v>1363</v>
      </c>
      <c r="N731" t="s">
        <v>1373</v>
      </c>
      <c r="O731" t="s">
        <v>2536</v>
      </c>
      <c r="P731">
        <v>78.900000000000006</v>
      </c>
      <c r="Q731" t="s">
        <v>3083</v>
      </c>
    </row>
    <row r="732" spans="1:21" x14ac:dyDescent="0.25">
      <c r="H732" s="1" t="s">
        <v>2537</v>
      </c>
      <c r="I732" s="6" t="s">
        <v>2537</v>
      </c>
      <c r="J732" s="5" t="s">
        <v>21</v>
      </c>
      <c r="K732" s="6">
        <v>1</v>
      </c>
      <c r="L732" s="5">
        <v>-1</v>
      </c>
      <c r="M732" t="s">
        <v>1363</v>
      </c>
      <c r="N732" t="s">
        <v>1373</v>
      </c>
      <c r="O732" t="s">
        <v>17</v>
      </c>
      <c r="Q732" t="s">
        <v>3084</v>
      </c>
    </row>
    <row r="733" spans="1:21" x14ac:dyDescent="0.25">
      <c r="H733" s="1" t="s">
        <v>2538</v>
      </c>
      <c r="I733" s="6" t="s">
        <v>2538</v>
      </c>
      <c r="J733" s="5" t="s">
        <v>21</v>
      </c>
      <c r="K733" s="6">
        <v>1</v>
      </c>
      <c r="L733" s="5">
        <v>-1</v>
      </c>
      <c r="M733" t="s">
        <v>1363</v>
      </c>
      <c r="N733" t="s">
        <v>1373</v>
      </c>
      <c r="O733" t="s">
        <v>17</v>
      </c>
      <c r="Q733" t="s">
        <v>3084</v>
      </c>
    </row>
    <row r="734" spans="1:21" x14ac:dyDescent="0.25">
      <c r="H734" s="1" t="s">
        <v>2539</v>
      </c>
      <c r="I734" s="6" t="s">
        <v>2539</v>
      </c>
      <c r="J734" s="5" t="s">
        <v>21</v>
      </c>
      <c r="K734" s="6">
        <v>1</v>
      </c>
      <c r="L734" s="5">
        <v>-1</v>
      </c>
      <c r="M734" t="s">
        <v>1363</v>
      </c>
      <c r="N734" t="s">
        <v>1373</v>
      </c>
      <c r="O734" t="s">
        <v>17</v>
      </c>
      <c r="Q734" t="s">
        <v>3084</v>
      </c>
      <c r="T734" t="b">
        <v>1</v>
      </c>
    </row>
    <row r="735" spans="1:21" x14ac:dyDescent="0.25">
      <c r="H735" s="1" t="s">
        <v>2961</v>
      </c>
      <c r="I735" s="5" t="s">
        <v>21</v>
      </c>
      <c r="J735" s="1" t="s">
        <v>2540</v>
      </c>
      <c r="K735" s="5">
        <v>-1</v>
      </c>
      <c r="L735" s="1">
        <v>2</v>
      </c>
      <c r="M735" t="s">
        <v>1363</v>
      </c>
      <c r="N735" t="s">
        <v>17</v>
      </c>
      <c r="O735" t="s">
        <v>2541</v>
      </c>
      <c r="P735">
        <v>34.200000000000003</v>
      </c>
      <c r="Q735" t="s">
        <v>2887</v>
      </c>
    </row>
    <row r="736" spans="1:21" x14ac:dyDescent="0.25">
      <c r="H736" s="1" t="s">
        <v>2991</v>
      </c>
      <c r="I736" s="5" t="s">
        <v>21</v>
      </c>
      <c r="J736" s="1" t="s">
        <v>2545</v>
      </c>
      <c r="K736" s="5">
        <v>-1</v>
      </c>
      <c r="L736" s="1">
        <v>2</v>
      </c>
      <c r="M736" t="s">
        <v>1363</v>
      </c>
      <c r="N736" t="s">
        <v>17</v>
      </c>
      <c r="O736" t="s">
        <v>2541</v>
      </c>
      <c r="P736">
        <v>13.8</v>
      </c>
      <c r="Q736" t="s">
        <v>2887</v>
      </c>
    </row>
    <row r="737" spans="1:21" x14ac:dyDescent="0.25">
      <c r="H737" s="5" t="s">
        <v>2542</v>
      </c>
      <c r="I737" t="s">
        <v>21</v>
      </c>
      <c r="J737" s="5" t="s">
        <v>2543</v>
      </c>
      <c r="K737">
        <v>0</v>
      </c>
      <c r="L737" s="5">
        <v>-2</v>
      </c>
      <c r="M737" t="s">
        <v>17</v>
      </c>
      <c r="N737" t="s">
        <v>17</v>
      </c>
      <c r="O737" t="s">
        <v>2544</v>
      </c>
      <c r="P737">
        <v>6.7</v>
      </c>
      <c r="Q737" t="s">
        <v>3085</v>
      </c>
    </row>
    <row r="738" spans="1:21" x14ac:dyDescent="0.25">
      <c r="A738" t="s">
        <v>1102</v>
      </c>
      <c r="B738" s="1" t="s">
        <v>2523</v>
      </c>
      <c r="C738" t="s">
        <v>20</v>
      </c>
      <c r="D738" s="1" t="s">
        <v>2523</v>
      </c>
      <c r="E738" s="1" t="s">
        <v>2523</v>
      </c>
      <c r="F738" s="1">
        <v>2</v>
      </c>
      <c r="G738" s="1">
        <v>2</v>
      </c>
      <c r="H738" s="1" t="s">
        <v>2524</v>
      </c>
      <c r="I738" s="1" t="s">
        <v>2524</v>
      </c>
      <c r="J738" s="1" t="s">
        <v>2525</v>
      </c>
      <c r="K738" s="1">
        <v>2</v>
      </c>
      <c r="L738" s="1">
        <v>2</v>
      </c>
      <c r="M738" t="s">
        <v>1363</v>
      </c>
      <c r="N738" t="s">
        <v>1266</v>
      </c>
      <c r="O738" t="s">
        <v>2546</v>
      </c>
      <c r="P738">
        <v>96.2</v>
      </c>
    </row>
    <row r="739" spans="1:21" x14ac:dyDescent="0.25">
      <c r="H739" s="1" t="s">
        <v>2527</v>
      </c>
      <c r="I739" s="1" t="s">
        <v>2527</v>
      </c>
      <c r="J739" s="5" t="s">
        <v>21</v>
      </c>
      <c r="K739" s="1">
        <v>2</v>
      </c>
      <c r="L739" s="5">
        <v>-1</v>
      </c>
      <c r="M739" t="s">
        <v>1363</v>
      </c>
      <c r="N739" t="s">
        <v>1266</v>
      </c>
      <c r="O739" t="s">
        <v>17</v>
      </c>
      <c r="U739" t="b">
        <v>1</v>
      </c>
    </row>
    <row r="740" spans="1:21" x14ac:dyDescent="0.25">
      <c r="H740" s="1" t="s">
        <v>2530</v>
      </c>
      <c r="I740" s="1" t="s">
        <v>2530</v>
      </c>
      <c r="J740" s="5" t="s">
        <v>21</v>
      </c>
      <c r="K740" s="1">
        <v>2</v>
      </c>
      <c r="L740" s="5">
        <v>-1</v>
      </c>
      <c r="M740" t="s">
        <v>1363</v>
      </c>
      <c r="N740" t="s">
        <v>1266</v>
      </c>
      <c r="O740" t="s">
        <v>17</v>
      </c>
      <c r="U740" t="b">
        <v>1</v>
      </c>
    </row>
    <row r="741" spans="1:21" x14ac:dyDescent="0.25">
      <c r="H741" s="1" t="s">
        <v>2539</v>
      </c>
      <c r="I741" s="1" t="s">
        <v>2539</v>
      </c>
      <c r="J741" s="5" t="s">
        <v>21</v>
      </c>
      <c r="K741" s="1">
        <v>2</v>
      </c>
      <c r="L741" s="5">
        <v>-1</v>
      </c>
      <c r="M741" t="s">
        <v>1363</v>
      </c>
      <c r="N741" t="s">
        <v>1266</v>
      </c>
      <c r="O741" t="s">
        <v>17</v>
      </c>
      <c r="U741" t="b">
        <v>1</v>
      </c>
    </row>
    <row r="742" spans="1:21" x14ac:dyDescent="0.25">
      <c r="H742" s="1" t="s">
        <v>2547</v>
      </c>
      <c r="I742" s="1" t="s">
        <v>2547</v>
      </c>
      <c r="J742" s="5" t="s">
        <v>21</v>
      </c>
      <c r="K742" s="1">
        <v>2</v>
      </c>
      <c r="L742" s="5">
        <v>-1</v>
      </c>
      <c r="M742" t="s">
        <v>1363</v>
      </c>
      <c r="N742" t="s">
        <v>1266</v>
      </c>
      <c r="O742" t="s">
        <v>17</v>
      </c>
    </row>
    <row r="743" spans="1:21" x14ac:dyDescent="0.25">
      <c r="H743" s="1" t="s">
        <v>2961</v>
      </c>
      <c r="I743" s="5" t="s">
        <v>21</v>
      </c>
      <c r="J743" s="1" t="s">
        <v>2540</v>
      </c>
      <c r="K743" s="5">
        <v>-1</v>
      </c>
      <c r="L743" s="1">
        <v>2</v>
      </c>
      <c r="M743" t="s">
        <v>1363</v>
      </c>
      <c r="N743" t="s">
        <v>17</v>
      </c>
      <c r="O743" t="s">
        <v>2546</v>
      </c>
      <c r="P743">
        <v>1</v>
      </c>
      <c r="Q743" t="s">
        <v>3087</v>
      </c>
      <c r="T743" t="b">
        <v>1</v>
      </c>
      <c r="U743" t="b">
        <v>1</v>
      </c>
    </row>
    <row r="744" spans="1:21" x14ac:dyDescent="0.25">
      <c r="H744" s="1" t="s">
        <v>2992</v>
      </c>
      <c r="I744" s="5" t="s">
        <v>21</v>
      </c>
      <c r="J744" s="1" t="s">
        <v>2548</v>
      </c>
      <c r="K744" s="5">
        <v>-1</v>
      </c>
      <c r="L744" s="1">
        <v>2</v>
      </c>
      <c r="M744" t="s">
        <v>1363</v>
      </c>
      <c r="N744" t="s">
        <v>17</v>
      </c>
      <c r="O744" t="s">
        <v>2546</v>
      </c>
      <c r="P744">
        <v>1</v>
      </c>
      <c r="Q744" t="s">
        <v>3086</v>
      </c>
    </row>
    <row r="745" spans="1:21" x14ac:dyDescent="0.25">
      <c r="A745" t="s">
        <v>1102</v>
      </c>
      <c r="B745" s="1" t="s">
        <v>2549</v>
      </c>
      <c r="C745" t="s">
        <v>941</v>
      </c>
      <c r="D745" s="1" t="s">
        <v>2549</v>
      </c>
      <c r="E745" s="6" t="s">
        <v>2549</v>
      </c>
      <c r="F745" s="1">
        <v>2</v>
      </c>
      <c r="G745" s="6">
        <v>1</v>
      </c>
      <c r="H745" s="1" t="s">
        <v>2550</v>
      </c>
      <c r="I745" s="1" t="s">
        <v>2550</v>
      </c>
      <c r="J745" s="6" t="s">
        <v>2551</v>
      </c>
      <c r="K745" s="1">
        <v>2</v>
      </c>
      <c r="L745" s="6">
        <v>1</v>
      </c>
      <c r="M745" t="s">
        <v>2552</v>
      </c>
      <c r="N745" t="s">
        <v>2553</v>
      </c>
      <c r="O745" t="s">
        <v>2554</v>
      </c>
      <c r="P745">
        <v>91</v>
      </c>
      <c r="Q745" t="s">
        <v>3088</v>
      </c>
      <c r="S745" t="b">
        <v>1</v>
      </c>
      <c r="U745" t="b">
        <v>1</v>
      </c>
    </row>
    <row r="746" spans="1:21" x14ac:dyDescent="0.25">
      <c r="H746" s="1" t="s">
        <v>2555</v>
      </c>
      <c r="I746" s="1" t="s">
        <v>2555</v>
      </c>
      <c r="J746" s="6" t="s">
        <v>2556</v>
      </c>
      <c r="K746" s="1">
        <v>2</v>
      </c>
      <c r="L746" s="6">
        <v>1</v>
      </c>
      <c r="M746" t="s">
        <v>2552</v>
      </c>
      <c r="N746" t="s">
        <v>2553</v>
      </c>
      <c r="O746" t="s">
        <v>2557</v>
      </c>
      <c r="P746">
        <v>19.600000000000001</v>
      </c>
      <c r="Q746" t="s">
        <v>3088</v>
      </c>
      <c r="U746" t="b">
        <v>1</v>
      </c>
    </row>
    <row r="747" spans="1:21" x14ac:dyDescent="0.25">
      <c r="H747" s="1" t="s">
        <v>2558</v>
      </c>
      <c r="I747" s="1" t="s">
        <v>2558</v>
      </c>
      <c r="J747" s="6" t="s">
        <v>2559</v>
      </c>
      <c r="K747" s="1">
        <v>2</v>
      </c>
      <c r="L747" s="6">
        <v>1</v>
      </c>
      <c r="M747" t="s">
        <v>2552</v>
      </c>
      <c r="N747" t="s">
        <v>2553</v>
      </c>
      <c r="O747" t="s">
        <v>2560</v>
      </c>
      <c r="P747">
        <v>90.7</v>
      </c>
      <c r="Q747" t="s">
        <v>3088</v>
      </c>
      <c r="U747" t="b">
        <v>1</v>
      </c>
    </row>
    <row r="748" spans="1:21" x14ac:dyDescent="0.25">
      <c r="H748" s="1" t="s">
        <v>2561</v>
      </c>
      <c r="I748" s="1" t="s">
        <v>2561</v>
      </c>
      <c r="J748" s="1" t="s">
        <v>2562</v>
      </c>
      <c r="K748" s="1">
        <v>2</v>
      </c>
      <c r="L748" s="1">
        <v>2</v>
      </c>
      <c r="M748" t="s">
        <v>2552</v>
      </c>
      <c r="N748" t="s">
        <v>2553</v>
      </c>
      <c r="O748" t="s">
        <v>2563</v>
      </c>
      <c r="P748">
        <v>1.1000000000000001</v>
      </c>
    </row>
    <row r="749" spans="1:21" x14ac:dyDescent="0.25">
      <c r="H749" s="1" t="s">
        <v>2962</v>
      </c>
      <c r="I749" s="5" t="s">
        <v>21</v>
      </c>
      <c r="J749" s="6" t="s">
        <v>2566</v>
      </c>
      <c r="K749" s="5">
        <v>-1</v>
      </c>
      <c r="L749" s="6">
        <v>1</v>
      </c>
      <c r="M749" t="s">
        <v>2552</v>
      </c>
      <c r="N749" t="s">
        <v>17</v>
      </c>
      <c r="O749" t="s">
        <v>2567</v>
      </c>
      <c r="P749">
        <v>22.8</v>
      </c>
      <c r="Q749" t="s">
        <v>3089</v>
      </c>
    </row>
    <row r="750" spans="1:21" x14ac:dyDescent="0.25">
      <c r="H750" s="1" t="s">
        <v>2963</v>
      </c>
      <c r="I750" s="5" t="s">
        <v>21</v>
      </c>
      <c r="J750" s="6" t="s">
        <v>2564</v>
      </c>
      <c r="K750" s="5">
        <v>-1</v>
      </c>
      <c r="L750" s="6">
        <v>1</v>
      </c>
      <c r="M750" t="s">
        <v>2552</v>
      </c>
      <c r="N750" t="s">
        <v>17</v>
      </c>
      <c r="O750" t="s">
        <v>2565</v>
      </c>
      <c r="P750">
        <v>53.7</v>
      </c>
      <c r="Q750" t="s">
        <v>3089</v>
      </c>
    </row>
    <row r="751" spans="1:21" x14ac:dyDescent="0.25">
      <c r="H751" s="1" t="s">
        <v>2964</v>
      </c>
      <c r="I751" s="5" t="s">
        <v>21</v>
      </c>
      <c r="J751" s="6" t="s">
        <v>2570</v>
      </c>
      <c r="K751" s="5">
        <v>-1</v>
      </c>
      <c r="L751" s="6">
        <v>1</v>
      </c>
      <c r="M751" t="s">
        <v>2552</v>
      </c>
      <c r="N751" t="s">
        <v>17</v>
      </c>
      <c r="O751" t="s">
        <v>2571</v>
      </c>
      <c r="P751">
        <v>10.1</v>
      </c>
      <c r="Q751" t="s">
        <v>3089</v>
      </c>
    </row>
    <row r="752" spans="1:21" x14ac:dyDescent="0.25">
      <c r="H752" s="1" t="s">
        <v>2965</v>
      </c>
      <c r="I752" s="5" t="s">
        <v>21</v>
      </c>
      <c r="J752" s="1" t="s">
        <v>2575</v>
      </c>
      <c r="K752" s="5">
        <v>-1</v>
      </c>
      <c r="L752" s="1">
        <v>2</v>
      </c>
      <c r="M752" t="s">
        <v>2552</v>
      </c>
      <c r="N752" t="s">
        <v>17</v>
      </c>
      <c r="O752" t="s">
        <v>2569</v>
      </c>
      <c r="P752">
        <v>4.0999999999999996</v>
      </c>
      <c r="Q752" t="s">
        <v>2887</v>
      </c>
    </row>
    <row r="753" spans="1:21" x14ac:dyDescent="0.25">
      <c r="H753" s="1" t="s">
        <v>2966</v>
      </c>
      <c r="I753" s="5" t="s">
        <v>21</v>
      </c>
      <c r="J753" s="1" t="s">
        <v>2576</v>
      </c>
      <c r="K753" s="5">
        <v>-1</v>
      </c>
      <c r="L753" s="1">
        <v>2</v>
      </c>
      <c r="M753" t="s">
        <v>2552</v>
      </c>
      <c r="N753" t="s">
        <v>17</v>
      </c>
      <c r="O753" t="s">
        <v>2577</v>
      </c>
      <c r="P753">
        <v>1.1000000000000001</v>
      </c>
      <c r="Q753" t="s">
        <v>2887</v>
      </c>
    </row>
    <row r="754" spans="1:21" x14ac:dyDescent="0.25">
      <c r="H754" s="1" t="s">
        <v>3090</v>
      </c>
      <c r="I754" s="5" t="s">
        <v>21</v>
      </c>
      <c r="J754" s="1" t="s">
        <v>2568</v>
      </c>
      <c r="K754" s="5">
        <v>-1</v>
      </c>
      <c r="L754" s="1">
        <v>2</v>
      </c>
      <c r="M754" t="s">
        <v>17</v>
      </c>
      <c r="N754" t="s">
        <v>17</v>
      </c>
      <c r="O754" t="s">
        <v>2569</v>
      </c>
      <c r="P754">
        <v>4.5999999999999996</v>
      </c>
      <c r="Q754" t="s">
        <v>2887</v>
      </c>
    </row>
    <row r="755" spans="1:21" x14ac:dyDescent="0.25">
      <c r="H755" s="5" t="s">
        <v>2572</v>
      </c>
      <c r="I755" t="s">
        <v>21</v>
      </c>
      <c r="J755" s="5" t="s">
        <v>2573</v>
      </c>
      <c r="K755">
        <v>0</v>
      </c>
      <c r="L755" s="5">
        <v>-2</v>
      </c>
      <c r="M755" t="s">
        <v>17</v>
      </c>
      <c r="N755" t="s">
        <v>17</v>
      </c>
      <c r="O755" t="s">
        <v>2574</v>
      </c>
      <c r="P755">
        <v>1.5</v>
      </c>
      <c r="Q755" t="s">
        <v>3089</v>
      </c>
    </row>
    <row r="756" spans="1:21" x14ac:dyDescent="0.25">
      <c r="H756" s="5" t="s">
        <v>2578</v>
      </c>
      <c r="I756" t="s">
        <v>21</v>
      </c>
      <c r="J756" s="5" t="s">
        <v>2579</v>
      </c>
      <c r="K756">
        <v>0</v>
      </c>
      <c r="L756" s="5">
        <v>-2</v>
      </c>
      <c r="M756" t="s">
        <v>17</v>
      </c>
      <c r="N756" t="s">
        <v>17</v>
      </c>
      <c r="O756" t="s">
        <v>2580</v>
      </c>
      <c r="P756">
        <v>5</v>
      </c>
      <c r="Q756" t="s">
        <v>3089</v>
      </c>
    </row>
    <row r="757" spans="1:21" x14ac:dyDescent="0.25">
      <c r="A757" t="s">
        <v>1102</v>
      </c>
      <c r="B757" s="1" t="s">
        <v>2549</v>
      </c>
      <c r="C757" t="s">
        <v>20</v>
      </c>
      <c r="D757" s="1" t="s">
        <v>2549</v>
      </c>
      <c r="E757" s="1" t="s">
        <v>2549</v>
      </c>
      <c r="F757" s="1">
        <v>2</v>
      </c>
      <c r="G757" s="1">
        <v>2</v>
      </c>
      <c r="H757" s="1" t="s">
        <v>2550</v>
      </c>
      <c r="I757" s="1" t="s">
        <v>2550</v>
      </c>
      <c r="J757" s="1" t="s">
        <v>2551</v>
      </c>
      <c r="K757" s="1">
        <v>2</v>
      </c>
      <c r="L757" s="1">
        <v>2</v>
      </c>
      <c r="M757" t="s">
        <v>2552</v>
      </c>
      <c r="N757" t="s">
        <v>2581</v>
      </c>
      <c r="O757" t="s">
        <v>2582</v>
      </c>
      <c r="P757">
        <v>95.3</v>
      </c>
      <c r="R757" t="b">
        <v>1</v>
      </c>
      <c r="T757" t="b">
        <v>1</v>
      </c>
    </row>
    <row r="758" spans="1:21" x14ac:dyDescent="0.25">
      <c r="H758" s="1" t="s">
        <v>2555</v>
      </c>
      <c r="I758" s="1" t="s">
        <v>2555</v>
      </c>
      <c r="J758" s="1" t="s">
        <v>2556</v>
      </c>
      <c r="K758" s="1">
        <v>2</v>
      </c>
      <c r="L758" s="1">
        <v>2</v>
      </c>
      <c r="M758" t="s">
        <v>2552</v>
      </c>
      <c r="N758" t="s">
        <v>2581</v>
      </c>
      <c r="O758" t="s">
        <v>2582</v>
      </c>
      <c r="P758">
        <v>2.2999999999999998</v>
      </c>
      <c r="T758" t="b">
        <v>1</v>
      </c>
    </row>
    <row r="759" spans="1:21" x14ac:dyDescent="0.25">
      <c r="H759" s="1" t="s">
        <v>2558</v>
      </c>
      <c r="I759" s="1" t="s">
        <v>2558</v>
      </c>
      <c r="J759" s="1" t="s">
        <v>2559</v>
      </c>
      <c r="K759" s="1">
        <v>2</v>
      </c>
      <c r="L759" s="1">
        <v>2</v>
      </c>
      <c r="M759" t="s">
        <v>2552</v>
      </c>
      <c r="N759" t="s">
        <v>2581</v>
      </c>
      <c r="O759" t="s">
        <v>2582</v>
      </c>
      <c r="P759">
        <v>22.5</v>
      </c>
      <c r="T759" t="b">
        <v>1</v>
      </c>
    </row>
    <row r="760" spans="1:21" x14ac:dyDescent="0.25">
      <c r="A760" t="s">
        <v>1102</v>
      </c>
      <c r="B760" s="1" t="s">
        <v>2583</v>
      </c>
      <c r="C760" t="s">
        <v>941</v>
      </c>
      <c r="D760" s="1" t="s">
        <v>2583</v>
      </c>
      <c r="E760" s="1" t="s">
        <v>2583</v>
      </c>
      <c r="F760" s="1">
        <v>2</v>
      </c>
      <c r="G760" s="1">
        <v>2</v>
      </c>
      <c r="H760" s="1" t="s">
        <v>2584</v>
      </c>
      <c r="I760" s="1" t="s">
        <v>2584</v>
      </c>
      <c r="J760" s="1" t="s">
        <v>2585</v>
      </c>
      <c r="K760" s="1">
        <v>2</v>
      </c>
      <c r="L760" s="1">
        <v>2</v>
      </c>
      <c r="M760" t="s">
        <v>1148</v>
      </c>
      <c r="N760" t="s">
        <v>2586</v>
      </c>
      <c r="O760" t="s">
        <v>2587</v>
      </c>
      <c r="P760">
        <v>94.2</v>
      </c>
    </row>
    <row r="761" spans="1:21" x14ac:dyDescent="0.25">
      <c r="H761" s="1" t="s">
        <v>2967</v>
      </c>
      <c r="I761" s="5" t="s">
        <v>21</v>
      </c>
      <c r="J761" s="1" t="s">
        <v>2588</v>
      </c>
      <c r="K761" s="5">
        <v>-1</v>
      </c>
      <c r="L761" s="1">
        <v>2</v>
      </c>
      <c r="M761" t="s">
        <v>1148</v>
      </c>
      <c r="N761" t="s">
        <v>17</v>
      </c>
      <c r="O761" t="s">
        <v>2589</v>
      </c>
      <c r="P761">
        <v>91.9</v>
      </c>
      <c r="Q761" t="s">
        <v>2887</v>
      </c>
    </row>
    <row r="762" spans="1:21" x14ac:dyDescent="0.25">
      <c r="H762" s="1" t="s">
        <v>2968</v>
      </c>
      <c r="I762" s="5" t="s">
        <v>21</v>
      </c>
      <c r="J762" s="1" t="s">
        <v>2590</v>
      </c>
      <c r="K762" s="5">
        <v>-1</v>
      </c>
      <c r="L762" s="1">
        <v>2</v>
      </c>
      <c r="M762" t="s">
        <v>1148</v>
      </c>
      <c r="N762" t="s">
        <v>17</v>
      </c>
      <c r="O762" t="s">
        <v>2591</v>
      </c>
      <c r="P762">
        <v>5.8</v>
      </c>
      <c r="Q762" t="s">
        <v>2887</v>
      </c>
    </row>
    <row r="763" spans="1:21" x14ac:dyDescent="0.25">
      <c r="H763" s="1" t="s">
        <v>2969</v>
      </c>
      <c r="I763" s="5" t="s">
        <v>21</v>
      </c>
      <c r="J763" s="1" t="s">
        <v>2592</v>
      </c>
      <c r="K763" s="5">
        <v>-1</v>
      </c>
      <c r="L763" s="1">
        <v>2</v>
      </c>
      <c r="M763" t="s">
        <v>1148</v>
      </c>
      <c r="N763" t="s">
        <v>17</v>
      </c>
      <c r="O763" t="s">
        <v>2593</v>
      </c>
      <c r="P763">
        <v>6.4</v>
      </c>
      <c r="Q763" t="s">
        <v>2887</v>
      </c>
    </row>
    <row r="764" spans="1:21" x14ac:dyDescent="0.25">
      <c r="H764" s="5" t="s">
        <v>2594</v>
      </c>
      <c r="I764" t="s">
        <v>21</v>
      </c>
      <c r="J764" s="5" t="s">
        <v>2595</v>
      </c>
      <c r="K764">
        <v>0</v>
      </c>
      <c r="L764" s="5">
        <v>-2</v>
      </c>
      <c r="M764" t="s">
        <v>17</v>
      </c>
      <c r="N764" t="s">
        <v>17</v>
      </c>
      <c r="O764" t="s">
        <v>2596</v>
      </c>
      <c r="P764">
        <v>1.6</v>
      </c>
      <c r="Q764" t="s">
        <v>3091</v>
      </c>
    </row>
    <row r="765" spans="1:21" x14ac:dyDescent="0.25">
      <c r="H765" s="1" t="s">
        <v>3093</v>
      </c>
      <c r="I765" s="5" t="s">
        <v>21</v>
      </c>
      <c r="J765" s="1" t="s">
        <v>2597</v>
      </c>
      <c r="K765" s="5">
        <v>-1</v>
      </c>
      <c r="L765" s="1">
        <v>2</v>
      </c>
      <c r="M765" t="s">
        <v>17</v>
      </c>
      <c r="N765" t="s">
        <v>17</v>
      </c>
      <c r="O765" t="s">
        <v>2598</v>
      </c>
      <c r="P765">
        <v>4.7</v>
      </c>
      <c r="Q765" t="s">
        <v>3092</v>
      </c>
    </row>
    <row r="766" spans="1:21" x14ac:dyDescent="0.25">
      <c r="A766" t="s">
        <v>1102</v>
      </c>
      <c r="B766" s="1" t="s">
        <v>2583</v>
      </c>
      <c r="C766" t="s">
        <v>20</v>
      </c>
      <c r="D766" s="1" t="s">
        <v>2583</v>
      </c>
      <c r="E766" s="1" t="s">
        <v>2583</v>
      </c>
      <c r="F766" s="1">
        <v>2</v>
      </c>
      <c r="G766" s="1">
        <v>2</v>
      </c>
      <c r="H766" s="1" t="s">
        <v>2584</v>
      </c>
      <c r="I766" s="1" t="s">
        <v>2584</v>
      </c>
      <c r="J766" s="1" t="s">
        <v>2585</v>
      </c>
      <c r="K766" s="1">
        <v>2</v>
      </c>
      <c r="L766" s="1">
        <v>2</v>
      </c>
      <c r="M766" t="s">
        <v>1148</v>
      </c>
      <c r="N766" t="s">
        <v>2599</v>
      </c>
      <c r="O766" t="s">
        <v>2600</v>
      </c>
      <c r="P766">
        <v>98.3</v>
      </c>
      <c r="R766" t="b">
        <v>1</v>
      </c>
      <c r="S766" t="b">
        <v>1</v>
      </c>
      <c r="T766" t="b">
        <v>1</v>
      </c>
      <c r="U766" t="b">
        <v>1</v>
      </c>
    </row>
    <row r="767" spans="1:21" x14ac:dyDescent="0.25">
      <c r="H767" s="1" t="s">
        <v>2970</v>
      </c>
      <c r="I767" s="5" t="s">
        <v>21</v>
      </c>
      <c r="J767" s="1" t="s">
        <v>2601</v>
      </c>
      <c r="K767" s="5">
        <v>-1</v>
      </c>
      <c r="L767" s="1">
        <v>2</v>
      </c>
      <c r="M767" t="s">
        <v>1148</v>
      </c>
      <c r="N767" t="s">
        <v>17</v>
      </c>
      <c r="O767" t="s">
        <v>2600</v>
      </c>
      <c r="P767">
        <v>1</v>
      </c>
      <c r="Q767" t="s">
        <v>3094</v>
      </c>
    </row>
    <row r="768" spans="1:21" x14ac:dyDescent="0.25">
      <c r="H768" s="1" t="s">
        <v>2967</v>
      </c>
      <c r="I768" s="5" t="s">
        <v>21</v>
      </c>
      <c r="J768" s="1" t="s">
        <v>2588</v>
      </c>
      <c r="K768" s="5">
        <v>-1</v>
      </c>
      <c r="L768" s="1">
        <v>2</v>
      </c>
      <c r="M768" t="s">
        <v>1148</v>
      </c>
      <c r="N768" t="s">
        <v>17</v>
      </c>
      <c r="O768" t="s">
        <v>2600</v>
      </c>
      <c r="P768">
        <v>1</v>
      </c>
      <c r="Q768" t="s">
        <v>2887</v>
      </c>
      <c r="T768" t="b">
        <v>1</v>
      </c>
      <c r="U768" t="b">
        <v>1</v>
      </c>
    </row>
    <row r="769" spans="1:21" x14ac:dyDescent="0.25">
      <c r="A769" t="s">
        <v>1102</v>
      </c>
      <c r="B769" s="1" t="s">
        <v>2602</v>
      </c>
      <c r="C769" t="s">
        <v>941</v>
      </c>
      <c r="D769" s="1" t="s">
        <v>2602</v>
      </c>
      <c r="E769" s="1" t="s">
        <v>2602</v>
      </c>
      <c r="F769" s="1">
        <v>2</v>
      </c>
      <c r="G769" s="1">
        <v>2</v>
      </c>
      <c r="H769" s="1" t="s">
        <v>2603</v>
      </c>
      <c r="I769" s="1" t="s">
        <v>2603</v>
      </c>
      <c r="J769" s="1" t="s">
        <v>2604</v>
      </c>
      <c r="K769" s="1">
        <v>2</v>
      </c>
      <c r="L769" s="1">
        <v>2</v>
      </c>
      <c r="M769" t="s">
        <v>1158</v>
      </c>
      <c r="N769" t="s">
        <v>2605</v>
      </c>
      <c r="O769" t="s">
        <v>2606</v>
      </c>
      <c r="P769">
        <v>96.3</v>
      </c>
    </row>
    <row r="770" spans="1:21" x14ac:dyDescent="0.25">
      <c r="H770" s="1" t="s">
        <v>2607</v>
      </c>
      <c r="I770" s="1" t="s">
        <v>2607</v>
      </c>
      <c r="J770" s="1" t="s">
        <v>2608</v>
      </c>
      <c r="K770" s="1">
        <v>2</v>
      </c>
      <c r="L770" s="1">
        <v>2</v>
      </c>
      <c r="M770" t="s">
        <v>1158</v>
      </c>
      <c r="N770" t="s">
        <v>2605</v>
      </c>
      <c r="O770" t="s">
        <v>2606</v>
      </c>
      <c r="P770">
        <v>3.3</v>
      </c>
    </row>
    <row r="771" spans="1:21" x14ac:dyDescent="0.25">
      <c r="H771" s="1" t="s">
        <v>2609</v>
      </c>
      <c r="I771" s="5" t="s">
        <v>21</v>
      </c>
      <c r="J771" s="1" t="s">
        <v>2610</v>
      </c>
      <c r="K771" s="5">
        <v>-1</v>
      </c>
      <c r="L771" s="1">
        <v>2</v>
      </c>
      <c r="M771" t="s">
        <v>1158</v>
      </c>
      <c r="N771" t="s">
        <v>17</v>
      </c>
      <c r="O771" t="s">
        <v>2611</v>
      </c>
      <c r="P771">
        <v>96.9</v>
      </c>
      <c r="Q771" t="s">
        <v>2887</v>
      </c>
    </row>
    <row r="772" spans="1:21" x14ac:dyDescent="0.25">
      <c r="H772" s="1" t="s">
        <v>2971</v>
      </c>
      <c r="I772" s="5" t="s">
        <v>21</v>
      </c>
      <c r="J772" s="1" t="s">
        <v>2612</v>
      </c>
      <c r="K772" s="5">
        <v>-1</v>
      </c>
      <c r="L772" s="1">
        <v>2</v>
      </c>
      <c r="M772" t="s">
        <v>1158</v>
      </c>
      <c r="N772" t="s">
        <v>17</v>
      </c>
      <c r="O772" t="s">
        <v>2613</v>
      </c>
      <c r="P772">
        <v>1</v>
      </c>
      <c r="Q772" t="s">
        <v>2887</v>
      </c>
    </row>
    <row r="773" spans="1:21" x14ac:dyDescent="0.25">
      <c r="A773" t="s">
        <v>1102</v>
      </c>
      <c r="B773" s="1" t="s">
        <v>2602</v>
      </c>
      <c r="C773" t="s">
        <v>20</v>
      </c>
      <c r="D773" s="1" t="s">
        <v>2602</v>
      </c>
      <c r="E773" s="1" t="s">
        <v>2602</v>
      </c>
      <c r="F773" s="1">
        <v>2</v>
      </c>
      <c r="G773" s="1">
        <v>2</v>
      </c>
      <c r="H773" s="1" t="s">
        <v>2603</v>
      </c>
      <c r="I773" s="1" t="s">
        <v>2603</v>
      </c>
      <c r="J773" s="1" t="s">
        <v>2604</v>
      </c>
      <c r="K773" s="1">
        <v>2</v>
      </c>
      <c r="L773" s="1">
        <v>2</v>
      </c>
      <c r="M773" t="s">
        <v>1158</v>
      </c>
      <c r="N773" t="s">
        <v>2614</v>
      </c>
      <c r="O773" t="s">
        <v>2615</v>
      </c>
      <c r="P773">
        <v>97.8</v>
      </c>
      <c r="R773" t="b">
        <v>1</v>
      </c>
      <c r="S773" t="b">
        <v>1</v>
      </c>
      <c r="T773" t="b">
        <v>1</v>
      </c>
      <c r="U773" t="b">
        <v>1</v>
      </c>
    </row>
    <row r="774" spans="1:21" x14ac:dyDescent="0.25">
      <c r="H774" s="1" t="s">
        <v>2971</v>
      </c>
      <c r="I774" s="5" t="s">
        <v>21</v>
      </c>
      <c r="J774" s="1" t="s">
        <v>2612</v>
      </c>
      <c r="K774" s="5">
        <v>-1</v>
      </c>
      <c r="L774" s="1">
        <v>2</v>
      </c>
      <c r="M774" t="s">
        <v>1158</v>
      </c>
      <c r="N774" t="s">
        <v>17</v>
      </c>
      <c r="O774" t="s">
        <v>2618</v>
      </c>
      <c r="P774">
        <v>1</v>
      </c>
      <c r="Q774" t="s">
        <v>2887</v>
      </c>
      <c r="T774" t="b">
        <v>1</v>
      </c>
      <c r="U774" t="b">
        <v>1</v>
      </c>
    </row>
    <row r="775" spans="1:21" x14ac:dyDescent="0.25">
      <c r="H775" s="1" t="s">
        <v>2972</v>
      </c>
      <c r="I775" s="5" t="s">
        <v>21</v>
      </c>
      <c r="J775" s="1" t="s">
        <v>2619</v>
      </c>
      <c r="K775" s="5">
        <v>-1</v>
      </c>
      <c r="L775" s="1">
        <v>2</v>
      </c>
      <c r="M775" t="s">
        <v>1158</v>
      </c>
      <c r="N775" t="s">
        <v>17</v>
      </c>
      <c r="O775" t="s">
        <v>2617</v>
      </c>
      <c r="P775">
        <v>0.8</v>
      </c>
      <c r="Q775" t="s">
        <v>2887</v>
      </c>
    </row>
    <row r="776" spans="1:21" x14ac:dyDescent="0.25">
      <c r="H776" s="1" t="s">
        <v>2973</v>
      </c>
      <c r="I776" s="5" t="s">
        <v>21</v>
      </c>
      <c r="J776" s="1" t="s">
        <v>2616</v>
      </c>
      <c r="K776" s="5">
        <v>-1</v>
      </c>
      <c r="L776" s="1">
        <v>2</v>
      </c>
      <c r="M776" t="s">
        <v>1158</v>
      </c>
      <c r="N776" t="s">
        <v>17</v>
      </c>
      <c r="O776" t="s">
        <v>2617</v>
      </c>
      <c r="P776">
        <v>1</v>
      </c>
      <c r="Q776" t="s">
        <v>2887</v>
      </c>
    </row>
    <row r="777" spans="1:21" x14ac:dyDescent="0.25">
      <c r="A777" t="s">
        <v>1102</v>
      </c>
      <c r="B777" s="1" t="s">
        <v>2620</v>
      </c>
      <c r="C777" t="s">
        <v>941</v>
      </c>
      <c r="D777" s="1" t="s">
        <v>2620</v>
      </c>
      <c r="E777" s="1" t="s">
        <v>2620</v>
      </c>
      <c r="F777" s="1">
        <v>2</v>
      </c>
      <c r="G777" s="1">
        <v>2</v>
      </c>
      <c r="H777" s="1" t="s">
        <v>2621</v>
      </c>
      <c r="I777" s="1" t="s">
        <v>2621</v>
      </c>
      <c r="J777" s="1" t="s">
        <v>2622</v>
      </c>
      <c r="K777" s="1">
        <v>2</v>
      </c>
      <c r="L777" s="1">
        <v>2</v>
      </c>
      <c r="M777" t="s">
        <v>2623</v>
      </c>
      <c r="N777" t="s">
        <v>2624</v>
      </c>
      <c r="O777" t="s">
        <v>2625</v>
      </c>
      <c r="P777">
        <v>96.2</v>
      </c>
    </row>
    <row r="778" spans="1:21" x14ac:dyDescent="0.25">
      <c r="H778" s="1" t="s">
        <v>2974</v>
      </c>
      <c r="I778" s="5" t="s">
        <v>21</v>
      </c>
      <c r="J778" s="1" t="s">
        <v>2626</v>
      </c>
      <c r="K778" s="5">
        <v>-1</v>
      </c>
      <c r="L778" s="1">
        <v>2</v>
      </c>
      <c r="M778" t="s">
        <v>2623</v>
      </c>
      <c r="N778" t="s">
        <v>17</v>
      </c>
      <c r="O778" t="s">
        <v>2627</v>
      </c>
      <c r="P778">
        <v>2.5</v>
      </c>
      <c r="Q778" t="s">
        <v>2887</v>
      </c>
    </row>
    <row r="779" spans="1:21" x14ac:dyDescent="0.25">
      <c r="H779" s="1" t="s">
        <v>2975</v>
      </c>
      <c r="I779" s="5" t="s">
        <v>21</v>
      </c>
      <c r="J779" s="1" t="s">
        <v>2631</v>
      </c>
      <c r="K779" s="5">
        <v>-1</v>
      </c>
      <c r="L779" s="1">
        <v>2</v>
      </c>
      <c r="M779" t="s">
        <v>2623</v>
      </c>
      <c r="N779" t="s">
        <v>17</v>
      </c>
      <c r="O779" t="s">
        <v>2625</v>
      </c>
      <c r="P779">
        <v>4</v>
      </c>
      <c r="Q779" t="s">
        <v>2887</v>
      </c>
    </row>
    <row r="780" spans="1:21" x14ac:dyDescent="0.25">
      <c r="H780" s="5" t="s">
        <v>2628</v>
      </c>
      <c r="I780" t="s">
        <v>21</v>
      </c>
      <c r="J780" s="5" t="s">
        <v>2629</v>
      </c>
      <c r="K780">
        <v>0</v>
      </c>
      <c r="L780" s="5">
        <v>-2</v>
      </c>
      <c r="M780" t="s">
        <v>17</v>
      </c>
      <c r="N780" t="s">
        <v>17</v>
      </c>
      <c r="O780" t="s">
        <v>2630</v>
      </c>
      <c r="P780">
        <v>2.5</v>
      </c>
      <c r="Q780" t="s">
        <v>3095</v>
      </c>
    </row>
    <row r="781" spans="1:21" x14ac:dyDescent="0.25">
      <c r="A781" t="s">
        <v>1102</v>
      </c>
      <c r="B781" s="1" t="s">
        <v>2632</v>
      </c>
      <c r="C781" t="s">
        <v>20</v>
      </c>
      <c r="D781" t="s">
        <v>2620</v>
      </c>
      <c r="E781" t="s">
        <v>21</v>
      </c>
      <c r="F781">
        <v>0</v>
      </c>
      <c r="G781">
        <v>0</v>
      </c>
      <c r="M781" t="s">
        <v>2623</v>
      </c>
      <c r="N781" t="s">
        <v>2633</v>
      </c>
      <c r="O781" t="s">
        <v>17</v>
      </c>
      <c r="Q781" t="s">
        <v>385</v>
      </c>
      <c r="R781" t="b">
        <v>1</v>
      </c>
      <c r="S781" t="b">
        <v>1</v>
      </c>
    </row>
    <row r="782" spans="1:21" x14ac:dyDescent="0.25">
      <c r="A782" t="s">
        <v>1102</v>
      </c>
      <c r="B782" s="5" t="s">
        <v>2634</v>
      </c>
      <c r="C782" t="s">
        <v>941</v>
      </c>
      <c r="D782" t="s">
        <v>21</v>
      </c>
      <c r="E782" s="5" t="s">
        <v>2635</v>
      </c>
      <c r="F782">
        <v>0</v>
      </c>
      <c r="G782" s="5">
        <v>-2</v>
      </c>
      <c r="H782" s="5" t="s">
        <v>2636</v>
      </c>
      <c r="I782" t="s">
        <v>21</v>
      </c>
      <c r="J782" s="5" t="s">
        <v>2637</v>
      </c>
      <c r="K782">
        <v>0</v>
      </c>
      <c r="L782" s="5">
        <v>-2</v>
      </c>
      <c r="M782" t="s">
        <v>17</v>
      </c>
      <c r="N782" t="s">
        <v>17</v>
      </c>
      <c r="O782" t="s">
        <v>2638</v>
      </c>
      <c r="P782">
        <v>57.9</v>
      </c>
      <c r="Q782" t="s">
        <v>3096</v>
      </c>
    </row>
    <row r="783" spans="1:21" x14ac:dyDescent="0.25">
      <c r="H783" s="5" t="s">
        <v>2639</v>
      </c>
      <c r="I783" t="s">
        <v>21</v>
      </c>
      <c r="J783" s="5" t="s">
        <v>2640</v>
      </c>
      <c r="K783">
        <v>0</v>
      </c>
      <c r="L783" s="5">
        <v>-2</v>
      </c>
      <c r="M783" t="s">
        <v>17</v>
      </c>
      <c r="N783" t="s">
        <v>17</v>
      </c>
      <c r="O783" t="s">
        <v>2638</v>
      </c>
      <c r="P783">
        <v>42.1</v>
      </c>
      <c r="Q783" t="s">
        <v>3096</v>
      </c>
    </row>
    <row r="784" spans="1:21" x14ac:dyDescent="0.25">
      <c r="A784" t="s">
        <v>1102</v>
      </c>
      <c r="B784" s="1" t="s">
        <v>2641</v>
      </c>
      <c r="C784" t="s">
        <v>941</v>
      </c>
      <c r="D784" s="1" t="s">
        <v>2641</v>
      </c>
      <c r="E784" s="1" t="s">
        <v>2641</v>
      </c>
      <c r="F784" s="1">
        <v>2</v>
      </c>
      <c r="G784" s="1">
        <v>2</v>
      </c>
      <c r="H784" s="1" t="s">
        <v>2642</v>
      </c>
      <c r="I784" s="1" t="s">
        <v>2642</v>
      </c>
      <c r="J784" s="1" t="s">
        <v>2643</v>
      </c>
      <c r="K784" s="1">
        <v>2</v>
      </c>
      <c r="L784" s="1">
        <v>2</v>
      </c>
      <c r="M784" t="s">
        <v>1994</v>
      </c>
      <c r="N784" t="s">
        <v>1995</v>
      </c>
      <c r="O784" t="s">
        <v>2644</v>
      </c>
      <c r="P784">
        <v>94.1</v>
      </c>
    </row>
    <row r="785" spans="1:19" x14ac:dyDescent="0.25">
      <c r="H785" s="1" t="s">
        <v>2645</v>
      </c>
      <c r="I785" s="1" t="s">
        <v>2645</v>
      </c>
      <c r="J785" s="5" t="s">
        <v>21</v>
      </c>
      <c r="K785" s="1">
        <v>2</v>
      </c>
      <c r="L785" s="5">
        <v>-1</v>
      </c>
      <c r="M785" t="s">
        <v>1994</v>
      </c>
      <c r="N785" t="s">
        <v>1995</v>
      </c>
      <c r="O785" t="s">
        <v>17</v>
      </c>
    </row>
    <row r="786" spans="1:19" x14ac:dyDescent="0.25">
      <c r="H786" s="1" t="s">
        <v>2646</v>
      </c>
      <c r="I786" s="1" t="s">
        <v>2646</v>
      </c>
      <c r="J786" s="5" t="s">
        <v>21</v>
      </c>
      <c r="K786" s="1">
        <v>2</v>
      </c>
      <c r="L786" s="5">
        <v>-1</v>
      </c>
      <c r="M786" t="s">
        <v>1994</v>
      </c>
      <c r="N786" t="s">
        <v>1995</v>
      </c>
      <c r="O786" t="s">
        <v>17</v>
      </c>
    </row>
    <row r="787" spans="1:19" x14ac:dyDescent="0.25">
      <c r="H787" s="1" t="s">
        <v>2647</v>
      </c>
      <c r="I787" s="1" t="s">
        <v>2647</v>
      </c>
      <c r="J787" s="5" t="s">
        <v>21</v>
      </c>
      <c r="K787" s="1">
        <v>2</v>
      </c>
      <c r="L787" s="5">
        <v>-1</v>
      </c>
      <c r="M787" t="s">
        <v>1994</v>
      </c>
      <c r="N787" t="s">
        <v>1995</v>
      </c>
      <c r="O787" t="s">
        <v>17</v>
      </c>
    </row>
    <row r="788" spans="1:19" x14ac:dyDescent="0.25">
      <c r="H788" s="1" t="s">
        <v>2648</v>
      </c>
      <c r="I788" s="1" t="s">
        <v>2648</v>
      </c>
      <c r="J788" s="5" t="s">
        <v>21</v>
      </c>
      <c r="K788" s="1">
        <v>2</v>
      </c>
      <c r="L788" s="5">
        <v>-1</v>
      </c>
      <c r="M788" t="s">
        <v>1994</v>
      </c>
      <c r="N788" t="s">
        <v>1995</v>
      </c>
      <c r="O788" t="s">
        <v>17</v>
      </c>
    </row>
    <row r="789" spans="1:19" x14ac:dyDescent="0.25">
      <c r="H789" s="1" t="s">
        <v>2649</v>
      </c>
      <c r="I789" s="1" t="s">
        <v>2649</v>
      </c>
      <c r="J789" s="1" t="s">
        <v>2650</v>
      </c>
      <c r="K789" s="1">
        <v>2</v>
      </c>
      <c r="L789" s="1">
        <v>2</v>
      </c>
      <c r="M789" t="s">
        <v>1994</v>
      </c>
      <c r="N789" t="s">
        <v>1995</v>
      </c>
      <c r="O789" t="s">
        <v>2644</v>
      </c>
      <c r="P789">
        <v>1.3</v>
      </c>
    </row>
    <row r="790" spans="1:19" x14ac:dyDescent="0.25">
      <c r="H790" s="1" t="s">
        <v>2651</v>
      </c>
      <c r="I790" s="1" t="s">
        <v>2651</v>
      </c>
      <c r="J790" s="5" t="s">
        <v>21</v>
      </c>
      <c r="K790" s="1">
        <v>2</v>
      </c>
      <c r="L790" s="5">
        <v>-1</v>
      </c>
      <c r="M790" t="s">
        <v>1994</v>
      </c>
      <c r="N790" t="s">
        <v>1995</v>
      </c>
      <c r="O790" t="s">
        <v>17</v>
      </c>
    </row>
    <row r="791" spans="1:19" x14ac:dyDescent="0.25">
      <c r="H791" s="1" t="s">
        <v>2652</v>
      </c>
      <c r="I791" s="1" t="s">
        <v>2652</v>
      </c>
      <c r="J791" s="5" t="s">
        <v>21</v>
      </c>
      <c r="K791" s="1">
        <v>2</v>
      </c>
      <c r="L791" s="5">
        <v>-1</v>
      </c>
      <c r="M791" t="s">
        <v>1994</v>
      </c>
      <c r="N791" t="s">
        <v>1995</v>
      </c>
      <c r="O791" t="s">
        <v>17</v>
      </c>
    </row>
    <row r="792" spans="1:19" x14ac:dyDescent="0.25">
      <c r="H792" s="1" t="s">
        <v>3097</v>
      </c>
      <c r="I792" s="5" t="s">
        <v>21</v>
      </c>
      <c r="J792" s="1" t="s">
        <v>2653</v>
      </c>
      <c r="K792" s="5">
        <v>-1</v>
      </c>
      <c r="L792" s="1">
        <v>2</v>
      </c>
      <c r="M792" t="s">
        <v>17</v>
      </c>
      <c r="N792" t="s">
        <v>17</v>
      </c>
      <c r="O792" t="s">
        <v>2644</v>
      </c>
      <c r="P792">
        <v>1.7</v>
      </c>
      <c r="Q792" t="s">
        <v>2887</v>
      </c>
    </row>
    <row r="793" spans="1:19" x14ac:dyDescent="0.25">
      <c r="A793" t="s">
        <v>1102</v>
      </c>
      <c r="B793" s="1" t="s">
        <v>2654</v>
      </c>
      <c r="C793" t="s">
        <v>20</v>
      </c>
      <c r="D793" t="s">
        <v>2641</v>
      </c>
      <c r="E793" t="s">
        <v>21</v>
      </c>
      <c r="F793">
        <v>0</v>
      </c>
      <c r="G793">
        <v>0</v>
      </c>
      <c r="M793" t="s">
        <v>1994</v>
      </c>
      <c r="N793" t="s">
        <v>2655</v>
      </c>
      <c r="O793" t="s">
        <v>17</v>
      </c>
      <c r="Q793" t="s">
        <v>385</v>
      </c>
      <c r="R793" t="b">
        <v>1</v>
      </c>
      <c r="S793" t="b">
        <v>1</v>
      </c>
    </row>
    <row r="794" spans="1:19" x14ac:dyDescent="0.25">
      <c r="A794" t="s">
        <v>1102</v>
      </c>
      <c r="B794" s="1" t="s">
        <v>2656</v>
      </c>
      <c r="C794" t="s">
        <v>941</v>
      </c>
      <c r="D794" s="5" t="s">
        <v>21</v>
      </c>
      <c r="E794" s="1" t="s">
        <v>2656</v>
      </c>
      <c r="F794" s="5">
        <v>-1</v>
      </c>
      <c r="G794" s="1">
        <v>2</v>
      </c>
      <c r="H794" s="1" t="s">
        <v>2657</v>
      </c>
      <c r="I794" s="5" t="s">
        <v>21</v>
      </c>
      <c r="J794" s="1" t="s">
        <v>2658</v>
      </c>
      <c r="K794" s="5">
        <v>-1</v>
      </c>
      <c r="L794" s="1">
        <v>2</v>
      </c>
      <c r="M794" t="s">
        <v>1256</v>
      </c>
      <c r="N794" t="s">
        <v>17</v>
      </c>
      <c r="O794" t="s">
        <v>2659</v>
      </c>
      <c r="P794">
        <v>71.3</v>
      </c>
      <c r="Q794" t="s">
        <v>3098</v>
      </c>
    </row>
    <row r="795" spans="1:19" x14ac:dyDescent="0.25">
      <c r="H795" s="1" t="s">
        <v>2660</v>
      </c>
      <c r="I795" s="5" t="s">
        <v>21</v>
      </c>
      <c r="J795" s="1" t="s">
        <v>2661</v>
      </c>
      <c r="K795" s="5">
        <v>-1</v>
      </c>
      <c r="L795" s="1">
        <v>2</v>
      </c>
      <c r="M795" t="s">
        <v>1256</v>
      </c>
      <c r="N795" t="s">
        <v>17</v>
      </c>
      <c r="O795" t="s">
        <v>2659</v>
      </c>
      <c r="P795">
        <v>21.4</v>
      </c>
      <c r="Q795" t="s">
        <v>3098</v>
      </c>
    </row>
    <row r="796" spans="1:19" x14ac:dyDescent="0.25">
      <c r="H796" s="1" t="s">
        <v>2662</v>
      </c>
      <c r="I796" s="5" t="s">
        <v>21</v>
      </c>
      <c r="J796" s="1" t="s">
        <v>2663</v>
      </c>
      <c r="K796" s="5">
        <v>-1</v>
      </c>
      <c r="L796" s="1">
        <v>2</v>
      </c>
      <c r="M796" t="s">
        <v>1256</v>
      </c>
      <c r="N796" t="s">
        <v>17</v>
      </c>
      <c r="O796" t="s">
        <v>2659</v>
      </c>
      <c r="P796">
        <v>7.8</v>
      </c>
      <c r="Q796" t="s">
        <v>3098</v>
      </c>
    </row>
    <row r="797" spans="1:19" x14ac:dyDescent="0.25">
      <c r="A797" t="s">
        <v>1102</v>
      </c>
      <c r="B797" s="1" t="s">
        <v>2664</v>
      </c>
      <c r="C797" t="s">
        <v>20</v>
      </c>
      <c r="D797" t="s">
        <v>2656</v>
      </c>
      <c r="E797" t="s">
        <v>21</v>
      </c>
      <c r="F797">
        <v>0</v>
      </c>
      <c r="G797">
        <v>0</v>
      </c>
      <c r="M797" t="s">
        <v>1256</v>
      </c>
      <c r="N797" t="s">
        <v>2665</v>
      </c>
      <c r="O797" t="s">
        <v>17</v>
      </c>
      <c r="Q797" t="s">
        <v>385</v>
      </c>
      <c r="R797" t="b">
        <v>1</v>
      </c>
      <c r="S797" t="b">
        <v>1</v>
      </c>
    </row>
    <row r="798" spans="1:19" x14ac:dyDescent="0.25">
      <c r="A798" t="s">
        <v>1102</v>
      </c>
      <c r="B798" s="1" t="s">
        <v>2666</v>
      </c>
      <c r="C798" t="s">
        <v>941</v>
      </c>
      <c r="D798" s="1" t="s">
        <v>2666</v>
      </c>
      <c r="E798" s="6" t="s">
        <v>2666</v>
      </c>
      <c r="F798" s="1">
        <v>2</v>
      </c>
      <c r="G798" s="6">
        <v>1</v>
      </c>
      <c r="H798" s="1" t="s">
        <v>2667</v>
      </c>
      <c r="I798" s="1" t="s">
        <v>2667</v>
      </c>
      <c r="J798" s="5" t="s">
        <v>21</v>
      </c>
      <c r="K798" s="1">
        <v>2</v>
      </c>
      <c r="L798" s="5">
        <v>-1</v>
      </c>
      <c r="M798" t="s">
        <v>1231</v>
      </c>
      <c r="N798" t="s">
        <v>2668</v>
      </c>
      <c r="O798" t="s">
        <v>17</v>
      </c>
    </row>
    <row r="799" spans="1:19" x14ac:dyDescent="0.25">
      <c r="H799" s="1" t="s">
        <v>2669</v>
      </c>
      <c r="I799" s="1" t="s">
        <v>2669</v>
      </c>
      <c r="J799" s="5" t="s">
        <v>21</v>
      </c>
      <c r="K799" s="1">
        <v>2</v>
      </c>
      <c r="L799" s="5">
        <v>-1</v>
      </c>
      <c r="M799" t="s">
        <v>1231</v>
      </c>
      <c r="N799" t="s">
        <v>2668</v>
      </c>
      <c r="O799" t="s">
        <v>17</v>
      </c>
    </row>
    <row r="800" spans="1:19" x14ac:dyDescent="0.25">
      <c r="H800" s="1" t="s">
        <v>2670</v>
      </c>
      <c r="I800" s="1" t="s">
        <v>2670</v>
      </c>
      <c r="J800" s="5" t="s">
        <v>21</v>
      </c>
      <c r="K800" s="1">
        <v>2</v>
      </c>
      <c r="L800" s="5">
        <v>-1</v>
      </c>
      <c r="M800" t="s">
        <v>1231</v>
      </c>
      <c r="N800" t="s">
        <v>2668</v>
      </c>
      <c r="O800" t="s">
        <v>17</v>
      </c>
    </row>
    <row r="801" spans="1:19" x14ac:dyDescent="0.25">
      <c r="H801" s="1" t="s">
        <v>2671</v>
      </c>
      <c r="I801" s="1" t="s">
        <v>2671</v>
      </c>
      <c r="J801" s="6" t="s">
        <v>2672</v>
      </c>
      <c r="K801" s="1">
        <v>2</v>
      </c>
      <c r="L801" s="6">
        <v>1</v>
      </c>
      <c r="M801" t="s">
        <v>1231</v>
      </c>
      <c r="N801" t="s">
        <v>2668</v>
      </c>
      <c r="O801" t="s">
        <v>2673</v>
      </c>
      <c r="P801">
        <v>28.2</v>
      </c>
      <c r="Q801" t="s">
        <v>3099</v>
      </c>
    </row>
    <row r="802" spans="1:19" x14ac:dyDescent="0.25">
      <c r="H802" s="1" t="s">
        <v>2674</v>
      </c>
      <c r="I802" s="1" t="s">
        <v>2674</v>
      </c>
      <c r="J802" s="6" t="s">
        <v>2675</v>
      </c>
      <c r="K802" s="1">
        <v>2</v>
      </c>
      <c r="L802" s="6">
        <v>1</v>
      </c>
      <c r="M802" t="s">
        <v>1231</v>
      </c>
      <c r="N802" t="s">
        <v>2668</v>
      </c>
      <c r="O802" t="s">
        <v>2676</v>
      </c>
      <c r="P802">
        <v>68.3</v>
      </c>
      <c r="Q802" t="s">
        <v>3099</v>
      </c>
    </row>
    <row r="803" spans="1:19" x14ac:dyDescent="0.25">
      <c r="H803" s="1" t="s">
        <v>2677</v>
      </c>
      <c r="I803" s="1" t="s">
        <v>2677</v>
      </c>
      <c r="J803" s="5" t="s">
        <v>21</v>
      </c>
      <c r="K803" s="1">
        <v>2</v>
      </c>
      <c r="L803" s="5">
        <v>-1</v>
      </c>
      <c r="M803" t="s">
        <v>1231</v>
      </c>
      <c r="N803" t="s">
        <v>2668</v>
      </c>
      <c r="O803" t="s">
        <v>17</v>
      </c>
    </row>
    <row r="804" spans="1:19" x14ac:dyDescent="0.25">
      <c r="H804" s="1" t="s">
        <v>2678</v>
      </c>
      <c r="I804" s="5" t="s">
        <v>21</v>
      </c>
      <c r="J804" s="6" t="s">
        <v>2679</v>
      </c>
      <c r="K804" s="5">
        <v>-1</v>
      </c>
      <c r="L804" s="6">
        <v>1</v>
      </c>
      <c r="M804" t="s">
        <v>1231</v>
      </c>
      <c r="N804" t="s">
        <v>17</v>
      </c>
      <c r="O804" t="s">
        <v>2676</v>
      </c>
      <c r="P804">
        <v>21.1</v>
      </c>
      <c r="Q804" t="s">
        <v>3100</v>
      </c>
    </row>
    <row r="805" spans="1:19" x14ac:dyDescent="0.25">
      <c r="H805" s="1" t="s">
        <v>2976</v>
      </c>
      <c r="I805" s="5" t="s">
        <v>21</v>
      </c>
      <c r="J805" s="1" t="s">
        <v>2680</v>
      </c>
      <c r="K805" s="5">
        <v>-1</v>
      </c>
      <c r="L805" s="1">
        <v>2</v>
      </c>
      <c r="M805" t="s">
        <v>1231</v>
      </c>
      <c r="N805" t="s">
        <v>17</v>
      </c>
      <c r="O805" t="s">
        <v>2681</v>
      </c>
      <c r="P805">
        <v>74.8</v>
      </c>
      <c r="Q805" t="s">
        <v>2887</v>
      </c>
    </row>
    <row r="806" spans="1:19" x14ac:dyDescent="0.25">
      <c r="H806" s="1" t="s">
        <v>2977</v>
      </c>
      <c r="I806" s="5" t="s">
        <v>21</v>
      </c>
      <c r="J806" s="1" t="s">
        <v>2682</v>
      </c>
      <c r="K806" s="5">
        <v>-1</v>
      </c>
      <c r="L806" s="1">
        <v>2</v>
      </c>
      <c r="M806" t="s">
        <v>1231</v>
      </c>
      <c r="N806" t="s">
        <v>17</v>
      </c>
      <c r="O806" t="s">
        <v>2683</v>
      </c>
      <c r="P806">
        <v>6.6</v>
      </c>
      <c r="Q806" t="s">
        <v>2887</v>
      </c>
    </row>
    <row r="807" spans="1:19" x14ac:dyDescent="0.25">
      <c r="H807" s="1" t="s">
        <v>2978</v>
      </c>
      <c r="I807" s="5" t="s">
        <v>21</v>
      </c>
      <c r="J807" s="1" t="s">
        <v>2684</v>
      </c>
      <c r="K807" s="5">
        <v>-1</v>
      </c>
      <c r="L807" s="1">
        <v>2</v>
      </c>
      <c r="M807" t="s">
        <v>1231</v>
      </c>
      <c r="N807" t="s">
        <v>17</v>
      </c>
      <c r="O807" t="s">
        <v>2685</v>
      </c>
      <c r="P807">
        <v>56.4</v>
      </c>
      <c r="Q807" t="s">
        <v>2887</v>
      </c>
    </row>
    <row r="808" spans="1:19" x14ac:dyDescent="0.25">
      <c r="A808" t="s">
        <v>1102</v>
      </c>
      <c r="B808" s="1" t="s">
        <v>2686</v>
      </c>
      <c r="C808" t="s">
        <v>20</v>
      </c>
      <c r="D808" t="s">
        <v>2666</v>
      </c>
      <c r="E808" t="s">
        <v>21</v>
      </c>
      <c r="F808">
        <v>0</v>
      </c>
      <c r="G808">
        <v>0</v>
      </c>
      <c r="M808" t="s">
        <v>1231</v>
      </c>
      <c r="N808" t="s">
        <v>2687</v>
      </c>
      <c r="O808" t="s">
        <v>17</v>
      </c>
      <c r="Q808" t="s">
        <v>385</v>
      </c>
      <c r="R808" t="b">
        <v>1</v>
      </c>
      <c r="S808" t="b">
        <v>1</v>
      </c>
    </row>
    <row r="809" spans="1:19" x14ac:dyDescent="0.25">
      <c r="A809" t="s">
        <v>1102</v>
      </c>
      <c r="B809" s="1" t="s">
        <v>2688</v>
      </c>
      <c r="C809" t="s">
        <v>941</v>
      </c>
      <c r="D809" s="6" t="s">
        <v>2688</v>
      </c>
      <c r="E809" s="6" t="s">
        <v>2688</v>
      </c>
      <c r="F809" s="6">
        <v>1</v>
      </c>
      <c r="G809" s="6">
        <v>1</v>
      </c>
      <c r="H809" s="1" t="s">
        <v>2689</v>
      </c>
      <c r="I809" s="1" t="s">
        <v>2689</v>
      </c>
      <c r="J809" s="1" t="s">
        <v>2690</v>
      </c>
      <c r="K809" s="1">
        <v>2</v>
      </c>
      <c r="L809" s="1">
        <v>2</v>
      </c>
      <c r="M809" t="s">
        <v>2552</v>
      </c>
      <c r="N809" t="s">
        <v>2691</v>
      </c>
      <c r="O809" t="s">
        <v>2692</v>
      </c>
      <c r="P809">
        <v>27.4</v>
      </c>
    </row>
    <row r="810" spans="1:19" x14ac:dyDescent="0.25">
      <c r="H810" s="1" t="s">
        <v>2693</v>
      </c>
      <c r="I810" s="1" t="s">
        <v>2693</v>
      </c>
      <c r="J810" s="1" t="s">
        <v>2694</v>
      </c>
      <c r="K810" s="1">
        <v>2</v>
      </c>
      <c r="L810" s="1">
        <v>2</v>
      </c>
      <c r="M810" t="s">
        <v>2552</v>
      </c>
      <c r="N810" t="s">
        <v>2691</v>
      </c>
      <c r="O810" t="s">
        <v>2692</v>
      </c>
      <c r="P810">
        <v>60.2</v>
      </c>
    </row>
    <row r="811" spans="1:19" x14ac:dyDescent="0.25">
      <c r="H811" s="1" t="s">
        <v>2695</v>
      </c>
      <c r="I811" s="1" t="s">
        <v>2695</v>
      </c>
      <c r="J811" s="5" t="s">
        <v>21</v>
      </c>
      <c r="K811" s="1">
        <v>2</v>
      </c>
      <c r="L811" s="5">
        <v>-1</v>
      </c>
      <c r="M811" t="s">
        <v>2552</v>
      </c>
      <c r="N811" t="s">
        <v>2691</v>
      </c>
      <c r="O811" t="s">
        <v>17</v>
      </c>
    </row>
    <row r="812" spans="1:19" x14ac:dyDescent="0.25">
      <c r="H812" s="1" t="s">
        <v>2696</v>
      </c>
      <c r="I812" s="6" t="s">
        <v>2696</v>
      </c>
      <c r="J812" s="5" t="s">
        <v>21</v>
      </c>
      <c r="K812" s="6">
        <v>1</v>
      </c>
      <c r="L812" s="5">
        <v>-1</v>
      </c>
      <c r="M812" t="s">
        <v>2552</v>
      </c>
      <c r="N812" t="s">
        <v>2697</v>
      </c>
      <c r="O812" t="s">
        <v>17</v>
      </c>
      <c r="Q812" t="s">
        <v>3101</v>
      </c>
    </row>
    <row r="813" spans="1:19" x14ac:dyDescent="0.25">
      <c r="H813" s="1" t="s">
        <v>2698</v>
      </c>
      <c r="I813" s="1" t="s">
        <v>2698</v>
      </c>
      <c r="J813" s="1" t="s">
        <v>2699</v>
      </c>
      <c r="K813" s="1">
        <v>2</v>
      </c>
      <c r="L813" s="1">
        <v>2</v>
      </c>
      <c r="M813" t="s">
        <v>2552</v>
      </c>
      <c r="N813" t="s">
        <v>2691</v>
      </c>
      <c r="O813" t="s">
        <v>2692</v>
      </c>
      <c r="P813">
        <v>5.4</v>
      </c>
    </row>
    <row r="814" spans="1:19" x14ac:dyDescent="0.25">
      <c r="H814" s="1" t="s">
        <v>2700</v>
      </c>
      <c r="I814" s="1" t="s">
        <v>2700</v>
      </c>
      <c r="J814" s="5" t="s">
        <v>21</v>
      </c>
      <c r="K814" s="1">
        <v>2</v>
      </c>
      <c r="L814" s="5">
        <v>-1</v>
      </c>
      <c r="M814" t="s">
        <v>2552</v>
      </c>
      <c r="N814" t="s">
        <v>2691</v>
      </c>
      <c r="O814" t="s">
        <v>17</v>
      </c>
    </row>
    <row r="815" spans="1:19" x14ac:dyDescent="0.25">
      <c r="H815" s="1" t="s">
        <v>2701</v>
      </c>
      <c r="I815" s="1" t="s">
        <v>2701</v>
      </c>
      <c r="J815" s="5" t="s">
        <v>21</v>
      </c>
      <c r="K815" s="1">
        <v>2</v>
      </c>
      <c r="L815" s="5">
        <v>-1</v>
      </c>
      <c r="M815" t="s">
        <v>2552</v>
      </c>
      <c r="N815" t="s">
        <v>2691</v>
      </c>
      <c r="O815" t="s">
        <v>17</v>
      </c>
    </row>
    <row r="816" spans="1:19" x14ac:dyDescent="0.25">
      <c r="H816" s="1" t="s">
        <v>2702</v>
      </c>
      <c r="I816" s="5" t="s">
        <v>21</v>
      </c>
      <c r="J816" s="1" t="s">
        <v>2703</v>
      </c>
      <c r="K816" s="5">
        <v>-1</v>
      </c>
      <c r="L816" s="1">
        <v>2</v>
      </c>
      <c r="M816" t="s">
        <v>2552</v>
      </c>
      <c r="N816" t="s">
        <v>17</v>
      </c>
      <c r="O816" t="s">
        <v>2704</v>
      </c>
      <c r="P816">
        <v>37.700000000000003</v>
      </c>
      <c r="Q816" t="s">
        <v>2887</v>
      </c>
    </row>
    <row r="817" spans="1:19" x14ac:dyDescent="0.25">
      <c r="H817" s="1" t="s">
        <v>2705</v>
      </c>
      <c r="I817" s="1" t="s">
        <v>2705</v>
      </c>
      <c r="J817" s="5" t="s">
        <v>21</v>
      </c>
      <c r="K817" s="1">
        <v>2</v>
      </c>
      <c r="L817" s="5">
        <v>-1</v>
      </c>
      <c r="M817" t="s">
        <v>2552</v>
      </c>
      <c r="N817" t="s">
        <v>2691</v>
      </c>
      <c r="O817" t="s">
        <v>17</v>
      </c>
    </row>
    <row r="818" spans="1:19" x14ac:dyDescent="0.25">
      <c r="H818" s="1" t="s">
        <v>2979</v>
      </c>
      <c r="I818" s="5" t="s">
        <v>21</v>
      </c>
      <c r="J818" s="1" t="s">
        <v>2716</v>
      </c>
      <c r="K818" s="5">
        <v>-1</v>
      </c>
      <c r="L818" s="1">
        <v>2</v>
      </c>
      <c r="M818" t="s">
        <v>2552</v>
      </c>
      <c r="N818" t="s">
        <v>17</v>
      </c>
      <c r="O818" t="s">
        <v>2717</v>
      </c>
      <c r="P818">
        <v>28.1</v>
      </c>
      <c r="Q818" t="s">
        <v>2887</v>
      </c>
    </row>
    <row r="819" spans="1:19" x14ac:dyDescent="0.25">
      <c r="H819" s="1" t="s">
        <v>2706</v>
      </c>
      <c r="I819" s="5" t="s">
        <v>2706</v>
      </c>
      <c r="J819" s="6" t="s">
        <v>2707</v>
      </c>
      <c r="K819" s="5">
        <v>-3</v>
      </c>
      <c r="L819" s="6">
        <v>1</v>
      </c>
      <c r="M819" t="s">
        <v>2552</v>
      </c>
      <c r="N819" t="s">
        <v>2586</v>
      </c>
      <c r="O819" t="s">
        <v>2708</v>
      </c>
      <c r="P819">
        <v>37.799999999999997</v>
      </c>
      <c r="Q819" t="s">
        <v>3102</v>
      </c>
    </row>
    <row r="820" spans="1:19" x14ac:dyDescent="0.25">
      <c r="H820" s="1" t="s">
        <v>2711</v>
      </c>
      <c r="I820" s="5" t="s">
        <v>2711</v>
      </c>
      <c r="J820" s="6" t="s">
        <v>2712</v>
      </c>
      <c r="K820" s="5">
        <v>-3</v>
      </c>
      <c r="L820" s="6">
        <v>1</v>
      </c>
      <c r="M820" t="s">
        <v>2552</v>
      </c>
      <c r="N820" t="s">
        <v>2586</v>
      </c>
      <c r="O820" t="s">
        <v>2713</v>
      </c>
      <c r="P820">
        <v>75.099999999999994</v>
      </c>
      <c r="Q820" t="s">
        <v>3102</v>
      </c>
    </row>
    <row r="821" spans="1:19" x14ac:dyDescent="0.25">
      <c r="H821" s="5" t="s">
        <v>2709</v>
      </c>
      <c r="I821" s="5" t="s">
        <v>2710</v>
      </c>
      <c r="J821" t="s">
        <v>17</v>
      </c>
      <c r="K821" s="5">
        <v>-2</v>
      </c>
      <c r="L821">
        <v>0</v>
      </c>
      <c r="M821" t="s">
        <v>17</v>
      </c>
      <c r="N821" t="s">
        <v>2586</v>
      </c>
      <c r="O821" t="s">
        <v>17</v>
      </c>
      <c r="Q821" t="s">
        <v>3101</v>
      </c>
    </row>
    <row r="822" spans="1:19" x14ac:dyDescent="0.25">
      <c r="H822" s="5" t="s">
        <v>2714</v>
      </c>
      <c r="I822" s="5" t="s">
        <v>2715</v>
      </c>
      <c r="J822" t="s">
        <v>17</v>
      </c>
      <c r="K822" s="5">
        <v>-2</v>
      </c>
      <c r="L822">
        <v>0</v>
      </c>
      <c r="M822" t="s">
        <v>17</v>
      </c>
      <c r="N822" t="s">
        <v>2586</v>
      </c>
      <c r="O822" t="s">
        <v>17</v>
      </c>
      <c r="Q822" t="s">
        <v>3101</v>
      </c>
    </row>
    <row r="823" spans="1:19" x14ac:dyDescent="0.25">
      <c r="H823" s="5" t="s">
        <v>2718</v>
      </c>
      <c r="I823" t="s">
        <v>21</v>
      </c>
      <c r="J823" s="5" t="s">
        <v>2719</v>
      </c>
      <c r="K823">
        <v>0</v>
      </c>
      <c r="L823" s="5">
        <v>-2</v>
      </c>
      <c r="M823" t="s">
        <v>17</v>
      </c>
      <c r="N823" t="s">
        <v>17</v>
      </c>
      <c r="O823" t="s">
        <v>2720</v>
      </c>
      <c r="P823">
        <v>11.8</v>
      </c>
      <c r="Q823" t="s">
        <v>3103</v>
      </c>
    </row>
    <row r="824" spans="1:19" x14ac:dyDescent="0.25">
      <c r="A824" t="s">
        <v>1102</v>
      </c>
      <c r="B824" s="1" t="s">
        <v>2721</v>
      </c>
      <c r="C824" t="s">
        <v>20</v>
      </c>
      <c r="D824" t="s">
        <v>2688</v>
      </c>
      <c r="E824" t="s">
        <v>21</v>
      </c>
      <c r="F824">
        <v>0</v>
      </c>
      <c r="G824">
        <v>0</v>
      </c>
      <c r="M824" t="s">
        <v>2552</v>
      </c>
      <c r="N824" t="s">
        <v>2722</v>
      </c>
      <c r="O824" t="s">
        <v>17</v>
      </c>
      <c r="Q824" t="s">
        <v>385</v>
      </c>
      <c r="R824" t="b">
        <v>1</v>
      </c>
      <c r="S824" t="b">
        <v>1</v>
      </c>
    </row>
    <row r="825" spans="1:19" x14ac:dyDescent="0.25">
      <c r="A825" t="s">
        <v>1102</v>
      </c>
      <c r="B825" s="1" t="s">
        <v>2723</v>
      </c>
      <c r="C825" t="s">
        <v>941</v>
      </c>
      <c r="D825" s="1" t="s">
        <v>2723</v>
      </c>
      <c r="E825" s="1" t="s">
        <v>2723</v>
      </c>
      <c r="F825" s="1">
        <v>2</v>
      </c>
      <c r="G825" s="1">
        <v>2</v>
      </c>
      <c r="H825" s="1" t="s">
        <v>2724</v>
      </c>
      <c r="I825" s="1" t="s">
        <v>2724</v>
      </c>
      <c r="J825" s="1" t="s">
        <v>2725</v>
      </c>
      <c r="K825" s="1">
        <v>2</v>
      </c>
      <c r="L825" s="1">
        <v>2</v>
      </c>
      <c r="M825" t="s">
        <v>1474</v>
      </c>
      <c r="N825" t="s">
        <v>2726</v>
      </c>
      <c r="O825" t="s">
        <v>2727</v>
      </c>
      <c r="P825">
        <v>62.5</v>
      </c>
    </row>
    <row r="826" spans="1:19" x14ac:dyDescent="0.25">
      <c r="H826" s="1" t="s">
        <v>2728</v>
      </c>
      <c r="I826" s="1" t="s">
        <v>2728</v>
      </c>
      <c r="J826" s="1" t="s">
        <v>2729</v>
      </c>
      <c r="K826" s="1">
        <v>2</v>
      </c>
      <c r="L826" s="1">
        <v>2</v>
      </c>
      <c r="M826" t="s">
        <v>1474</v>
      </c>
      <c r="N826" t="s">
        <v>2726</v>
      </c>
      <c r="O826" t="s">
        <v>2730</v>
      </c>
      <c r="P826">
        <v>76.5</v>
      </c>
    </row>
    <row r="827" spans="1:19" x14ac:dyDescent="0.25">
      <c r="H827" s="1" t="s">
        <v>2731</v>
      </c>
      <c r="I827" s="1" t="s">
        <v>2731</v>
      </c>
      <c r="J827" s="5" t="s">
        <v>21</v>
      </c>
      <c r="K827" s="1">
        <v>2</v>
      </c>
      <c r="L827" s="5">
        <v>-1</v>
      </c>
      <c r="M827" t="s">
        <v>1474</v>
      </c>
      <c r="N827" t="s">
        <v>2726</v>
      </c>
      <c r="O827" t="s">
        <v>17</v>
      </c>
    </row>
    <row r="828" spans="1:19" x14ac:dyDescent="0.25">
      <c r="H828" s="1" t="s">
        <v>2732</v>
      </c>
      <c r="I828" s="1" t="s">
        <v>2732</v>
      </c>
      <c r="J828" s="5" t="s">
        <v>21</v>
      </c>
      <c r="K828" s="1">
        <v>2</v>
      </c>
      <c r="L828" s="5">
        <v>-1</v>
      </c>
      <c r="M828" t="s">
        <v>1474</v>
      </c>
      <c r="N828" t="s">
        <v>2726</v>
      </c>
      <c r="O828" t="s">
        <v>17</v>
      </c>
    </row>
    <row r="829" spans="1:19" x14ac:dyDescent="0.25">
      <c r="H829" s="1" t="s">
        <v>2733</v>
      </c>
      <c r="I829" s="1" t="s">
        <v>2733</v>
      </c>
      <c r="J829" s="1" t="s">
        <v>2734</v>
      </c>
      <c r="K829" s="1">
        <v>2</v>
      </c>
      <c r="L829" s="1">
        <v>2</v>
      </c>
      <c r="M829" t="s">
        <v>1474</v>
      </c>
      <c r="N829" t="s">
        <v>2726</v>
      </c>
      <c r="O829" t="s">
        <v>2735</v>
      </c>
      <c r="P829">
        <v>98.2</v>
      </c>
    </row>
    <row r="830" spans="1:19" x14ac:dyDescent="0.25">
      <c r="H830" s="1" t="s">
        <v>2736</v>
      </c>
      <c r="I830" s="1" t="s">
        <v>2736</v>
      </c>
      <c r="J830" s="5" t="s">
        <v>21</v>
      </c>
      <c r="K830" s="1">
        <v>2</v>
      </c>
      <c r="L830" s="5">
        <v>-1</v>
      </c>
      <c r="M830" t="s">
        <v>1474</v>
      </c>
      <c r="N830" t="s">
        <v>2726</v>
      </c>
      <c r="O830" t="s">
        <v>17</v>
      </c>
    </row>
    <row r="831" spans="1:19" x14ac:dyDescent="0.25">
      <c r="H831" s="1" t="s">
        <v>2980</v>
      </c>
      <c r="I831" s="5" t="s">
        <v>21</v>
      </c>
      <c r="J831" s="1" t="s">
        <v>2739</v>
      </c>
      <c r="K831" s="5">
        <v>-1</v>
      </c>
      <c r="L831" s="1">
        <v>2</v>
      </c>
      <c r="M831" t="s">
        <v>1474</v>
      </c>
      <c r="N831" t="s">
        <v>17</v>
      </c>
      <c r="O831" t="s">
        <v>2740</v>
      </c>
      <c r="P831">
        <v>68.599999999999994</v>
      </c>
      <c r="Q831" t="s">
        <v>2887</v>
      </c>
    </row>
    <row r="832" spans="1:19" x14ac:dyDescent="0.25">
      <c r="H832" s="1" t="s">
        <v>2981</v>
      </c>
      <c r="I832" s="5" t="s">
        <v>21</v>
      </c>
      <c r="J832" s="1" t="s">
        <v>2741</v>
      </c>
      <c r="K832" s="5">
        <v>-1</v>
      </c>
      <c r="L832" s="1">
        <v>2</v>
      </c>
      <c r="M832" t="s">
        <v>1474</v>
      </c>
      <c r="N832" t="s">
        <v>17</v>
      </c>
      <c r="O832" t="s">
        <v>2742</v>
      </c>
      <c r="P832">
        <v>16.399999999999999</v>
      </c>
      <c r="Q832" t="s">
        <v>2887</v>
      </c>
    </row>
    <row r="833" spans="1:19" x14ac:dyDescent="0.25">
      <c r="H833" s="1" t="s">
        <v>2993</v>
      </c>
      <c r="I833" s="5" t="s">
        <v>21</v>
      </c>
      <c r="J833" s="1" t="s">
        <v>2737</v>
      </c>
      <c r="K833" s="5">
        <v>-1</v>
      </c>
      <c r="L833" s="1">
        <v>2</v>
      </c>
      <c r="M833" t="s">
        <v>1474</v>
      </c>
      <c r="N833" t="s">
        <v>17</v>
      </c>
      <c r="O833" t="s">
        <v>2738</v>
      </c>
      <c r="P833">
        <v>1</v>
      </c>
      <c r="Q833" t="s">
        <v>2887</v>
      </c>
    </row>
    <row r="834" spans="1:19" x14ac:dyDescent="0.25">
      <c r="H834" s="1" t="s">
        <v>3104</v>
      </c>
      <c r="I834" s="5" t="s">
        <v>21</v>
      </c>
      <c r="J834" s="1" t="s">
        <v>2743</v>
      </c>
      <c r="K834" s="5">
        <v>-1</v>
      </c>
      <c r="L834" s="1">
        <v>2</v>
      </c>
      <c r="M834" t="s">
        <v>17</v>
      </c>
      <c r="N834" t="s">
        <v>17</v>
      </c>
      <c r="O834" t="s">
        <v>2738</v>
      </c>
      <c r="P834">
        <v>0.4</v>
      </c>
      <c r="Q834" t="s">
        <v>2887</v>
      </c>
    </row>
    <row r="835" spans="1:19" x14ac:dyDescent="0.25">
      <c r="A835" t="s">
        <v>1102</v>
      </c>
      <c r="B835" s="1" t="s">
        <v>2744</v>
      </c>
      <c r="C835" t="s">
        <v>20</v>
      </c>
      <c r="D835" t="s">
        <v>2723</v>
      </c>
      <c r="E835" t="s">
        <v>21</v>
      </c>
      <c r="F835">
        <v>0</v>
      </c>
      <c r="G835">
        <v>0</v>
      </c>
      <c r="M835" t="s">
        <v>1474</v>
      </c>
      <c r="N835" t="s">
        <v>2745</v>
      </c>
      <c r="O835" t="s">
        <v>17</v>
      </c>
      <c r="Q835" t="s">
        <v>385</v>
      </c>
      <c r="R835" t="b">
        <v>1</v>
      </c>
      <c r="S835" t="b">
        <v>1</v>
      </c>
    </row>
    <row r="836" spans="1:19" x14ac:dyDescent="0.25">
      <c r="A836" t="s">
        <v>1102</v>
      </c>
      <c r="B836" s="1" t="s">
        <v>2746</v>
      </c>
      <c r="C836" t="s">
        <v>941</v>
      </c>
      <c r="D836" s="1" t="s">
        <v>2746</v>
      </c>
      <c r="E836" s="6" t="s">
        <v>2746</v>
      </c>
      <c r="F836" s="1">
        <v>2</v>
      </c>
      <c r="G836" s="6">
        <v>1</v>
      </c>
      <c r="H836" s="1" t="s">
        <v>2747</v>
      </c>
      <c r="I836" s="1" t="s">
        <v>2747</v>
      </c>
      <c r="J836" s="6" t="s">
        <v>2748</v>
      </c>
      <c r="K836" s="1">
        <v>2</v>
      </c>
      <c r="L836" s="6">
        <v>1</v>
      </c>
      <c r="M836" t="s">
        <v>1182</v>
      </c>
      <c r="N836" t="s">
        <v>1183</v>
      </c>
      <c r="O836" t="s">
        <v>2749</v>
      </c>
      <c r="P836">
        <v>88</v>
      </c>
      <c r="Q836" t="s">
        <v>3105</v>
      </c>
    </row>
    <row r="837" spans="1:19" x14ac:dyDescent="0.25">
      <c r="H837" s="1" t="s">
        <v>2750</v>
      </c>
      <c r="I837" s="1" t="s">
        <v>2750</v>
      </c>
      <c r="J837" s="1" t="s">
        <v>2751</v>
      </c>
      <c r="K837" s="1">
        <v>2</v>
      </c>
      <c r="L837" s="1">
        <v>2</v>
      </c>
      <c r="M837" t="s">
        <v>1182</v>
      </c>
      <c r="N837" t="s">
        <v>1183</v>
      </c>
      <c r="O837" t="s">
        <v>2752</v>
      </c>
      <c r="P837">
        <v>69.2</v>
      </c>
    </row>
    <row r="838" spans="1:19" x14ac:dyDescent="0.25">
      <c r="H838" s="1" t="s">
        <v>2753</v>
      </c>
      <c r="I838" s="1" t="s">
        <v>2753</v>
      </c>
      <c r="J838" s="6" t="s">
        <v>2754</v>
      </c>
      <c r="K838" s="1">
        <v>2</v>
      </c>
      <c r="L838" s="6">
        <v>1</v>
      </c>
      <c r="M838" t="s">
        <v>1182</v>
      </c>
      <c r="N838" t="s">
        <v>1183</v>
      </c>
      <c r="O838" t="s">
        <v>2755</v>
      </c>
      <c r="P838">
        <v>88.8</v>
      </c>
      <c r="Q838" t="s">
        <v>3105</v>
      </c>
    </row>
    <row r="839" spans="1:19" x14ac:dyDescent="0.25">
      <c r="H839" s="1" t="s">
        <v>2756</v>
      </c>
      <c r="I839" s="1" t="s">
        <v>2756</v>
      </c>
      <c r="J839" s="6" t="s">
        <v>2757</v>
      </c>
      <c r="K839" s="1">
        <v>2</v>
      </c>
      <c r="L839" s="6">
        <v>1</v>
      </c>
      <c r="M839" t="s">
        <v>1182</v>
      </c>
      <c r="N839" t="s">
        <v>1183</v>
      </c>
      <c r="O839" t="s">
        <v>2758</v>
      </c>
      <c r="P839">
        <v>23.9</v>
      </c>
      <c r="Q839" t="s">
        <v>3105</v>
      </c>
    </row>
    <row r="840" spans="1:19" x14ac:dyDescent="0.25">
      <c r="H840" s="1" t="s">
        <v>2759</v>
      </c>
      <c r="I840" s="1" t="s">
        <v>2759</v>
      </c>
      <c r="J840" s="5" t="s">
        <v>21</v>
      </c>
      <c r="K840" s="1">
        <v>2</v>
      </c>
      <c r="L840" s="5">
        <v>-1</v>
      </c>
      <c r="M840" t="s">
        <v>1182</v>
      </c>
      <c r="N840" t="s">
        <v>1183</v>
      </c>
      <c r="O840" t="s">
        <v>17</v>
      </c>
    </row>
    <row r="841" spans="1:19" x14ac:dyDescent="0.25">
      <c r="A841" t="s">
        <v>1102</v>
      </c>
      <c r="B841" s="1" t="s">
        <v>2760</v>
      </c>
      <c r="C841" t="s">
        <v>20</v>
      </c>
      <c r="D841" t="s">
        <v>2746</v>
      </c>
      <c r="E841" t="s">
        <v>21</v>
      </c>
      <c r="F841">
        <v>0</v>
      </c>
      <c r="G841">
        <v>0</v>
      </c>
      <c r="M841" t="s">
        <v>1182</v>
      </c>
      <c r="N841" t="s">
        <v>2761</v>
      </c>
      <c r="O841" t="s">
        <v>17</v>
      </c>
      <c r="Q841" t="s">
        <v>385</v>
      </c>
      <c r="R841" t="b">
        <v>1</v>
      </c>
      <c r="S841" t="b">
        <v>1</v>
      </c>
    </row>
    <row r="842" spans="1:19" x14ac:dyDescent="0.25">
      <c r="A842" t="s">
        <v>1102</v>
      </c>
      <c r="B842" s="1" t="s">
        <v>2762</v>
      </c>
      <c r="C842" t="s">
        <v>941</v>
      </c>
      <c r="D842" s="1" t="s">
        <v>2762</v>
      </c>
      <c r="E842" s="1" t="s">
        <v>2762</v>
      </c>
      <c r="F842" s="1">
        <v>2</v>
      </c>
      <c r="G842" s="1">
        <v>2</v>
      </c>
      <c r="H842" s="1" t="s">
        <v>2763</v>
      </c>
      <c r="I842" s="1" t="s">
        <v>2763</v>
      </c>
      <c r="J842" s="1" t="s">
        <v>2764</v>
      </c>
      <c r="K842" s="1">
        <v>2</v>
      </c>
      <c r="L842" s="1">
        <v>2</v>
      </c>
      <c r="M842" t="s">
        <v>2765</v>
      </c>
      <c r="N842" t="s">
        <v>2766</v>
      </c>
      <c r="O842" t="s">
        <v>2767</v>
      </c>
      <c r="P842">
        <v>68.400000000000006</v>
      </c>
    </row>
    <row r="843" spans="1:19" x14ac:dyDescent="0.25">
      <c r="H843" s="1" t="s">
        <v>2768</v>
      </c>
      <c r="I843" s="1" t="s">
        <v>2768</v>
      </c>
      <c r="J843" s="1" t="s">
        <v>2769</v>
      </c>
      <c r="K843" s="1">
        <v>2</v>
      </c>
      <c r="L843" s="1">
        <v>2</v>
      </c>
      <c r="M843" t="s">
        <v>2765</v>
      </c>
      <c r="N843" t="s">
        <v>2766</v>
      </c>
      <c r="O843" t="s">
        <v>2770</v>
      </c>
      <c r="P843">
        <v>98.8</v>
      </c>
    </row>
    <row r="844" spans="1:19" x14ac:dyDescent="0.25">
      <c r="H844" s="1" t="s">
        <v>2771</v>
      </c>
      <c r="I844" s="1" t="s">
        <v>2771</v>
      </c>
      <c r="J844" s="1" t="s">
        <v>2771</v>
      </c>
      <c r="K844" s="1">
        <v>2</v>
      </c>
      <c r="L844" s="1">
        <v>2</v>
      </c>
      <c r="M844" t="s">
        <v>2765</v>
      </c>
      <c r="N844" t="s">
        <v>2766</v>
      </c>
      <c r="O844" t="s">
        <v>2772</v>
      </c>
      <c r="P844">
        <v>1</v>
      </c>
    </row>
    <row r="845" spans="1:19" x14ac:dyDescent="0.25">
      <c r="H845" s="1" t="s">
        <v>2982</v>
      </c>
      <c r="I845" s="5" t="s">
        <v>21</v>
      </c>
      <c r="J845" s="1" t="s">
        <v>2773</v>
      </c>
      <c r="K845" s="5">
        <v>-1</v>
      </c>
      <c r="L845" s="1">
        <v>2</v>
      </c>
      <c r="M845" t="s">
        <v>2765</v>
      </c>
      <c r="N845" t="s">
        <v>17</v>
      </c>
      <c r="O845" t="s">
        <v>2774</v>
      </c>
      <c r="P845">
        <v>10.199999999999999</v>
      </c>
      <c r="Q845" t="s">
        <v>2887</v>
      </c>
    </row>
    <row r="846" spans="1:19" x14ac:dyDescent="0.25">
      <c r="H846" s="1" t="s">
        <v>2983</v>
      </c>
      <c r="I846" s="5" t="s">
        <v>21</v>
      </c>
      <c r="J846" s="1" t="s">
        <v>2775</v>
      </c>
      <c r="K846" s="5">
        <v>-1</v>
      </c>
      <c r="L846" s="1">
        <v>2</v>
      </c>
      <c r="M846" t="s">
        <v>2765</v>
      </c>
      <c r="N846" t="s">
        <v>17</v>
      </c>
      <c r="O846" t="s">
        <v>2776</v>
      </c>
      <c r="P846">
        <v>0.2</v>
      </c>
      <c r="Q846" t="s">
        <v>2887</v>
      </c>
    </row>
    <row r="847" spans="1:19" x14ac:dyDescent="0.25">
      <c r="A847" t="s">
        <v>1102</v>
      </c>
      <c r="B847" s="1" t="s">
        <v>2777</v>
      </c>
      <c r="C847" t="s">
        <v>20</v>
      </c>
      <c r="D847" t="s">
        <v>2762</v>
      </c>
      <c r="E847" t="s">
        <v>21</v>
      </c>
      <c r="F847">
        <v>0</v>
      </c>
      <c r="G847">
        <v>0</v>
      </c>
      <c r="M847" t="s">
        <v>2765</v>
      </c>
      <c r="N847" t="s">
        <v>2778</v>
      </c>
      <c r="O847" t="s">
        <v>17</v>
      </c>
      <c r="Q847" t="s">
        <v>385</v>
      </c>
      <c r="R847" t="b">
        <v>1</v>
      </c>
      <c r="S847" t="b">
        <v>1</v>
      </c>
    </row>
    <row r="848" spans="1:19" x14ac:dyDescent="0.25">
      <c r="A848" t="s">
        <v>1102</v>
      </c>
      <c r="B848" s="1" t="s">
        <v>2779</v>
      </c>
      <c r="C848" t="s">
        <v>941</v>
      </c>
      <c r="D848" t="s">
        <v>2780</v>
      </c>
      <c r="E848" t="s">
        <v>21</v>
      </c>
      <c r="F848">
        <v>0</v>
      </c>
      <c r="G848">
        <v>0</v>
      </c>
      <c r="M848" t="s">
        <v>1182</v>
      </c>
      <c r="N848" t="s">
        <v>2781</v>
      </c>
      <c r="O848" t="s">
        <v>17</v>
      </c>
      <c r="Q848" t="s">
        <v>385</v>
      </c>
    </row>
    <row r="849" spans="1:21" x14ac:dyDescent="0.25">
      <c r="A849" t="s">
        <v>1102</v>
      </c>
      <c r="B849" s="1" t="s">
        <v>2782</v>
      </c>
      <c r="C849" t="s">
        <v>941</v>
      </c>
      <c r="D849" s="1" t="s">
        <v>2782</v>
      </c>
      <c r="E849" s="1" t="s">
        <v>2782</v>
      </c>
      <c r="F849" s="1">
        <v>2</v>
      </c>
      <c r="G849" s="1">
        <v>2</v>
      </c>
      <c r="H849" s="1" t="s">
        <v>2783</v>
      </c>
      <c r="I849" s="1" t="s">
        <v>2783</v>
      </c>
      <c r="J849" s="1" t="s">
        <v>2784</v>
      </c>
      <c r="K849" s="1">
        <v>2</v>
      </c>
      <c r="L849" s="1">
        <v>2</v>
      </c>
      <c r="M849" t="s">
        <v>2785</v>
      </c>
      <c r="N849" t="s">
        <v>2786</v>
      </c>
      <c r="O849" t="s">
        <v>2787</v>
      </c>
      <c r="P849">
        <v>51.6</v>
      </c>
    </row>
    <row r="850" spans="1:21" x14ac:dyDescent="0.25">
      <c r="H850" s="1" t="s">
        <v>2788</v>
      </c>
      <c r="I850" s="1" t="s">
        <v>2788</v>
      </c>
      <c r="J850" s="1" t="s">
        <v>2789</v>
      </c>
      <c r="K850" s="1">
        <v>2</v>
      </c>
      <c r="L850" s="1">
        <v>2</v>
      </c>
      <c r="M850" t="s">
        <v>2785</v>
      </c>
      <c r="N850" t="s">
        <v>2786</v>
      </c>
      <c r="O850" t="s">
        <v>2787</v>
      </c>
      <c r="P850">
        <v>74.599999999999994</v>
      </c>
    </row>
    <row r="851" spans="1:21" x14ac:dyDescent="0.25">
      <c r="H851" s="5" t="s">
        <v>2790</v>
      </c>
      <c r="I851" t="s">
        <v>21</v>
      </c>
      <c r="J851" s="5" t="s">
        <v>2791</v>
      </c>
      <c r="K851">
        <v>0</v>
      </c>
      <c r="L851" s="5">
        <v>-2</v>
      </c>
      <c r="M851" t="s">
        <v>17</v>
      </c>
      <c r="N851" t="s">
        <v>17</v>
      </c>
      <c r="O851" t="s">
        <v>2787</v>
      </c>
      <c r="P851">
        <v>6.7</v>
      </c>
      <c r="Q851" t="s">
        <v>3106</v>
      </c>
    </row>
    <row r="852" spans="1:21" x14ac:dyDescent="0.25">
      <c r="A852" t="s">
        <v>1102</v>
      </c>
      <c r="B852" s="1" t="s">
        <v>2792</v>
      </c>
      <c r="C852" t="s">
        <v>941</v>
      </c>
      <c r="D852" s="1" t="s">
        <v>2792</v>
      </c>
      <c r="E852" s="1" t="s">
        <v>2792</v>
      </c>
      <c r="F852" s="1">
        <v>2</v>
      </c>
      <c r="G852" s="1">
        <v>2</v>
      </c>
      <c r="H852" s="1" t="s">
        <v>2793</v>
      </c>
      <c r="I852" s="1" t="s">
        <v>2793</v>
      </c>
      <c r="J852" s="1" t="s">
        <v>2794</v>
      </c>
      <c r="K852" s="1">
        <v>2</v>
      </c>
      <c r="L852" s="1">
        <v>2</v>
      </c>
      <c r="M852" t="s">
        <v>2795</v>
      </c>
      <c r="N852" t="s">
        <v>2796</v>
      </c>
      <c r="O852" t="s">
        <v>2797</v>
      </c>
      <c r="P852">
        <v>68.900000000000006</v>
      </c>
    </row>
    <row r="853" spans="1:21" x14ac:dyDescent="0.25">
      <c r="H853" s="1" t="s">
        <v>2798</v>
      </c>
      <c r="I853" s="5" t="s">
        <v>21</v>
      </c>
      <c r="J853" s="1" t="s">
        <v>2799</v>
      </c>
      <c r="K853" s="5">
        <v>-1</v>
      </c>
      <c r="L853" s="1">
        <v>2</v>
      </c>
      <c r="M853" t="s">
        <v>2795</v>
      </c>
      <c r="N853" t="s">
        <v>17</v>
      </c>
      <c r="O853" t="s">
        <v>2797</v>
      </c>
      <c r="P853">
        <v>19.5</v>
      </c>
      <c r="Q853" t="s">
        <v>2887</v>
      </c>
    </row>
    <row r="854" spans="1:21" x14ac:dyDescent="0.25">
      <c r="H854" s="5" t="s">
        <v>2800</v>
      </c>
      <c r="I854" t="s">
        <v>21</v>
      </c>
      <c r="J854" s="5" t="s">
        <v>2801</v>
      </c>
      <c r="K854">
        <v>0</v>
      </c>
      <c r="L854" s="5">
        <v>-2</v>
      </c>
      <c r="M854" t="s">
        <v>17</v>
      </c>
      <c r="N854" t="s">
        <v>17</v>
      </c>
      <c r="O854" t="s">
        <v>2797</v>
      </c>
      <c r="P854">
        <v>11.4</v>
      </c>
      <c r="Q854" t="s">
        <v>3107</v>
      </c>
    </row>
    <row r="855" spans="1:21" x14ac:dyDescent="0.25">
      <c r="A855" t="s">
        <v>1102</v>
      </c>
      <c r="B855" s="1" t="s">
        <v>2792</v>
      </c>
      <c r="C855" t="s">
        <v>20</v>
      </c>
      <c r="D855" s="1" t="s">
        <v>2792</v>
      </c>
      <c r="E855" s="1" t="s">
        <v>2792</v>
      </c>
      <c r="F855" s="1">
        <v>2</v>
      </c>
      <c r="G855" s="1">
        <v>2</v>
      </c>
      <c r="H855" s="1" t="s">
        <v>2793</v>
      </c>
      <c r="I855" s="1" t="s">
        <v>2793</v>
      </c>
      <c r="J855" s="5" t="s">
        <v>21</v>
      </c>
      <c r="K855" s="1">
        <v>2</v>
      </c>
      <c r="L855" s="5">
        <v>-1</v>
      </c>
      <c r="M855" t="s">
        <v>2795</v>
      </c>
      <c r="N855" t="s">
        <v>2802</v>
      </c>
      <c r="O855" t="s">
        <v>17</v>
      </c>
      <c r="R855" t="b">
        <v>1</v>
      </c>
      <c r="S855" t="b">
        <v>1</v>
      </c>
      <c r="T855" t="b">
        <v>1</v>
      </c>
      <c r="U855" t="b">
        <v>1</v>
      </c>
    </row>
    <row r="856" spans="1:21" x14ac:dyDescent="0.25">
      <c r="H856" s="5" t="s">
        <v>2800</v>
      </c>
      <c r="I856" t="s">
        <v>21</v>
      </c>
      <c r="J856" s="5" t="s">
        <v>2801</v>
      </c>
      <c r="K856">
        <v>0</v>
      </c>
      <c r="L856" s="5">
        <v>-2</v>
      </c>
      <c r="M856" t="s">
        <v>17</v>
      </c>
      <c r="N856" t="s">
        <v>17</v>
      </c>
      <c r="O856" t="s">
        <v>2803</v>
      </c>
      <c r="P856">
        <v>49</v>
      </c>
      <c r="Q856" t="s">
        <v>3107</v>
      </c>
      <c r="T856" t="b">
        <v>1</v>
      </c>
      <c r="U856" t="b">
        <v>1</v>
      </c>
    </row>
    <row r="857" spans="1:21" x14ac:dyDescent="0.25">
      <c r="H857" s="5" t="s">
        <v>2804</v>
      </c>
      <c r="I857" t="s">
        <v>21</v>
      </c>
      <c r="J857" s="5" t="s">
        <v>2805</v>
      </c>
      <c r="K857">
        <v>0</v>
      </c>
      <c r="L857" s="5">
        <v>-2</v>
      </c>
      <c r="M857" t="s">
        <v>17</v>
      </c>
      <c r="N857" t="s">
        <v>17</v>
      </c>
      <c r="O857" t="s">
        <v>2803</v>
      </c>
      <c r="P857">
        <v>51</v>
      </c>
      <c r="Q857" t="s">
        <v>3108</v>
      </c>
    </row>
    <row r="860" spans="1:21" ht="15.75" x14ac:dyDescent="0.25">
      <c r="A860" s="3" t="s">
        <v>26</v>
      </c>
      <c r="H860" s="3" t="s">
        <v>27</v>
      </c>
    </row>
    <row r="861" spans="1:21" x14ac:dyDescent="0.25">
      <c r="A861" s="4" t="s">
        <v>28</v>
      </c>
      <c r="F861">
        <f>COUNTIFS(B2:B857,"&lt;&gt;*_*",B2:B857,"&lt;&gt;")</f>
        <v>123</v>
      </c>
      <c r="H861" s="4" t="s">
        <v>28</v>
      </c>
      <c r="K861">
        <f>COUNTIFS(B2:B857,"&lt;&gt;*_*",B2:B857,"&lt;&gt;",R2:R857,"&lt;&gt;TRUE")</f>
        <v>88</v>
      </c>
    </row>
    <row r="862" spans="1:21" x14ac:dyDescent="0.25">
      <c r="A862" s="4" t="s">
        <v>29</v>
      </c>
      <c r="F862">
        <f>COUNTIFS(F2:F857,"&gt;0")</f>
        <v>121</v>
      </c>
      <c r="H862" s="4" t="s">
        <v>29</v>
      </c>
      <c r="K862">
        <f>COUNTIFS(F2:F857,"&gt;0",R2:R857,"&lt;&gt;TRUE")</f>
        <v>86</v>
      </c>
    </row>
    <row r="863" spans="1:21" x14ac:dyDescent="0.25">
      <c r="A863" s="4" t="s">
        <v>30</v>
      </c>
      <c r="F863">
        <f>COUNTIFS(G2:G857,"&gt;0")</f>
        <v>115</v>
      </c>
      <c r="H863" s="4" t="s">
        <v>30</v>
      </c>
      <c r="K863">
        <f>COUNTIFS(G2:G857,"&gt;0",S2:S857,"&lt;&gt;TRUE")</f>
        <v>80</v>
      </c>
    </row>
    <row r="864" spans="1:21" x14ac:dyDescent="0.25">
      <c r="A864" s="4" t="s">
        <v>31</v>
      </c>
      <c r="F864">
        <f>COUNTIFS(F2:F857,"&lt;&gt;-1",F2:F857,"&lt;&gt;0",F2:F857,"&lt;2")</f>
        <v>8</v>
      </c>
      <c r="H864" s="4" t="s">
        <v>31</v>
      </c>
      <c r="K864">
        <f>COUNTIFS(F2:F857,"&lt;&gt;-1",F2:F857,"&lt;&gt;0",F2:F857,"&lt;2",R2:R857,"&lt;&gt;TRUE")</f>
        <v>2</v>
      </c>
    </row>
    <row r="865" spans="1:11" x14ac:dyDescent="0.25">
      <c r="A865" s="4" t="s">
        <v>32</v>
      </c>
      <c r="F865">
        <f>COUNTIFS(G2:G857,"&lt;&gt;-1",G2:G857,"&lt;&gt;0",G2:G857,"&lt;2")</f>
        <v>57</v>
      </c>
      <c r="H865" s="4" t="s">
        <v>32</v>
      </c>
      <c r="K865">
        <f>COUNTIFS(G2:G857,"&lt;&gt;-1",G2:G857,"&lt;&gt;0",G2:G857,"&lt;2",S2:S857,"&lt;&gt;TRUE")</f>
        <v>31</v>
      </c>
    </row>
    <row r="866" spans="1:11" x14ac:dyDescent="0.25">
      <c r="A866" s="4" t="s">
        <v>33</v>
      </c>
      <c r="F866">
        <f>COUNTIFS(F2:F857,"=-1")+COUNTIFS(F2:F857,"=-3")</f>
        <v>2</v>
      </c>
      <c r="H866" s="4" t="s">
        <v>33</v>
      </c>
      <c r="K866">
        <f>COUNTIFS(F2:F857,"=-1",R2:R857,"&lt;&gt;TRUE")+COUNTIFS(F2:F857,"=-3",R2:R857,"&lt;&gt;TRUE")</f>
        <v>2</v>
      </c>
    </row>
    <row r="867" spans="1:11" x14ac:dyDescent="0.25">
      <c r="A867" s="4" t="s">
        <v>34</v>
      </c>
      <c r="F867">
        <f>COUNTIFS(G2:G857,"=-1")+COUNTIFS(G2:G857,"=-3")</f>
        <v>8</v>
      </c>
      <c r="H867" s="4" t="s">
        <v>34</v>
      </c>
      <c r="K867">
        <f>COUNTIFS(G2:G857,"=-1",S2:S857,"&lt;&gt;TRUE")+COUNTIFS(G2:G857,"=-3",S2:S857,"&lt;&gt;TRUE")</f>
        <v>8</v>
      </c>
    </row>
    <row r="868" spans="1:11" x14ac:dyDescent="0.25">
      <c r="A868" s="4" t="s">
        <v>35</v>
      </c>
      <c r="F868" s="8">
        <f>F862/F861</f>
        <v>0.98373983739837401</v>
      </c>
      <c r="H868" s="4" t="s">
        <v>35</v>
      </c>
      <c r="K868" s="8">
        <f>K862/K861</f>
        <v>0.97727272727272729</v>
      </c>
    </row>
    <row r="869" spans="1:11" x14ac:dyDescent="0.25">
      <c r="A869" s="4" t="s">
        <v>36</v>
      </c>
      <c r="F869" s="8">
        <f>F863/F861</f>
        <v>0.93495934959349591</v>
      </c>
      <c r="H869" s="4" t="s">
        <v>37</v>
      </c>
      <c r="K869" s="8">
        <f>K863/K861</f>
        <v>0.90909090909090906</v>
      </c>
    </row>
    <row r="870" spans="1:11" x14ac:dyDescent="0.25">
      <c r="A870" s="4" t="s">
        <v>38</v>
      </c>
      <c r="F870" s="8">
        <f>F862/(F862+F864)</f>
        <v>0.93798449612403101</v>
      </c>
      <c r="H870" s="4" t="s">
        <v>38</v>
      </c>
      <c r="K870" s="8">
        <f>K862/(K862+K864)</f>
        <v>0.97727272727272729</v>
      </c>
    </row>
    <row r="871" spans="1:11" x14ac:dyDescent="0.25">
      <c r="A871" s="4" t="s">
        <v>39</v>
      </c>
      <c r="F871" s="8">
        <f>F863/(F863+F865)</f>
        <v>0.66860465116279066</v>
      </c>
      <c r="H871" s="4" t="s">
        <v>39</v>
      </c>
      <c r="K871" s="8">
        <f>K863/(K863+K865)</f>
        <v>0.72072072072072069</v>
      </c>
    </row>
    <row r="874" spans="1:11" ht="15.75" x14ac:dyDescent="0.25">
      <c r="A874" s="3" t="s">
        <v>40</v>
      </c>
      <c r="H874" s="3" t="s">
        <v>41</v>
      </c>
    </row>
    <row r="875" spans="1:11" x14ac:dyDescent="0.25">
      <c r="A875" s="4" t="s">
        <v>28</v>
      </c>
      <c r="F875">
        <f>COUNTIFS(H2:H857,"&lt;&gt;*_FP",H2:H857,"&lt;&gt;",H2:H857,"&lt;&gt;no structure")</f>
        <v>709</v>
      </c>
      <c r="H875" s="4" t="s">
        <v>28</v>
      </c>
      <c r="K875">
        <f>COUNTIFS(H2:H857,"&lt;&gt;*_FP",H2:H857,"&lt;&gt;",H2:H857,"&lt;&gt;no structure",T2:T857,"&lt;&gt;TRUE")</f>
        <v>574</v>
      </c>
    </row>
    <row r="876" spans="1:11" x14ac:dyDescent="0.25">
      <c r="A876" s="4" t="s">
        <v>29</v>
      </c>
      <c r="F876">
        <f>COUNTIFS(K2:K857,"&gt;0")</f>
        <v>543</v>
      </c>
      <c r="H876" s="4" t="s">
        <v>29</v>
      </c>
      <c r="K876">
        <f>COUNTIFS(K2:K857,"&gt;0",T2:T857,"&lt;&gt;TRUE")</f>
        <v>456</v>
      </c>
    </row>
    <row r="877" spans="1:11" x14ac:dyDescent="0.25">
      <c r="A877" s="4" t="s">
        <v>30</v>
      </c>
      <c r="F877">
        <f>COUNTIFS(L2:L857,"&gt;0")</f>
        <v>415</v>
      </c>
      <c r="H877" s="4" t="s">
        <v>30</v>
      </c>
      <c r="K877">
        <f>COUNTIFS(L2:L857,"&gt;0",U2:U857,"&lt;&gt;TRUE")</f>
        <v>310</v>
      </c>
    </row>
    <row r="878" spans="1:11" x14ac:dyDescent="0.25">
      <c r="A878" s="4" t="s">
        <v>31</v>
      </c>
      <c r="F878">
        <f>COUNTIFS(K2:K857,"&lt;&gt;-1",K2:K857,"&lt;&gt;0",K2:K857,"&lt;2")</f>
        <v>59</v>
      </c>
      <c r="H878" s="4" t="s">
        <v>31</v>
      </c>
      <c r="K878">
        <f>COUNTIFS(K2:K857,"&lt;&gt;-1",K2:K857,"&lt;&gt;0",K2:K857,"&lt;2",T2:T857,"&lt;&gt;TRUE")</f>
        <v>31</v>
      </c>
    </row>
    <row r="879" spans="1:11" x14ac:dyDescent="0.25">
      <c r="A879" s="4" t="s">
        <v>32</v>
      </c>
      <c r="F879">
        <f>COUNTIFS(L2:L857,"&lt;&gt;-1",L2:L857,"&lt;&gt;0",L2:L857,"&lt;2")</f>
        <v>257</v>
      </c>
      <c r="H879" s="4" t="s">
        <v>32</v>
      </c>
      <c r="K879">
        <f>COUNTIFS(L2:L857,"&lt;&gt;-1",L2:L857,"&lt;&gt;0",L2:L857,"&lt;2",U2:U857,"&lt;&gt;TRUE")</f>
        <v>166</v>
      </c>
    </row>
    <row r="880" spans="1:11" x14ac:dyDescent="0.25">
      <c r="A880" s="4" t="s">
        <v>33</v>
      </c>
      <c r="F880">
        <f>COUNTIFS(K2:K857,"=-1")+COUNTIFS(K2:K857,"=-3")</f>
        <v>166</v>
      </c>
      <c r="H880" s="4" t="s">
        <v>33</v>
      </c>
      <c r="K880">
        <f>COUNTIFS(K2:K857,"=-1",T2:T857,"&lt;&gt;TRUE")+COUNTIFS(K2:K857,"=-3",T2:T857,"&lt;&gt;TRUE")</f>
        <v>118</v>
      </c>
    </row>
    <row r="881" spans="1:11" x14ac:dyDescent="0.25">
      <c r="A881" s="4" t="s">
        <v>34</v>
      </c>
      <c r="F881">
        <f>COUNTIFS(L2:L857,"=-1")+COUNTIFS(L2:L857,"=-3")</f>
        <v>294</v>
      </c>
      <c r="H881" s="4" t="s">
        <v>34</v>
      </c>
      <c r="K881">
        <f>COUNTIFS(L2:L857,"=-1",U2:U857,"&lt;&gt;TRUE")+COUNTIFS(L2:L857,"=-3",U2:U857,"&lt;&gt;TRUE")</f>
        <v>264</v>
      </c>
    </row>
    <row r="882" spans="1:11" x14ac:dyDescent="0.25">
      <c r="A882" s="4" t="s">
        <v>35</v>
      </c>
      <c r="F882" s="8">
        <f>F876/F875</f>
        <v>0.76586741889985899</v>
      </c>
      <c r="H882" s="4" t="s">
        <v>35</v>
      </c>
      <c r="K882" s="8">
        <f>K876/K875</f>
        <v>0.79442508710801396</v>
      </c>
    </row>
    <row r="883" spans="1:11" x14ac:dyDescent="0.25">
      <c r="A883" s="4" t="s">
        <v>36</v>
      </c>
      <c r="F883" s="8">
        <f>F877/F875</f>
        <v>0.58533145275035259</v>
      </c>
      <c r="H883" s="4" t="s">
        <v>37</v>
      </c>
      <c r="K883" s="8">
        <f>K877/K875</f>
        <v>0.54006968641114983</v>
      </c>
    </row>
    <row r="884" spans="1:11" x14ac:dyDescent="0.25">
      <c r="A884" s="4" t="s">
        <v>38</v>
      </c>
      <c r="F884" s="8">
        <f>F876/(F876+F878)</f>
        <v>0.90199335548172754</v>
      </c>
      <c r="H884" s="4" t="s">
        <v>38</v>
      </c>
      <c r="K884" s="8">
        <f>K876/(K876+K878)</f>
        <v>0.93634496919917864</v>
      </c>
    </row>
    <row r="885" spans="1:11" x14ac:dyDescent="0.25">
      <c r="A885" s="4" t="s">
        <v>39</v>
      </c>
      <c r="F885" s="8">
        <f>F877/(F877+F879)</f>
        <v>0.61755952380952384</v>
      </c>
      <c r="H885" s="4" t="s">
        <v>39</v>
      </c>
      <c r="K885" s="8">
        <f>K877/(K877+K879)</f>
        <v>0.65126050420168069</v>
      </c>
    </row>
    <row r="888" spans="1:11" ht="15.75" x14ac:dyDescent="0.25">
      <c r="A888" s="3" t="s">
        <v>42</v>
      </c>
    </row>
    <row r="889" spans="1:11" x14ac:dyDescent="0.25">
      <c r="A889" s="1" t="s">
        <v>43</v>
      </c>
    </row>
    <row r="890" spans="1:11" x14ac:dyDescent="0.25">
      <c r="A890" s="5" t="s">
        <v>44</v>
      </c>
    </row>
    <row r="892" spans="1:11" x14ac:dyDescent="0.25">
      <c r="A892" s="1" t="s">
        <v>45</v>
      </c>
    </row>
    <row r="893" spans="1:11" x14ac:dyDescent="0.25">
      <c r="A893" s="6" t="s">
        <v>46</v>
      </c>
    </row>
    <row r="894" spans="1:11" x14ac:dyDescent="0.25">
      <c r="A894" s="7" t="s">
        <v>47</v>
      </c>
    </row>
    <row r="895" spans="1:11" x14ac:dyDescent="0.25">
      <c r="A895" s="5" t="s">
        <v>48</v>
      </c>
    </row>
    <row r="897" spans="1:1" x14ac:dyDescent="0.25">
      <c r="A897" s="4" t="s">
        <v>49</v>
      </c>
    </row>
    <row r="898" spans="1:1" x14ac:dyDescent="0.25">
      <c r="A898" t="s">
        <v>50</v>
      </c>
    </row>
    <row r="899" spans="1:1" x14ac:dyDescent="0.25">
      <c r="A899" t="s">
        <v>51</v>
      </c>
    </row>
    <row r="900" spans="1:1" x14ac:dyDescent="0.25">
      <c r="A900" t="s">
        <v>52</v>
      </c>
    </row>
    <row r="901" spans="1:1" x14ac:dyDescent="0.25">
      <c r="A901" t="s">
        <v>53</v>
      </c>
    </row>
    <row r="902" spans="1:1" x14ac:dyDescent="0.25">
      <c r="A902" t="s">
        <v>54</v>
      </c>
    </row>
    <row r="903" spans="1:1" x14ac:dyDescent="0.25">
      <c r="A903" t="s">
        <v>55</v>
      </c>
    </row>
  </sheetData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2806</v>
      </c>
      <c r="B2" s="1" t="s">
        <v>2807</v>
      </c>
      <c r="C2" t="s">
        <v>58</v>
      </c>
      <c r="D2" t="s">
        <v>2808</v>
      </c>
      <c r="E2" t="s">
        <v>21</v>
      </c>
      <c r="F2">
        <v>0</v>
      </c>
      <c r="G2">
        <v>0</v>
      </c>
      <c r="H2" t="s">
        <v>2809</v>
      </c>
      <c r="I2" t="s">
        <v>2810</v>
      </c>
      <c r="J2" t="s">
        <v>17</v>
      </c>
      <c r="L2" t="s">
        <v>385</v>
      </c>
    </row>
    <row r="3" spans="1:14" x14ac:dyDescent="0.25">
      <c r="A3" t="s">
        <v>2806</v>
      </c>
      <c r="B3" s="1" t="s">
        <v>897</v>
      </c>
      <c r="C3" t="s">
        <v>58</v>
      </c>
      <c r="D3" s="1" t="s">
        <v>897</v>
      </c>
      <c r="E3" s="5" t="s">
        <v>21</v>
      </c>
      <c r="F3" s="1">
        <v>2</v>
      </c>
      <c r="G3" s="5">
        <v>-1</v>
      </c>
      <c r="H3" t="s">
        <v>2811</v>
      </c>
      <c r="I3" t="s">
        <v>2812</v>
      </c>
      <c r="J3" t="s">
        <v>17</v>
      </c>
    </row>
    <row r="4" spans="1:14" x14ac:dyDescent="0.25">
      <c r="A4" t="s">
        <v>2806</v>
      </c>
      <c r="B4" s="1" t="s">
        <v>108</v>
      </c>
      <c r="C4" t="s">
        <v>58</v>
      </c>
      <c r="D4" s="1" t="s">
        <v>108</v>
      </c>
      <c r="E4" s="5" t="s">
        <v>21</v>
      </c>
      <c r="F4" s="1">
        <v>2</v>
      </c>
      <c r="G4" s="5">
        <v>-1</v>
      </c>
      <c r="H4" t="s">
        <v>525</v>
      </c>
      <c r="I4" t="s">
        <v>2813</v>
      </c>
      <c r="J4" t="s">
        <v>17</v>
      </c>
      <c r="N4" t="b">
        <v>1</v>
      </c>
    </row>
    <row r="5" spans="1:14" x14ac:dyDescent="0.25">
      <c r="A5" t="s">
        <v>2806</v>
      </c>
      <c r="B5" s="1" t="s">
        <v>108</v>
      </c>
      <c r="C5" t="s">
        <v>20</v>
      </c>
      <c r="D5" s="1" t="s">
        <v>108</v>
      </c>
      <c r="E5" s="1" t="s">
        <v>108</v>
      </c>
      <c r="F5" s="1">
        <v>2</v>
      </c>
      <c r="G5" s="1">
        <v>2</v>
      </c>
      <c r="H5" t="s">
        <v>525</v>
      </c>
      <c r="I5" t="s">
        <v>2813</v>
      </c>
      <c r="J5" t="s">
        <v>2814</v>
      </c>
      <c r="K5">
        <v>25</v>
      </c>
      <c r="M5" t="b">
        <v>1</v>
      </c>
    </row>
    <row r="6" spans="1:14" x14ac:dyDescent="0.25">
      <c r="A6" t="s">
        <v>2806</v>
      </c>
      <c r="B6" s="1" t="s">
        <v>901</v>
      </c>
      <c r="C6" t="s">
        <v>58</v>
      </c>
      <c r="D6" s="1" t="s">
        <v>901</v>
      </c>
      <c r="E6" s="1" t="s">
        <v>901</v>
      </c>
      <c r="F6" s="1">
        <v>2</v>
      </c>
      <c r="G6" s="1">
        <v>2</v>
      </c>
      <c r="H6" t="s">
        <v>2815</v>
      </c>
      <c r="I6" t="s">
        <v>2816</v>
      </c>
      <c r="J6" t="s">
        <v>2817</v>
      </c>
      <c r="K6">
        <v>100</v>
      </c>
    </row>
    <row r="7" spans="1:14" x14ac:dyDescent="0.25">
      <c r="A7" t="s">
        <v>2806</v>
      </c>
      <c r="B7" s="1" t="s">
        <v>905</v>
      </c>
      <c r="C7" t="s">
        <v>58</v>
      </c>
      <c r="D7" s="1" t="s">
        <v>905</v>
      </c>
      <c r="E7" s="1" t="s">
        <v>905</v>
      </c>
      <c r="F7" s="1">
        <v>2</v>
      </c>
      <c r="G7" s="1">
        <v>2</v>
      </c>
      <c r="H7" t="s">
        <v>654</v>
      </c>
      <c r="I7" t="s">
        <v>2818</v>
      </c>
      <c r="J7" t="s">
        <v>2819</v>
      </c>
      <c r="K7">
        <v>25</v>
      </c>
    </row>
    <row r="8" spans="1:14" x14ac:dyDescent="0.25">
      <c r="A8" t="s">
        <v>2806</v>
      </c>
      <c r="B8" s="1" t="s">
        <v>112</v>
      </c>
      <c r="C8" t="s">
        <v>58</v>
      </c>
      <c r="D8" s="1" t="s">
        <v>112</v>
      </c>
      <c r="E8" s="5" t="s">
        <v>21</v>
      </c>
      <c r="F8" s="1">
        <v>2</v>
      </c>
      <c r="G8" s="5">
        <v>-1</v>
      </c>
      <c r="H8" t="s">
        <v>194</v>
      </c>
      <c r="I8" t="s">
        <v>2820</v>
      </c>
      <c r="J8" t="s">
        <v>17</v>
      </c>
    </row>
    <row r="9" spans="1:14" x14ac:dyDescent="0.25">
      <c r="A9" t="s">
        <v>2806</v>
      </c>
      <c r="B9" s="1" t="s">
        <v>2821</v>
      </c>
      <c r="C9" t="s">
        <v>20</v>
      </c>
      <c r="D9" t="s">
        <v>112</v>
      </c>
      <c r="E9" t="s">
        <v>21</v>
      </c>
      <c r="F9">
        <v>0</v>
      </c>
      <c r="G9">
        <v>0</v>
      </c>
      <c r="H9" t="s">
        <v>194</v>
      </c>
      <c r="I9" t="s">
        <v>2820</v>
      </c>
      <c r="J9" t="s">
        <v>17</v>
      </c>
      <c r="L9" t="s">
        <v>385</v>
      </c>
      <c r="M9" t="b">
        <v>1</v>
      </c>
      <c r="N9" t="b">
        <v>1</v>
      </c>
    </row>
    <row r="10" spans="1:14" x14ac:dyDescent="0.25">
      <c r="A10" t="s">
        <v>2806</v>
      </c>
      <c r="B10" s="1" t="s">
        <v>124</v>
      </c>
      <c r="C10" t="s">
        <v>58</v>
      </c>
      <c r="D10" s="1" t="s">
        <v>124</v>
      </c>
      <c r="E10" s="1" t="s">
        <v>124</v>
      </c>
      <c r="F10" s="1">
        <v>2</v>
      </c>
      <c r="G10" s="1">
        <v>2</v>
      </c>
      <c r="H10" t="s">
        <v>315</v>
      </c>
      <c r="I10" t="s">
        <v>2822</v>
      </c>
      <c r="J10" t="s">
        <v>2823</v>
      </c>
      <c r="K10">
        <v>25</v>
      </c>
    </row>
    <row r="11" spans="1:14" x14ac:dyDescent="0.25">
      <c r="A11" t="s">
        <v>2806</v>
      </c>
      <c r="B11" s="1" t="s">
        <v>2824</v>
      </c>
      <c r="C11" t="s">
        <v>20</v>
      </c>
      <c r="D11" t="s">
        <v>124</v>
      </c>
      <c r="E11" t="s">
        <v>21</v>
      </c>
      <c r="F11">
        <v>0</v>
      </c>
      <c r="G11">
        <v>0</v>
      </c>
      <c r="H11" t="s">
        <v>315</v>
      </c>
      <c r="I11" t="s">
        <v>2825</v>
      </c>
      <c r="J11" t="s">
        <v>17</v>
      </c>
      <c r="L11" t="s">
        <v>385</v>
      </c>
      <c r="M11" t="b">
        <v>1</v>
      </c>
      <c r="N11" t="b">
        <v>1</v>
      </c>
    </row>
    <row r="12" spans="1:14" x14ac:dyDescent="0.25">
      <c r="A12" t="s">
        <v>2806</v>
      </c>
      <c r="B12" s="1" t="s">
        <v>131</v>
      </c>
      <c r="C12" t="s">
        <v>58</v>
      </c>
      <c r="D12" s="1" t="s">
        <v>131</v>
      </c>
      <c r="E12" s="1" t="s">
        <v>131</v>
      </c>
      <c r="F12" s="1">
        <v>2</v>
      </c>
      <c r="G12" s="1">
        <v>2</v>
      </c>
      <c r="H12" t="s">
        <v>446</v>
      </c>
      <c r="I12" t="s">
        <v>2826</v>
      </c>
      <c r="J12" t="s">
        <v>2827</v>
      </c>
      <c r="K12">
        <v>25</v>
      </c>
    </row>
    <row r="13" spans="1:14" x14ac:dyDescent="0.25">
      <c r="A13" t="s">
        <v>2806</v>
      </c>
      <c r="B13" s="1" t="s">
        <v>2828</v>
      </c>
      <c r="C13" t="s">
        <v>58</v>
      </c>
      <c r="D13" s="1" t="s">
        <v>2828</v>
      </c>
      <c r="E13" s="1" t="s">
        <v>2828</v>
      </c>
      <c r="F13" s="1">
        <v>2</v>
      </c>
      <c r="G13" s="1">
        <v>2</v>
      </c>
      <c r="H13" t="s">
        <v>2829</v>
      </c>
      <c r="I13" t="s">
        <v>2830</v>
      </c>
      <c r="J13" t="s">
        <v>2831</v>
      </c>
      <c r="K13">
        <v>20</v>
      </c>
    </row>
    <row r="14" spans="1:14" x14ac:dyDescent="0.25">
      <c r="A14" t="s">
        <v>2806</v>
      </c>
      <c r="B14" s="1" t="s">
        <v>2828</v>
      </c>
      <c r="C14" t="s">
        <v>20</v>
      </c>
      <c r="D14" s="1" t="s">
        <v>2828</v>
      </c>
      <c r="E14" s="1" t="s">
        <v>2828</v>
      </c>
      <c r="F14" s="1">
        <v>2</v>
      </c>
      <c r="G14" s="1">
        <v>2</v>
      </c>
      <c r="H14" t="s">
        <v>2829</v>
      </c>
      <c r="I14" t="s">
        <v>2832</v>
      </c>
      <c r="J14" t="s">
        <v>2833</v>
      </c>
      <c r="K14">
        <v>20</v>
      </c>
      <c r="M14" t="b">
        <v>1</v>
      </c>
      <c r="N14" t="b">
        <v>1</v>
      </c>
    </row>
    <row r="15" spans="1:14" x14ac:dyDescent="0.25">
      <c r="A15" t="s">
        <v>2806</v>
      </c>
      <c r="B15" s="1" t="s">
        <v>2834</v>
      </c>
      <c r="C15" t="s">
        <v>58</v>
      </c>
      <c r="D15" s="1" t="s">
        <v>2834</v>
      </c>
      <c r="E15" s="1" t="s">
        <v>2834</v>
      </c>
      <c r="F15" s="1">
        <v>2</v>
      </c>
      <c r="G15" s="1">
        <v>2</v>
      </c>
      <c r="H15" t="s">
        <v>60</v>
      </c>
      <c r="I15" t="s">
        <v>2835</v>
      </c>
      <c r="J15" t="s">
        <v>2836</v>
      </c>
      <c r="K15">
        <v>50</v>
      </c>
    </row>
    <row r="16" spans="1:14" x14ac:dyDescent="0.25">
      <c r="A16" t="s">
        <v>2806</v>
      </c>
      <c r="B16" s="1" t="s">
        <v>2837</v>
      </c>
      <c r="C16" t="s">
        <v>20</v>
      </c>
      <c r="D16" t="s">
        <v>2834</v>
      </c>
      <c r="E16" t="s">
        <v>21</v>
      </c>
      <c r="F16">
        <v>0</v>
      </c>
      <c r="G16">
        <v>0</v>
      </c>
      <c r="H16" t="s">
        <v>60</v>
      </c>
      <c r="I16" t="s">
        <v>2838</v>
      </c>
      <c r="J16" t="s">
        <v>17</v>
      </c>
      <c r="L16" t="s">
        <v>385</v>
      </c>
      <c r="M16" t="b">
        <v>1</v>
      </c>
      <c r="N16" t="b">
        <v>1</v>
      </c>
    </row>
    <row r="17" spans="1:14" x14ac:dyDescent="0.25">
      <c r="A17" t="s">
        <v>2806</v>
      </c>
      <c r="B17" s="1" t="s">
        <v>2839</v>
      </c>
      <c r="C17" t="s">
        <v>58</v>
      </c>
      <c r="D17" s="1" t="s">
        <v>2839</v>
      </c>
      <c r="E17" s="1" t="s">
        <v>2839</v>
      </c>
      <c r="F17" s="1">
        <v>2</v>
      </c>
      <c r="G17" s="1">
        <v>2</v>
      </c>
      <c r="H17" t="s">
        <v>777</v>
      </c>
      <c r="I17" t="s">
        <v>2840</v>
      </c>
      <c r="J17" t="s">
        <v>2841</v>
      </c>
      <c r="K17">
        <v>20</v>
      </c>
    </row>
    <row r="18" spans="1:14" x14ac:dyDescent="0.25">
      <c r="A18" t="s">
        <v>2806</v>
      </c>
      <c r="B18" s="1" t="s">
        <v>2839</v>
      </c>
      <c r="C18" t="s">
        <v>20</v>
      </c>
      <c r="D18" s="1" t="s">
        <v>2839</v>
      </c>
      <c r="E18" s="1" t="s">
        <v>2839</v>
      </c>
      <c r="F18" s="1">
        <v>2</v>
      </c>
      <c r="G18" s="1">
        <v>2</v>
      </c>
      <c r="H18" t="s">
        <v>777</v>
      </c>
      <c r="I18" t="s">
        <v>2842</v>
      </c>
      <c r="J18" t="s">
        <v>2843</v>
      </c>
      <c r="K18">
        <v>20</v>
      </c>
      <c r="M18" t="b">
        <v>1</v>
      </c>
      <c r="N18" t="b">
        <v>1</v>
      </c>
    </row>
    <row r="19" spans="1:14" x14ac:dyDescent="0.25">
      <c r="A19" t="s">
        <v>2806</v>
      </c>
      <c r="B19" s="1" t="s">
        <v>2844</v>
      </c>
      <c r="C19" t="s">
        <v>58</v>
      </c>
      <c r="D19" s="1" t="s">
        <v>2844</v>
      </c>
      <c r="E19" s="1" t="s">
        <v>2844</v>
      </c>
      <c r="F19" s="1">
        <v>2</v>
      </c>
      <c r="G19" s="1">
        <v>2</v>
      </c>
      <c r="H19" t="s">
        <v>446</v>
      </c>
      <c r="I19" t="s">
        <v>2845</v>
      </c>
      <c r="J19" t="s">
        <v>2846</v>
      </c>
      <c r="K19">
        <v>50</v>
      </c>
    </row>
    <row r="20" spans="1:14" x14ac:dyDescent="0.25">
      <c r="A20" t="s">
        <v>2806</v>
      </c>
      <c r="B20" s="1" t="s">
        <v>2847</v>
      </c>
      <c r="C20" t="s">
        <v>20</v>
      </c>
      <c r="D20" t="s">
        <v>2844</v>
      </c>
      <c r="E20" t="s">
        <v>21</v>
      </c>
      <c r="F20">
        <v>0</v>
      </c>
      <c r="G20">
        <v>0</v>
      </c>
      <c r="H20" t="s">
        <v>446</v>
      </c>
      <c r="I20" t="s">
        <v>2848</v>
      </c>
      <c r="J20" t="s">
        <v>17</v>
      </c>
      <c r="L20" t="s">
        <v>385</v>
      </c>
      <c r="M20" t="b">
        <v>1</v>
      </c>
      <c r="N20" t="b">
        <v>1</v>
      </c>
    </row>
    <row r="21" spans="1:14" x14ac:dyDescent="0.25">
      <c r="A21" t="s">
        <v>2806</v>
      </c>
      <c r="B21" s="1" t="s">
        <v>682</v>
      </c>
      <c r="C21" t="s">
        <v>58</v>
      </c>
      <c r="D21" s="1" t="s">
        <v>682</v>
      </c>
      <c r="E21" s="1" t="s">
        <v>682</v>
      </c>
      <c r="F21" s="1">
        <v>2</v>
      </c>
      <c r="G21" s="1">
        <v>2</v>
      </c>
      <c r="H21" t="s">
        <v>2849</v>
      </c>
      <c r="I21" t="s">
        <v>2850</v>
      </c>
      <c r="J21" t="s">
        <v>2851</v>
      </c>
      <c r="K21">
        <v>25</v>
      </c>
    </row>
    <row r="22" spans="1:14" x14ac:dyDescent="0.25">
      <c r="A22" t="s">
        <v>2806</v>
      </c>
      <c r="B22" s="1" t="s">
        <v>682</v>
      </c>
      <c r="C22" t="s">
        <v>20</v>
      </c>
      <c r="D22" s="1" t="s">
        <v>682</v>
      </c>
      <c r="E22" s="1" t="s">
        <v>682</v>
      </c>
      <c r="F22" s="1">
        <v>2</v>
      </c>
      <c r="G22" s="1">
        <v>2</v>
      </c>
      <c r="H22" t="s">
        <v>2849</v>
      </c>
      <c r="I22" t="s">
        <v>2850</v>
      </c>
      <c r="J22" t="s">
        <v>2852</v>
      </c>
      <c r="K22">
        <v>25</v>
      </c>
      <c r="M22" t="b">
        <v>1</v>
      </c>
      <c r="N22" t="b">
        <v>1</v>
      </c>
    </row>
    <row r="23" spans="1:14" x14ac:dyDescent="0.25">
      <c r="A23" t="s">
        <v>2806</v>
      </c>
      <c r="B23" s="1" t="s">
        <v>887</v>
      </c>
      <c r="C23" t="s">
        <v>58</v>
      </c>
      <c r="D23" s="1" t="s">
        <v>887</v>
      </c>
      <c r="E23" s="1" t="s">
        <v>887</v>
      </c>
      <c r="F23" s="1">
        <v>2</v>
      </c>
      <c r="G23" s="1">
        <v>2</v>
      </c>
      <c r="H23" t="s">
        <v>2829</v>
      </c>
      <c r="I23" t="s">
        <v>2830</v>
      </c>
      <c r="J23" t="s">
        <v>2853</v>
      </c>
      <c r="K23">
        <v>50</v>
      </c>
    </row>
    <row r="24" spans="1:14" x14ac:dyDescent="0.25">
      <c r="A24" t="s">
        <v>2806</v>
      </c>
      <c r="B24" s="1" t="s">
        <v>887</v>
      </c>
      <c r="C24" t="s">
        <v>20</v>
      </c>
      <c r="D24" s="1" t="s">
        <v>887</v>
      </c>
      <c r="E24" s="1" t="s">
        <v>887</v>
      </c>
      <c r="F24" s="1">
        <v>2</v>
      </c>
      <c r="G24" s="1">
        <v>2</v>
      </c>
      <c r="H24" t="s">
        <v>2829</v>
      </c>
      <c r="I24" t="s">
        <v>2830</v>
      </c>
      <c r="J24" t="s">
        <v>2854</v>
      </c>
      <c r="K24">
        <v>50</v>
      </c>
      <c r="M24" t="b">
        <v>1</v>
      </c>
      <c r="N24" t="b">
        <v>1</v>
      </c>
    </row>
    <row r="25" spans="1:14" x14ac:dyDescent="0.25">
      <c r="A25" t="s">
        <v>2806</v>
      </c>
      <c r="B25" s="1" t="s">
        <v>890</v>
      </c>
      <c r="C25" t="s">
        <v>58</v>
      </c>
      <c r="D25" s="1" t="s">
        <v>890</v>
      </c>
      <c r="E25" s="5" t="s">
        <v>21</v>
      </c>
      <c r="F25" s="1">
        <v>2</v>
      </c>
      <c r="G25" s="5">
        <v>-1</v>
      </c>
      <c r="H25" t="s">
        <v>394</v>
      </c>
      <c r="I25" t="s">
        <v>2855</v>
      </c>
      <c r="J25" t="s">
        <v>17</v>
      </c>
      <c r="L25" t="s">
        <v>2871</v>
      </c>
    </row>
    <row r="26" spans="1:14" x14ac:dyDescent="0.25">
      <c r="A26" t="s">
        <v>2806</v>
      </c>
      <c r="B26" s="1" t="s">
        <v>890</v>
      </c>
      <c r="C26" t="s">
        <v>20</v>
      </c>
      <c r="D26" s="1" t="s">
        <v>890</v>
      </c>
      <c r="E26" s="5" t="s">
        <v>21</v>
      </c>
      <c r="F26" s="1">
        <v>2</v>
      </c>
      <c r="G26" s="5">
        <v>-1</v>
      </c>
      <c r="H26" t="s">
        <v>394</v>
      </c>
      <c r="I26" t="s">
        <v>2855</v>
      </c>
      <c r="J26" t="s">
        <v>17</v>
      </c>
      <c r="M26" t="b">
        <v>1</v>
      </c>
      <c r="N26" t="b">
        <v>1</v>
      </c>
    </row>
    <row r="27" spans="1:14" x14ac:dyDescent="0.25">
      <c r="A27" t="s">
        <v>2806</v>
      </c>
      <c r="B27" s="1" t="s">
        <v>2856</v>
      </c>
      <c r="C27" t="s">
        <v>58</v>
      </c>
      <c r="D27" s="1" t="s">
        <v>2856</v>
      </c>
      <c r="E27" s="1" t="s">
        <v>2856</v>
      </c>
      <c r="F27" s="1">
        <v>2</v>
      </c>
      <c r="G27" s="1">
        <v>2</v>
      </c>
      <c r="H27" t="s">
        <v>2857</v>
      </c>
      <c r="I27" t="s">
        <v>2858</v>
      </c>
      <c r="J27" t="s">
        <v>2859</v>
      </c>
      <c r="K27">
        <v>25</v>
      </c>
    </row>
    <row r="28" spans="1:14" x14ac:dyDescent="0.25">
      <c r="A28" t="s">
        <v>2806</v>
      </c>
      <c r="B28" s="1" t="s">
        <v>2860</v>
      </c>
      <c r="C28" t="s">
        <v>20</v>
      </c>
      <c r="D28" t="s">
        <v>2856</v>
      </c>
      <c r="E28" t="s">
        <v>21</v>
      </c>
      <c r="F28">
        <v>0</v>
      </c>
      <c r="G28">
        <v>0</v>
      </c>
      <c r="H28" t="s">
        <v>2857</v>
      </c>
      <c r="I28" t="s">
        <v>2861</v>
      </c>
      <c r="J28" t="s">
        <v>17</v>
      </c>
      <c r="L28" t="s">
        <v>385</v>
      </c>
      <c r="M28" t="b">
        <v>1</v>
      </c>
      <c r="N28" t="b">
        <v>1</v>
      </c>
    </row>
    <row r="29" spans="1:14" x14ac:dyDescent="0.25">
      <c r="A29" t="s">
        <v>2806</v>
      </c>
      <c r="B29" s="1" t="s">
        <v>2862</v>
      </c>
      <c r="C29" t="s">
        <v>58</v>
      </c>
      <c r="D29" t="s">
        <v>2863</v>
      </c>
      <c r="E29" t="s">
        <v>21</v>
      </c>
      <c r="F29">
        <v>0</v>
      </c>
      <c r="G29">
        <v>0</v>
      </c>
      <c r="H29" t="s">
        <v>777</v>
      </c>
      <c r="I29" t="s">
        <v>2840</v>
      </c>
      <c r="J29" t="s">
        <v>17</v>
      </c>
      <c r="L29" t="s">
        <v>385</v>
      </c>
    </row>
    <row r="32" spans="1:14" ht="15.75" x14ac:dyDescent="0.25">
      <c r="A32" s="3" t="s">
        <v>26</v>
      </c>
      <c r="H32" s="3" t="s">
        <v>27</v>
      </c>
    </row>
    <row r="33" spans="1:11" x14ac:dyDescent="0.25">
      <c r="A33" s="4" t="s">
        <v>28</v>
      </c>
      <c r="F33">
        <f>COUNTIFS(B2:B29,"&lt;&gt;*_*",B2:B29,"&lt;&gt;")</f>
        <v>21</v>
      </c>
      <c r="H33" s="4" t="s">
        <v>28</v>
      </c>
      <c r="K33">
        <f>COUNTIFS(B2:B29,"&lt;&gt;*_*",B2:B29,"&lt;&gt;",M2:M29,"&lt;&gt;TRUE")</f>
        <v>15</v>
      </c>
    </row>
    <row r="34" spans="1:11" x14ac:dyDescent="0.25">
      <c r="A34" s="4" t="s">
        <v>29</v>
      </c>
      <c r="F34">
        <f>COUNTIFS(F2:F29,"&gt;0")</f>
        <v>21</v>
      </c>
      <c r="H34" s="4" t="s">
        <v>29</v>
      </c>
      <c r="K34">
        <f>COUNTIFS(F2:F29,"&gt;0",M2:M29,"&lt;&gt;TRUE")</f>
        <v>15</v>
      </c>
    </row>
    <row r="35" spans="1:11" x14ac:dyDescent="0.25">
      <c r="A35" s="4" t="s">
        <v>30</v>
      </c>
      <c r="F35">
        <f>COUNTIFS(G2:G29,"&gt;0")</f>
        <v>16</v>
      </c>
      <c r="H35" s="4" t="s">
        <v>30</v>
      </c>
      <c r="K35">
        <f>COUNTIFS(G2:G29,"&gt;0",N2:N29,"&lt;&gt;TRUE")</f>
        <v>12</v>
      </c>
    </row>
    <row r="36" spans="1:11" x14ac:dyDescent="0.25">
      <c r="A36" s="4" t="s">
        <v>31</v>
      </c>
      <c r="F36">
        <f>COUNTIFS(F2:F29,"&lt;&gt;-1",F2:F29,"&lt;&gt;0",F2:F29,"&lt;2")</f>
        <v>0</v>
      </c>
      <c r="H36" s="4" t="s">
        <v>31</v>
      </c>
      <c r="K36">
        <f>COUNTIFS(F2:F29,"&lt;&gt;-1",F2:F29,"&lt;&gt;0",F2:F29,"&lt;2",M2:M29,"&lt;&gt;TRUE")</f>
        <v>0</v>
      </c>
    </row>
    <row r="37" spans="1:11" x14ac:dyDescent="0.25">
      <c r="A37" s="4" t="s">
        <v>32</v>
      </c>
      <c r="F37">
        <f>COUNTIFS(G2:G29,"&lt;&gt;-1",G2:G29,"&lt;&gt;0",G2:G29,"&lt;2")</f>
        <v>0</v>
      </c>
      <c r="H37" s="4" t="s">
        <v>32</v>
      </c>
      <c r="K37">
        <f>COUNTIFS(G2:G29,"&lt;&gt;-1",G2:G29,"&lt;&gt;0",G2:G29,"&lt;2",N2:N29,"&lt;&gt;TRUE")</f>
        <v>0</v>
      </c>
    </row>
    <row r="38" spans="1:11" x14ac:dyDescent="0.25">
      <c r="A38" s="4" t="s">
        <v>33</v>
      </c>
      <c r="F38">
        <f>COUNTIFS(F2:F29,"=-1")+COUNTIFS(F2:F29,"=-3")</f>
        <v>0</v>
      </c>
      <c r="H38" s="4" t="s">
        <v>33</v>
      </c>
      <c r="K38">
        <f>COUNTIFS(F2:F29,"=-1",M2:M29,"&lt;&gt;TRUE")+COUNTIFS(F2:F29,"=-3",M2:M29,"&lt;&gt;TRUE")</f>
        <v>0</v>
      </c>
    </row>
    <row r="39" spans="1:11" x14ac:dyDescent="0.25">
      <c r="A39" s="4" t="s">
        <v>34</v>
      </c>
      <c r="F39">
        <f>COUNTIFS(G2:G29,"=-1")+COUNTIFS(G2:G29,"=-3")</f>
        <v>5</v>
      </c>
      <c r="H39" s="4" t="s">
        <v>34</v>
      </c>
      <c r="K39">
        <f>COUNTIFS(G2:G29,"=-1",N2:N29,"&lt;&gt;TRUE")+COUNTIFS(G2:G29,"=-3",N2:N29,"&lt;&gt;TRUE")</f>
        <v>3</v>
      </c>
    </row>
    <row r="40" spans="1:11" x14ac:dyDescent="0.25">
      <c r="A40" s="4" t="s">
        <v>35</v>
      </c>
      <c r="F40" s="8">
        <f>F34/F33</f>
        <v>1</v>
      </c>
      <c r="H40" s="4" t="s">
        <v>35</v>
      </c>
      <c r="K40" s="8">
        <f>K34/K33</f>
        <v>1</v>
      </c>
    </row>
    <row r="41" spans="1:11" x14ac:dyDescent="0.25">
      <c r="A41" s="4" t="s">
        <v>36</v>
      </c>
      <c r="F41" s="8">
        <f>F35/F33</f>
        <v>0.76190476190476186</v>
      </c>
      <c r="H41" s="4" t="s">
        <v>37</v>
      </c>
      <c r="K41" s="8">
        <f>K35/K33</f>
        <v>0.8</v>
      </c>
    </row>
    <row r="42" spans="1:11" x14ac:dyDescent="0.25">
      <c r="A42" s="4" t="s">
        <v>38</v>
      </c>
      <c r="F42" s="8">
        <f>F34/(F34+F36)</f>
        <v>1</v>
      </c>
      <c r="H42" s="4" t="s">
        <v>38</v>
      </c>
      <c r="K42" s="8">
        <f>K34/(K34+K36)</f>
        <v>1</v>
      </c>
    </row>
    <row r="43" spans="1:11" x14ac:dyDescent="0.25">
      <c r="A43" s="4" t="s">
        <v>39</v>
      </c>
      <c r="F43" s="8">
        <f>F35/(F35+F37)</f>
        <v>1</v>
      </c>
      <c r="H43" s="4" t="s">
        <v>39</v>
      </c>
      <c r="K43" s="8">
        <f>K35/(K35+K37)</f>
        <v>1</v>
      </c>
    </row>
    <row r="46" spans="1:11" ht="15.75" x14ac:dyDescent="0.25">
      <c r="A46" s="3" t="s">
        <v>42</v>
      </c>
    </row>
    <row r="47" spans="1:11" x14ac:dyDescent="0.25">
      <c r="A47" s="1" t="s">
        <v>43</v>
      </c>
    </row>
    <row r="48" spans="1:11" x14ac:dyDescent="0.25">
      <c r="A48" s="5" t="s">
        <v>44</v>
      </c>
    </row>
    <row r="50" spans="1:1" x14ac:dyDescent="0.25">
      <c r="A50" s="1" t="s">
        <v>45</v>
      </c>
    </row>
    <row r="51" spans="1:1" x14ac:dyDescent="0.25">
      <c r="A51" s="6" t="s">
        <v>46</v>
      </c>
    </row>
    <row r="52" spans="1:1" x14ac:dyDescent="0.25">
      <c r="A52" s="7" t="s">
        <v>47</v>
      </c>
    </row>
    <row r="53" spans="1:1" x14ac:dyDescent="0.25">
      <c r="A53" s="5" t="s">
        <v>48</v>
      </c>
    </row>
    <row r="55" spans="1:1" x14ac:dyDescent="0.25">
      <c r="A55" s="4" t="s">
        <v>49</v>
      </c>
    </row>
    <row r="56" spans="1:1" x14ac:dyDescent="0.25">
      <c r="A56" t="s">
        <v>50</v>
      </c>
    </row>
    <row r="57" spans="1:1" x14ac:dyDescent="0.25">
      <c r="A57" t="s">
        <v>51</v>
      </c>
    </row>
    <row r="58" spans="1:1" x14ac:dyDescent="0.25">
      <c r="A58" t="s">
        <v>52</v>
      </c>
    </row>
    <row r="59" spans="1:1" x14ac:dyDescent="0.25">
      <c r="A59" t="s">
        <v>53</v>
      </c>
    </row>
    <row r="60" spans="1:1" x14ac:dyDescent="0.25">
      <c r="A60" t="s">
        <v>54</v>
      </c>
    </row>
    <row r="61" spans="1:1" x14ac:dyDescent="0.25">
      <c r="A61" t="s">
        <v>55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882</v>
      </c>
      <c r="B2" s="5" t="s">
        <v>883</v>
      </c>
      <c r="C2" t="s">
        <v>58</v>
      </c>
      <c r="D2" s="5" t="s">
        <v>884</v>
      </c>
      <c r="E2" t="s">
        <v>21</v>
      </c>
      <c r="F2" s="5">
        <v>-2</v>
      </c>
      <c r="G2">
        <v>0</v>
      </c>
      <c r="H2" t="s">
        <v>17</v>
      </c>
      <c r="I2" t="s">
        <v>17</v>
      </c>
      <c r="J2" t="s">
        <v>17</v>
      </c>
      <c r="L2" t="s">
        <v>2872</v>
      </c>
    </row>
    <row r="3" spans="1:14" x14ac:dyDescent="0.25">
      <c r="A3" t="s">
        <v>882</v>
      </c>
      <c r="B3" s="1" t="s">
        <v>682</v>
      </c>
      <c r="C3" t="s">
        <v>58</v>
      </c>
      <c r="D3" s="1" t="s">
        <v>682</v>
      </c>
      <c r="E3" s="5" t="s">
        <v>21</v>
      </c>
      <c r="F3" s="1">
        <v>2</v>
      </c>
      <c r="G3" s="5">
        <v>-1</v>
      </c>
      <c r="H3" t="s">
        <v>885</v>
      </c>
      <c r="I3" t="s">
        <v>886</v>
      </c>
      <c r="J3" t="s">
        <v>17</v>
      </c>
    </row>
    <row r="4" spans="1:14" x14ac:dyDescent="0.25">
      <c r="A4" t="s">
        <v>882</v>
      </c>
      <c r="B4" s="1" t="s">
        <v>887</v>
      </c>
      <c r="C4" t="s">
        <v>58</v>
      </c>
      <c r="D4" s="1" t="s">
        <v>887</v>
      </c>
      <c r="E4" s="5" t="s">
        <v>21</v>
      </c>
      <c r="F4" s="1">
        <v>2</v>
      </c>
      <c r="G4" s="5">
        <v>-1</v>
      </c>
      <c r="H4" t="s">
        <v>888</v>
      </c>
      <c r="I4" t="s">
        <v>889</v>
      </c>
      <c r="J4" t="s">
        <v>17</v>
      </c>
    </row>
    <row r="5" spans="1:14" x14ac:dyDescent="0.25">
      <c r="A5" t="s">
        <v>882</v>
      </c>
      <c r="B5" s="1" t="s">
        <v>890</v>
      </c>
      <c r="C5" t="s">
        <v>58</v>
      </c>
      <c r="D5" s="1" t="s">
        <v>890</v>
      </c>
      <c r="E5" s="5" t="s">
        <v>21</v>
      </c>
      <c r="F5" s="1">
        <v>2</v>
      </c>
      <c r="G5" s="5">
        <v>-1</v>
      </c>
      <c r="H5" t="s">
        <v>891</v>
      </c>
      <c r="I5" t="s">
        <v>892</v>
      </c>
      <c r="J5" t="s">
        <v>17</v>
      </c>
    </row>
    <row r="8" spans="1:14" ht="15.75" x14ac:dyDescent="0.25">
      <c r="A8" s="3" t="s">
        <v>26</v>
      </c>
      <c r="H8" s="3" t="s">
        <v>27</v>
      </c>
    </row>
    <row r="9" spans="1:14" x14ac:dyDescent="0.25">
      <c r="A9" s="4" t="s">
        <v>28</v>
      </c>
      <c r="F9">
        <f>COUNTIFS(B2:B5,"&lt;&gt;*_*",B2:B5,"&lt;&gt;")</f>
        <v>3</v>
      </c>
      <c r="H9" s="4" t="s">
        <v>28</v>
      </c>
      <c r="K9">
        <f>COUNTIFS(B2:B5,"&lt;&gt;*_*",B2:B5,"&lt;&gt;",M2:M5,"&lt;&gt;TRUE")</f>
        <v>3</v>
      </c>
    </row>
    <row r="10" spans="1:14" x14ac:dyDescent="0.25">
      <c r="A10" s="4" t="s">
        <v>29</v>
      </c>
      <c r="F10">
        <f>COUNTIFS(F2:F5,"&gt;0")</f>
        <v>3</v>
      </c>
      <c r="H10" s="4" t="s">
        <v>29</v>
      </c>
      <c r="K10">
        <f>COUNTIFS(F2:F5,"&gt;0",M2:M5,"&lt;&gt;TRUE")</f>
        <v>3</v>
      </c>
    </row>
    <row r="11" spans="1:14" x14ac:dyDescent="0.25">
      <c r="A11" s="4" t="s">
        <v>30</v>
      </c>
      <c r="F11">
        <f>COUNTIFS(G2:G5,"&gt;0")</f>
        <v>0</v>
      </c>
      <c r="H11" s="4" t="s">
        <v>30</v>
      </c>
      <c r="K11">
        <f>COUNTIFS(G2:G5,"&gt;0",N2:N5,"&lt;&gt;TRUE")</f>
        <v>0</v>
      </c>
    </row>
    <row r="12" spans="1:14" x14ac:dyDescent="0.25">
      <c r="A12" s="4" t="s">
        <v>31</v>
      </c>
      <c r="F12">
        <f>COUNTIFS(F2:F5,"&lt;&gt;-1",F2:F5,"&lt;&gt;0",F2:F5,"&lt;2")</f>
        <v>1</v>
      </c>
      <c r="H12" s="4" t="s">
        <v>31</v>
      </c>
      <c r="K12">
        <f>COUNTIFS(F2:F5,"&lt;&gt;-1",F2:F5,"&lt;&gt;0",F2:F5,"&lt;2",M2:M5,"&lt;&gt;TRUE")</f>
        <v>1</v>
      </c>
    </row>
    <row r="13" spans="1:14" x14ac:dyDescent="0.25">
      <c r="A13" s="4" t="s">
        <v>32</v>
      </c>
      <c r="F13">
        <f>COUNTIFS(G2:G5,"&lt;&gt;-1",G2:G5,"&lt;&gt;0",G2:G5,"&lt;2")</f>
        <v>0</v>
      </c>
      <c r="H13" s="4" t="s">
        <v>32</v>
      </c>
      <c r="K13">
        <f>COUNTIFS(G2:G5,"&lt;&gt;-1",G2:G5,"&lt;&gt;0",G2:G5,"&lt;2",N2:N5,"&lt;&gt;TRUE")</f>
        <v>0</v>
      </c>
    </row>
    <row r="14" spans="1:14" x14ac:dyDescent="0.25">
      <c r="A14" s="4" t="s">
        <v>33</v>
      </c>
      <c r="F14">
        <f>COUNTIFS(F2:F5,"=-1")+COUNTIFS(F2:F5,"=-3")</f>
        <v>0</v>
      </c>
      <c r="H14" s="4" t="s">
        <v>33</v>
      </c>
      <c r="K14">
        <f>COUNTIFS(F2:F5,"=-1",M2:M5,"&lt;&gt;TRUE")+COUNTIFS(F2:F5,"=-3",M2:M5,"&lt;&gt;TRUE")</f>
        <v>0</v>
      </c>
    </row>
    <row r="15" spans="1:14" x14ac:dyDescent="0.25">
      <c r="A15" s="4" t="s">
        <v>34</v>
      </c>
      <c r="F15">
        <f>COUNTIFS(G2:G5,"=-1")+COUNTIFS(G2:G5,"=-3")</f>
        <v>3</v>
      </c>
      <c r="H15" s="4" t="s">
        <v>34</v>
      </c>
      <c r="K15">
        <f>COUNTIFS(G2:G5,"=-1",N2:N5,"&lt;&gt;TRUE")+COUNTIFS(G2:G5,"=-3",N2:N5,"&lt;&gt;TRUE")</f>
        <v>3</v>
      </c>
    </row>
    <row r="16" spans="1:14" x14ac:dyDescent="0.25">
      <c r="A16" s="4" t="s">
        <v>35</v>
      </c>
      <c r="F16" s="8">
        <f>F10/F9</f>
        <v>1</v>
      </c>
      <c r="H16" s="4" t="s">
        <v>35</v>
      </c>
      <c r="K16" s="8">
        <f>K10/K9</f>
        <v>1</v>
      </c>
    </row>
    <row r="17" spans="1:11" x14ac:dyDescent="0.25">
      <c r="A17" s="4" t="s">
        <v>36</v>
      </c>
      <c r="F17" s="8">
        <f>F11/F9</f>
        <v>0</v>
      </c>
      <c r="H17" s="4" t="s">
        <v>37</v>
      </c>
      <c r="K17" s="8">
        <f>K11/K9</f>
        <v>0</v>
      </c>
    </row>
    <row r="18" spans="1:11" x14ac:dyDescent="0.25">
      <c r="A18" s="4" t="s">
        <v>38</v>
      </c>
      <c r="F18" s="8">
        <f>F10/(F10+F12)</f>
        <v>0.75</v>
      </c>
      <c r="H18" s="4" t="s">
        <v>38</v>
      </c>
      <c r="K18" s="8">
        <f>K10/(K10+K12)</f>
        <v>0.75</v>
      </c>
    </row>
    <row r="19" spans="1:11" x14ac:dyDescent="0.25">
      <c r="A19" s="4" t="s">
        <v>39</v>
      </c>
      <c r="F19" s="9" t="s">
        <v>2873</v>
      </c>
      <c r="H19" s="4" t="s">
        <v>39</v>
      </c>
      <c r="K19" s="9" t="s">
        <v>2873</v>
      </c>
    </row>
    <row r="22" spans="1:11" ht="15.75" x14ac:dyDescent="0.25">
      <c r="A22" s="3" t="s">
        <v>42</v>
      </c>
    </row>
    <row r="23" spans="1:11" x14ac:dyDescent="0.25">
      <c r="A23" s="1" t="s">
        <v>43</v>
      </c>
    </row>
    <row r="24" spans="1:11" x14ac:dyDescent="0.25">
      <c r="A24" s="5" t="s">
        <v>44</v>
      </c>
    </row>
    <row r="26" spans="1:11" x14ac:dyDescent="0.25">
      <c r="A26" s="1" t="s">
        <v>45</v>
      </c>
    </row>
    <row r="27" spans="1:11" x14ac:dyDescent="0.25">
      <c r="A27" s="6" t="s">
        <v>46</v>
      </c>
    </row>
    <row r="28" spans="1:11" x14ac:dyDescent="0.25">
      <c r="A28" s="7" t="s">
        <v>47</v>
      </c>
    </row>
    <row r="29" spans="1:11" x14ac:dyDescent="0.25">
      <c r="A29" s="5" t="s">
        <v>48</v>
      </c>
    </row>
    <row r="31" spans="1:11" x14ac:dyDescent="0.25">
      <c r="A31" s="4" t="s">
        <v>49</v>
      </c>
    </row>
    <row r="32" spans="1:11" x14ac:dyDescent="0.25">
      <c r="A32" t="s">
        <v>50</v>
      </c>
    </row>
    <row r="33" spans="1:1" x14ac:dyDescent="0.25">
      <c r="A33" t="s">
        <v>51</v>
      </c>
    </row>
    <row r="34" spans="1:1" x14ac:dyDescent="0.25">
      <c r="A34" t="s">
        <v>52</v>
      </c>
    </row>
    <row r="35" spans="1:1" x14ac:dyDescent="0.25">
      <c r="A35" t="s">
        <v>53</v>
      </c>
    </row>
    <row r="36" spans="1:1" x14ac:dyDescent="0.25">
      <c r="A36" t="s">
        <v>54</v>
      </c>
    </row>
    <row r="37" spans="1:1" x14ac:dyDescent="0.25">
      <c r="A37" t="s">
        <v>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8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18</v>
      </c>
      <c r="B2" s="5" t="s">
        <v>19</v>
      </c>
      <c r="C2" t="s">
        <v>20</v>
      </c>
      <c r="D2" t="s">
        <v>21</v>
      </c>
      <c r="E2" s="5" t="s">
        <v>22</v>
      </c>
      <c r="F2">
        <v>0</v>
      </c>
      <c r="G2" s="5">
        <v>-2</v>
      </c>
      <c r="H2" s="5" t="s">
        <v>23</v>
      </c>
      <c r="I2" t="s">
        <v>21</v>
      </c>
      <c r="J2" s="5" t="s">
        <v>24</v>
      </c>
      <c r="K2">
        <v>0</v>
      </c>
      <c r="L2" s="5">
        <v>-2</v>
      </c>
      <c r="M2" t="s">
        <v>17</v>
      </c>
      <c r="N2" t="s">
        <v>17</v>
      </c>
      <c r="O2" t="s">
        <v>25</v>
      </c>
      <c r="P2">
        <v>7.1</v>
      </c>
    </row>
    <row r="5" spans="1:21" ht="15.75" x14ac:dyDescent="0.25">
      <c r="A5" s="3" t="s">
        <v>26</v>
      </c>
      <c r="H5" s="3" t="s">
        <v>27</v>
      </c>
    </row>
    <row r="6" spans="1:21" x14ac:dyDescent="0.25">
      <c r="A6" s="4" t="s">
        <v>28</v>
      </c>
      <c r="F6">
        <f>COUNTIFS(B2:B2,"&lt;&gt;*_*",B2:B2,"&lt;&gt;")</f>
        <v>0</v>
      </c>
      <c r="H6" s="4" t="s">
        <v>28</v>
      </c>
      <c r="K6">
        <f>COUNTIFS(B2:B2,"&lt;&gt;*_*",B2:B2,"&lt;&gt;",R2:R2,"&lt;&gt;TRUE")</f>
        <v>0</v>
      </c>
    </row>
    <row r="7" spans="1:21" x14ac:dyDescent="0.25">
      <c r="A7" s="4" t="s">
        <v>29</v>
      </c>
      <c r="F7">
        <f>COUNTIFS(F2:F2,"&gt;0")</f>
        <v>0</v>
      </c>
      <c r="H7" s="4" t="s">
        <v>29</v>
      </c>
      <c r="K7">
        <f>COUNTIFS(F2:F2,"&gt;0",R2:R2,"&lt;&gt;TRUE")</f>
        <v>0</v>
      </c>
    </row>
    <row r="8" spans="1:21" x14ac:dyDescent="0.25">
      <c r="A8" s="4" t="s">
        <v>30</v>
      </c>
      <c r="F8">
        <f>COUNTIFS(G2:G2,"&gt;0")</f>
        <v>0</v>
      </c>
      <c r="H8" s="4" t="s">
        <v>30</v>
      </c>
      <c r="K8">
        <f>COUNTIFS(G2:G2,"&gt;0",S2:S2,"&lt;&gt;TRUE")</f>
        <v>0</v>
      </c>
    </row>
    <row r="9" spans="1:21" x14ac:dyDescent="0.25">
      <c r="A9" s="4" t="s">
        <v>31</v>
      </c>
      <c r="F9">
        <f>COUNTIFS(F2:F2,"&lt;&gt;-1",F2:F2,"&lt;&gt;0",F2:F2,"&lt;2")</f>
        <v>0</v>
      </c>
      <c r="H9" s="4" t="s">
        <v>31</v>
      </c>
      <c r="K9">
        <f>COUNTIFS(F2:F2,"&lt;&gt;-1",F2:F2,"&lt;&gt;0",F2:F2,"&lt;2",R2:R2,"&lt;&gt;TRUE")</f>
        <v>0</v>
      </c>
    </row>
    <row r="10" spans="1:21" x14ac:dyDescent="0.25">
      <c r="A10" s="4" t="s">
        <v>32</v>
      </c>
      <c r="F10">
        <f>COUNTIFS(G2:G2,"&lt;&gt;-1",G2:G2,"&lt;&gt;0",G2:G2,"&lt;2")</f>
        <v>1</v>
      </c>
      <c r="H10" s="4" t="s">
        <v>32</v>
      </c>
      <c r="K10">
        <f>COUNTIFS(G2:G2,"&lt;&gt;-1",G2:G2,"&lt;&gt;0",G2:G2,"&lt;2",S2:S2,"&lt;&gt;TRUE")</f>
        <v>1</v>
      </c>
    </row>
    <row r="11" spans="1:21" x14ac:dyDescent="0.25">
      <c r="A11" s="4" t="s">
        <v>33</v>
      </c>
      <c r="F11">
        <f>COUNTIFS(F2:F2,"=-1")+COUNTIFS(F2:F2,"=-3")</f>
        <v>0</v>
      </c>
      <c r="H11" s="4" t="s">
        <v>33</v>
      </c>
      <c r="K11">
        <f>COUNTIFS(F2:F2,"=-1",R2:R2,"&lt;&gt;TRUE")+COUNTIFS(F2:F2,"=-3",R2:R2,"&lt;&gt;TRUE")</f>
        <v>0</v>
      </c>
    </row>
    <row r="12" spans="1:21" x14ac:dyDescent="0.25">
      <c r="A12" s="4" t="s">
        <v>34</v>
      </c>
      <c r="F12">
        <f>COUNTIFS(G2:G2,"=-1")+COUNTIFS(G2:G2,"=-3")</f>
        <v>0</v>
      </c>
      <c r="H12" s="4" t="s">
        <v>34</v>
      </c>
      <c r="K12">
        <f>COUNTIFS(G2:G2,"=-1",S2:S2,"&lt;&gt;TRUE")+COUNTIFS(G2:G2,"=-3",S2:S2,"&lt;&gt;TRUE")</f>
        <v>0</v>
      </c>
    </row>
    <row r="13" spans="1:21" x14ac:dyDescent="0.25">
      <c r="A13" s="4" t="s">
        <v>35</v>
      </c>
      <c r="F13" s="9" t="s">
        <v>2873</v>
      </c>
      <c r="H13" s="4" t="s">
        <v>35</v>
      </c>
      <c r="K13" s="9" t="s">
        <v>2873</v>
      </c>
    </row>
    <row r="14" spans="1:21" x14ac:dyDescent="0.25">
      <c r="A14" s="4" t="s">
        <v>36</v>
      </c>
      <c r="F14" s="9" t="s">
        <v>2873</v>
      </c>
      <c r="H14" s="4" t="s">
        <v>37</v>
      </c>
      <c r="K14" s="9" t="s">
        <v>2873</v>
      </c>
    </row>
    <row r="15" spans="1:21" x14ac:dyDescent="0.25">
      <c r="A15" s="4" t="s">
        <v>38</v>
      </c>
      <c r="F15" s="9" t="s">
        <v>2873</v>
      </c>
      <c r="H15" s="4" t="s">
        <v>38</v>
      </c>
      <c r="K15" s="9" t="s">
        <v>2873</v>
      </c>
    </row>
    <row r="16" spans="1:21" x14ac:dyDescent="0.25">
      <c r="A16" s="4" t="s">
        <v>39</v>
      </c>
      <c r="F16" s="9" t="s">
        <v>2873</v>
      </c>
      <c r="H16" s="4" t="s">
        <v>39</v>
      </c>
      <c r="K16" s="9" t="s">
        <v>2873</v>
      </c>
    </row>
    <row r="19" spans="1:11" ht="15.75" x14ac:dyDescent="0.25">
      <c r="A19" s="3" t="s">
        <v>40</v>
      </c>
      <c r="H19" s="3" t="s">
        <v>41</v>
      </c>
    </row>
    <row r="20" spans="1:11" x14ac:dyDescent="0.25">
      <c r="A20" s="4" t="s">
        <v>28</v>
      </c>
      <c r="F20">
        <f>COUNTIFS(H2:H2,"&lt;&gt;*_FP",H2:H2,"&lt;&gt;",H2:H2,"&lt;&gt;no structure")</f>
        <v>0</v>
      </c>
      <c r="H20" s="4" t="s">
        <v>28</v>
      </c>
      <c r="K20">
        <f>COUNTIFS(H2:H2,"&lt;&gt;*_FP",H2:H2,"&lt;&gt;",H2:H2,"&lt;&gt;no structure",T2:T2,"&lt;&gt;TRUE")</f>
        <v>0</v>
      </c>
    </row>
    <row r="21" spans="1:11" x14ac:dyDescent="0.25">
      <c r="A21" s="4" t="s">
        <v>29</v>
      </c>
      <c r="F21">
        <f>COUNTIFS(K2:K2,"&gt;0")</f>
        <v>0</v>
      </c>
      <c r="H21" s="4" t="s">
        <v>29</v>
      </c>
      <c r="K21">
        <f>COUNTIFS(K2:K2,"&gt;0",T2:T2,"&lt;&gt;TRUE")</f>
        <v>0</v>
      </c>
    </row>
    <row r="22" spans="1:11" x14ac:dyDescent="0.25">
      <c r="A22" s="4" t="s">
        <v>30</v>
      </c>
      <c r="F22">
        <f>COUNTIFS(L2:L2,"&gt;0")</f>
        <v>0</v>
      </c>
      <c r="H22" s="4" t="s">
        <v>30</v>
      </c>
      <c r="K22">
        <f>COUNTIFS(L2:L2,"&gt;0",U2:U2,"&lt;&gt;TRUE")</f>
        <v>0</v>
      </c>
    </row>
    <row r="23" spans="1:11" x14ac:dyDescent="0.25">
      <c r="A23" s="4" t="s">
        <v>31</v>
      </c>
      <c r="F23">
        <f>COUNTIFS(K2:K2,"&lt;&gt;-1",K2:K2,"&lt;&gt;0",K2:K2,"&lt;2")</f>
        <v>0</v>
      </c>
      <c r="H23" s="4" t="s">
        <v>31</v>
      </c>
      <c r="K23">
        <f>COUNTIFS(K2:K2,"&lt;&gt;-1",K2:K2,"&lt;&gt;0",K2:K2,"&lt;2",T2:T2,"&lt;&gt;TRUE")</f>
        <v>0</v>
      </c>
    </row>
    <row r="24" spans="1:11" x14ac:dyDescent="0.25">
      <c r="A24" s="4" t="s">
        <v>32</v>
      </c>
      <c r="F24">
        <f>COUNTIFS(L2:L2,"&lt;&gt;-1",L2:L2,"&lt;&gt;0",L2:L2,"&lt;2")</f>
        <v>1</v>
      </c>
      <c r="H24" s="4" t="s">
        <v>32</v>
      </c>
      <c r="K24">
        <f>COUNTIFS(L2:L2,"&lt;&gt;-1",L2:L2,"&lt;&gt;0",L2:L2,"&lt;2",U2:U2,"&lt;&gt;TRUE")</f>
        <v>1</v>
      </c>
    </row>
    <row r="25" spans="1:11" x14ac:dyDescent="0.25">
      <c r="A25" s="4" t="s">
        <v>33</v>
      </c>
      <c r="F25">
        <f>COUNTIFS(K2:K2,"=-1")+COUNTIFS(K2:K2,"=-3")</f>
        <v>0</v>
      </c>
      <c r="H25" s="4" t="s">
        <v>33</v>
      </c>
      <c r="K25">
        <f>COUNTIFS(K2:K2,"=-1",T2:T2,"&lt;&gt;TRUE")+COUNTIFS(K2:K2,"=-3",T2:T2,"&lt;&gt;TRUE")</f>
        <v>0</v>
      </c>
    </row>
    <row r="26" spans="1:11" x14ac:dyDescent="0.25">
      <c r="A26" s="4" t="s">
        <v>34</v>
      </c>
      <c r="F26">
        <f>COUNTIFS(L2:L2,"=-1")+COUNTIFS(L2:L2,"=-3")</f>
        <v>0</v>
      </c>
      <c r="H26" s="4" t="s">
        <v>34</v>
      </c>
      <c r="K26">
        <f>COUNTIFS(L2:L2,"=-1",U2:U2,"&lt;&gt;TRUE")+COUNTIFS(L2:L2,"=-3",U2:U2,"&lt;&gt;TRUE")</f>
        <v>0</v>
      </c>
    </row>
    <row r="27" spans="1:11" x14ac:dyDescent="0.25">
      <c r="A27" s="4" t="s">
        <v>35</v>
      </c>
      <c r="F27" s="9" t="s">
        <v>2873</v>
      </c>
      <c r="H27" s="4" t="s">
        <v>35</v>
      </c>
      <c r="K27" s="9" t="s">
        <v>2873</v>
      </c>
    </row>
    <row r="28" spans="1:11" x14ac:dyDescent="0.25">
      <c r="A28" s="4" t="s">
        <v>36</v>
      </c>
      <c r="F28" s="9" t="s">
        <v>2873</v>
      </c>
      <c r="H28" s="4" t="s">
        <v>37</v>
      </c>
      <c r="K28" s="9" t="s">
        <v>2873</v>
      </c>
    </row>
    <row r="29" spans="1:11" x14ac:dyDescent="0.25">
      <c r="A29" s="4" t="s">
        <v>38</v>
      </c>
      <c r="F29" s="9" t="s">
        <v>2873</v>
      </c>
      <c r="H29" s="4" t="s">
        <v>38</v>
      </c>
      <c r="K29" s="9" t="s">
        <v>2873</v>
      </c>
    </row>
    <row r="30" spans="1:11" x14ac:dyDescent="0.25">
      <c r="A30" s="4" t="s">
        <v>39</v>
      </c>
      <c r="F30" s="9" t="s">
        <v>2873</v>
      </c>
      <c r="H30" s="4" t="s">
        <v>39</v>
      </c>
      <c r="K30" s="9" t="s">
        <v>2873</v>
      </c>
    </row>
    <row r="33" spans="1:1" ht="15.75" x14ac:dyDescent="0.25">
      <c r="A33" s="3" t="s">
        <v>42</v>
      </c>
    </row>
    <row r="34" spans="1:1" x14ac:dyDescent="0.25">
      <c r="A34" s="1" t="s">
        <v>43</v>
      </c>
    </row>
    <row r="35" spans="1:1" x14ac:dyDescent="0.25">
      <c r="A35" s="5" t="s">
        <v>44</v>
      </c>
    </row>
    <row r="37" spans="1:1" x14ac:dyDescent="0.25">
      <c r="A37" s="1" t="s">
        <v>45</v>
      </c>
    </row>
    <row r="38" spans="1:1" x14ac:dyDescent="0.25">
      <c r="A38" s="6" t="s">
        <v>46</v>
      </c>
    </row>
    <row r="39" spans="1:1" x14ac:dyDescent="0.25">
      <c r="A39" s="7" t="s">
        <v>47</v>
      </c>
    </row>
    <row r="40" spans="1:1" x14ac:dyDescent="0.25">
      <c r="A40" s="5" t="s">
        <v>48</v>
      </c>
    </row>
    <row r="42" spans="1:1" x14ac:dyDescent="0.25">
      <c r="A42" s="4" t="s">
        <v>49</v>
      </c>
    </row>
    <row r="43" spans="1:1" x14ac:dyDescent="0.25">
      <c r="A43" t="s">
        <v>50</v>
      </c>
    </row>
    <row r="44" spans="1:1" x14ac:dyDescent="0.25">
      <c r="A44" t="s">
        <v>51</v>
      </c>
    </row>
    <row r="45" spans="1:1" x14ac:dyDescent="0.25">
      <c r="A45" t="s">
        <v>52</v>
      </c>
    </row>
    <row r="46" spans="1:1" x14ac:dyDescent="0.25">
      <c r="A46" t="s">
        <v>53</v>
      </c>
    </row>
    <row r="47" spans="1:1" x14ac:dyDescent="0.25">
      <c r="A47" t="s">
        <v>54</v>
      </c>
    </row>
    <row r="48" spans="1:1" x14ac:dyDescent="0.25">
      <c r="A48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1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56</v>
      </c>
      <c r="B2" s="1" t="s">
        <v>57</v>
      </c>
      <c r="C2" t="s">
        <v>58</v>
      </c>
      <c r="D2" s="5" t="s">
        <v>21</v>
      </c>
      <c r="E2" s="1" t="s">
        <v>57</v>
      </c>
      <c r="F2" s="5">
        <v>-1</v>
      </c>
      <c r="G2" s="1">
        <v>2</v>
      </c>
      <c r="H2" s="1" t="s">
        <v>59</v>
      </c>
      <c r="I2" s="5" t="s">
        <v>21</v>
      </c>
      <c r="J2" s="1" t="s">
        <v>59</v>
      </c>
      <c r="K2" s="5">
        <v>-1</v>
      </c>
      <c r="L2" s="1">
        <v>2</v>
      </c>
      <c r="M2" t="s">
        <v>60</v>
      </c>
      <c r="N2" t="s">
        <v>17</v>
      </c>
      <c r="O2" t="s">
        <v>61</v>
      </c>
      <c r="P2">
        <v>11.1</v>
      </c>
      <c r="Q2" t="s">
        <v>2876</v>
      </c>
    </row>
    <row r="3" spans="1:21" x14ac:dyDescent="0.25">
      <c r="A3" t="s">
        <v>56</v>
      </c>
      <c r="B3" s="1" t="s">
        <v>62</v>
      </c>
      <c r="C3" t="s">
        <v>58</v>
      </c>
      <c r="D3" s="1" t="s">
        <v>62</v>
      </c>
      <c r="E3" s="1" t="s">
        <v>62</v>
      </c>
      <c r="F3" s="1">
        <v>2</v>
      </c>
      <c r="G3" s="1">
        <v>2</v>
      </c>
      <c r="H3" s="1" t="s">
        <v>63</v>
      </c>
      <c r="I3" s="1" t="s">
        <v>63</v>
      </c>
      <c r="J3" s="1" t="s">
        <v>63</v>
      </c>
      <c r="K3" s="1">
        <v>2</v>
      </c>
      <c r="L3" s="1">
        <v>2</v>
      </c>
      <c r="M3" t="s">
        <v>64</v>
      </c>
      <c r="N3" t="s">
        <v>65</v>
      </c>
      <c r="O3" t="s">
        <v>66</v>
      </c>
      <c r="P3">
        <v>33.299999999999997</v>
      </c>
    </row>
    <row r="4" spans="1:21" x14ac:dyDescent="0.25">
      <c r="A4" t="s">
        <v>56</v>
      </c>
      <c r="B4" s="5" t="s">
        <v>67</v>
      </c>
      <c r="C4" t="s">
        <v>20</v>
      </c>
      <c r="D4" t="s">
        <v>21</v>
      </c>
      <c r="E4" s="5" t="s">
        <v>68</v>
      </c>
      <c r="F4">
        <v>0</v>
      </c>
      <c r="G4" s="5">
        <v>-2</v>
      </c>
      <c r="H4" s="5" t="s">
        <v>69</v>
      </c>
      <c r="I4" t="s">
        <v>21</v>
      </c>
      <c r="J4" s="5" t="s">
        <v>70</v>
      </c>
      <c r="K4">
        <v>0</v>
      </c>
      <c r="L4" s="5">
        <v>-2</v>
      </c>
      <c r="M4" t="s">
        <v>17</v>
      </c>
      <c r="N4" t="s">
        <v>17</v>
      </c>
      <c r="O4" t="s">
        <v>71</v>
      </c>
      <c r="P4">
        <v>32.9</v>
      </c>
      <c r="Q4" t="s">
        <v>2875</v>
      </c>
    </row>
    <row r="5" spans="1:21" x14ac:dyDescent="0.25">
      <c r="H5" s="5" t="s">
        <v>72</v>
      </c>
      <c r="I5" t="s">
        <v>21</v>
      </c>
      <c r="J5" s="5" t="s">
        <v>73</v>
      </c>
      <c r="K5">
        <v>0</v>
      </c>
      <c r="L5" s="5">
        <v>-2</v>
      </c>
      <c r="M5" t="s">
        <v>17</v>
      </c>
      <c r="N5" t="s">
        <v>17</v>
      </c>
      <c r="O5" t="s">
        <v>71</v>
      </c>
      <c r="P5">
        <v>34.200000000000003</v>
      </c>
      <c r="Q5" t="s">
        <v>2875</v>
      </c>
    </row>
    <row r="6" spans="1:21" x14ac:dyDescent="0.25">
      <c r="H6" s="5" t="s">
        <v>74</v>
      </c>
      <c r="I6" t="s">
        <v>21</v>
      </c>
      <c r="J6" s="5" t="s">
        <v>75</v>
      </c>
      <c r="K6">
        <v>0</v>
      </c>
      <c r="L6" s="5">
        <v>-2</v>
      </c>
      <c r="M6" t="s">
        <v>17</v>
      </c>
      <c r="N6" t="s">
        <v>17</v>
      </c>
      <c r="O6" t="s">
        <v>71</v>
      </c>
      <c r="P6">
        <v>32.9</v>
      </c>
      <c r="Q6" t="s">
        <v>2875</v>
      </c>
    </row>
    <row r="7" spans="1:21" x14ac:dyDescent="0.25">
      <c r="A7" t="s">
        <v>56</v>
      </c>
      <c r="B7" s="1" t="s">
        <v>76</v>
      </c>
      <c r="C7" t="s">
        <v>58</v>
      </c>
      <c r="D7" s="1" t="s">
        <v>76</v>
      </c>
      <c r="E7" s="1" t="s">
        <v>76</v>
      </c>
      <c r="F7" s="1">
        <v>2</v>
      </c>
      <c r="G7" s="1">
        <v>2</v>
      </c>
      <c r="H7" s="1" t="s">
        <v>77</v>
      </c>
      <c r="I7" s="1" t="s">
        <v>77</v>
      </c>
      <c r="J7" s="1" t="s">
        <v>77</v>
      </c>
      <c r="K7" s="1">
        <v>2</v>
      </c>
      <c r="L7" s="1">
        <v>2</v>
      </c>
      <c r="M7" t="s">
        <v>78</v>
      </c>
      <c r="N7" t="s">
        <v>79</v>
      </c>
      <c r="O7" t="s">
        <v>80</v>
      </c>
      <c r="P7">
        <v>33.299999999999997</v>
      </c>
    </row>
    <row r="8" spans="1:21" x14ac:dyDescent="0.25">
      <c r="H8" s="1" t="s">
        <v>81</v>
      </c>
      <c r="I8" s="1" t="s">
        <v>81</v>
      </c>
      <c r="J8" s="1" t="s">
        <v>81</v>
      </c>
      <c r="K8" s="1">
        <v>2</v>
      </c>
      <c r="L8" s="1">
        <v>2</v>
      </c>
      <c r="M8" t="s">
        <v>82</v>
      </c>
      <c r="N8" t="s">
        <v>83</v>
      </c>
      <c r="O8" t="s">
        <v>84</v>
      </c>
      <c r="P8">
        <v>100</v>
      </c>
    </row>
    <row r="9" spans="1:21" x14ac:dyDescent="0.25">
      <c r="A9" t="s">
        <v>56</v>
      </c>
      <c r="B9" s="1" t="s">
        <v>85</v>
      </c>
      <c r="C9" t="s">
        <v>58</v>
      </c>
      <c r="D9" s="1" t="s">
        <v>85</v>
      </c>
      <c r="E9" s="1" t="s">
        <v>85</v>
      </c>
      <c r="F9" s="1">
        <v>2</v>
      </c>
      <c r="G9" s="1">
        <v>2</v>
      </c>
      <c r="H9" s="1" t="s">
        <v>86</v>
      </c>
      <c r="I9" s="1" t="s">
        <v>86</v>
      </c>
      <c r="J9" s="5" t="s">
        <v>21</v>
      </c>
      <c r="K9" s="1">
        <v>2</v>
      </c>
      <c r="L9" s="5">
        <v>-1</v>
      </c>
      <c r="M9" t="s">
        <v>87</v>
      </c>
      <c r="N9" t="s">
        <v>88</v>
      </c>
      <c r="O9" t="s">
        <v>17</v>
      </c>
    </row>
    <row r="10" spans="1:21" x14ac:dyDescent="0.25">
      <c r="H10" s="1" t="s">
        <v>89</v>
      </c>
      <c r="I10" s="1" t="s">
        <v>89</v>
      </c>
      <c r="J10" s="1" t="s">
        <v>89</v>
      </c>
      <c r="K10" s="1">
        <v>2</v>
      </c>
      <c r="L10" s="1">
        <v>2</v>
      </c>
      <c r="M10" t="s">
        <v>64</v>
      </c>
      <c r="N10" t="s">
        <v>88</v>
      </c>
      <c r="O10" t="s">
        <v>90</v>
      </c>
      <c r="P10">
        <v>50</v>
      </c>
    </row>
    <row r="11" spans="1:21" x14ac:dyDescent="0.25">
      <c r="A11" t="s">
        <v>56</v>
      </c>
      <c r="B11" s="1" t="s">
        <v>91</v>
      </c>
      <c r="C11" t="s">
        <v>58</v>
      </c>
      <c r="D11" s="1" t="s">
        <v>91</v>
      </c>
      <c r="E11" s="1" t="s">
        <v>91</v>
      </c>
      <c r="F11" s="1">
        <v>2</v>
      </c>
      <c r="G11" s="1">
        <v>2</v>
      </c>
      <c r="H11" s="1" t="s">
        <v>92</v>
      </c>
      <c r="I11" s="1" t="s">
        <v>92</v>
      </c>
      <c r="J11" s="1" t="s">
        <v>92</v>
      </c>
      <c r="K11" s="1">
        <v>2</v>
      </c>
      <c r="L11" s="1">
        <v>2</v>
      </c>
      <c r="M11" t="s">
        <v>93</v>
      </c>
      <c r="N11" t="s">
        <v>94</v>
      </c>
      <c r="O11" t="s">
        <v>95</v>
      </c>
      <c r="P11">
        <v>100</v>
      </c>
    </row>
    <row r="12" spans="1:21" x14ac:dyDescent="0.25">
      <c r="A12" t="s">
        <v>56</v>
      </c>
      <c r="B12" s="5" t="s">
        <v>96</v>
      </c>
      <c r="C12" t="s">
        <v>20</v>
      </c>
      <c r="D12" t="s">
        <v>21</v>
      </c>
      <c r="E12" s="5" t="s">
        <v>97</v>
      </c>
      <c r="F12">
        <v>0</v>
      </c>
      <c r="G12" s="5">
        <v>-2</v>
      </c>
      <c r="H12" s="5" t="s">
        <v>98</v>
      </c>
      <c r="I12" t="s">
        <v>21</v>
      </c>
      <c r="J12" s="5" t="s">
        <v>99</v>
      </c>
      <c r="K12">
        <v>0</v>
      </c>
      <c r="L12" s="5">
        <v>-2</v>
      </c>
      <c r="M12" t="s">
        <v>17</v>
      </c>
      <c r="N12" t="s">
        <v>17</v>
      </c>
      <c r="O12" t="s">
        <v>100</v>
      </c>
      <c r="P12">
        <v>33.299999999999997</v>
      </c>
      <c r="Q12" t="s">
        <v>2875</v>
      </c>
    </row>
    <row r="13" spans="1:21" x14ac:dyDescent="0.25">
      <c r="H13" s="5" t="s">
        <v>101</v>
      </c>
      <c r="I13" t="s">
        <v>21</v>
      </c>
      <c r="J13" s="5" t="s">
        <v>102</v>
      </c>
      <c r="K13">
        <v>0</v>
      </c>
      <c r="L13" s="5">
        <v>-2</v>
      </c>
      <c r="M13" t="s">
        <v>17</v>
      </c>
      <c r="N13" t="s">
        <v>17</v>
      </c>
      <c r="O13" t="s">
        <v>100</v>
      </c>
      <c r="P13">
        <v>33.299999999999997</v>
      </c>
      <c r="Q13" t="s">
        <v>2875</v>
      </c>
    </row>
    <row r="14" spans="1:21" x14ac:dyDescent="0.25">
      <c r="H14" s="5" t="s">
        <v>103</v>
      </c>
      <c r="I14" t="s">
        <v>21</v>
      </c>
      <c r="J14" s="5" t="s">
        <v>104</v>
      </c>
      <c r="K14">
        <v>0</v>
      </c>
      <c r="L14" s="5">
        <v>-2</v>
      </c>
      <c r="M14" t="s">
        <v>17</v>
      </c>
      <c r="N14" t="s">
        <v>17</v>
      </c>
      <c r="O14" t="s">
        <v>100</v>
      </c>
      <c r="P14">
        <v>33.299999999999997</v>
      </c>
      <c r="Q14" t="s">
        <v>2875</v>
      </c>
    </row>
    <row r="15" spans="1:21" x14ac:dyDescent="0.25">
      <c r="A15" t="s">
        <v>56</v>
      </c>
      <c r="B15" s="5" t="s">
        <v>105</v>
      </c>
      <c r="C15" t="s">
        <v>20</v>
      </c>
      <c r="D15" s="5" t="s">
        <v>106</v>
      </c>
      <c r="E15" t="s">
        <v>21</v>
      </c>
      <c r="F15" s="5">
        <v>-2</v>
      </c>
      <c r="G15">
        <v>0</v>
      </c>
      <c r="M15" t="s">
        <v>17</v>
      </c>
      <c r="N15" t="s">
        <v>17</v>
      </c>
      <c r="O15" t="s">
        <v>17</v>
      </c>
      <c r="Q15" t="s">
        <v>2874</v>
      </c>
    </row>
    <row r="18" spans="1:11" ht="15.75" x14ac:dyDescent="0.25">
      <c r="A18" s="3" t="s">
        <v>26</v>
      </c>
      <c r="H18" s="3" t="s">
        <v>27</v>
      </c>
    </row>
    <row r="19" spans="1:11" x14ac:dyDescent="0.25">
      <c r="A19" s="4" t="s">
        <v>28</v>
      </c>
      <c r="F19">
        <f>COUNTIFS(B2:B15,"&lt;&gt;*_*",B2:B15,"&lt;&gt;")</f>
        <v>5</v>
      </c>
      <c r="H19" s="4" t="s">
        <v>28</v>
      </c>
      <c r="K19">
        <f>COUNTIFS(B2:B15,"&lt;&gt;*_*",B2:B15,"&lt;&gt;",R2:R15,"&lt;&gt;TRUE")</f>
        <v>5</v>
      </c>
    </row>
    <row r="20" spans="1:11" x14ac:dyDescent="0.25">
      <c r="A20" s="4" t="s">
        <v>29</v>
      </c>
      <c r="F20">
        <f>COUNTIFS(F2:F15,"&gt;0")</f>
        <v>4</v>
      </c>
      <c r="H20" s="4" t="s">
        <v>29</v>
      </c>
      <c r="K20">
        <f>COUNTIFS(F2:F15,"&gt;0",R2:R15,"&lt;&gt;TRUE")</f>
        <v>4</v>
      </c>
    </row>
    <row r="21" spans="1:11" x14ac:dyDescent="0.25">
      <c r="A21" s="4" t="s">
        <v>30</v>
      </c>
      <c r="F21">
        <f>COUNTIFS(G2:G15,"&gt;0")</f>
        <v>5</v>
      </c>
      <c r="H21" s="4" t="s">
        <v>30</v>
      </c>
      <c r="K21">
        <f>COUNTIFS(G2:G15,"&gt;0",S2:S15,"&lt;&gt;TRUE")</f>
        <v>5</v>
      </c>
    </row>
    <row r="22" spans="1:11" x14ac:dyDescent="0.25">
      <c r="A22" s="4" t="s">
        <v>31</v>
      </c>
      <c r="F22">
        <f>COUNTIFS(F2:F15,"&lt;&gt;-1",F2:F15,"&lt;&gt;0",F2:F15,"&lt;2")</f>
        <v>1</v>
      </c>
      <c r="H22" s="4" t="s">
        <v>31</v>
      </c>
      <c r="K22">
        <f>COUNTIFS(F2:F15,"&lt;&gt;-1",F2:F15,"&lt;&gt;0",F2:F15,"&lt;2",R2:R15,"&lt;&gt;TRUE")</f>
        <v>1</v>
      </c>
    </row>
    <row r="23" spans="1:11" x14ac:dyDescent="0.25">
      <c r="A23" s="4" t="s">
        <v>32</v>
      </c>
      <c r="F23">
        <f>COUNTIFS(G2:G15,"&lt;&gt;-1",G2:G15,"&lt;&gt;0",G2:G15,"&lt;2")</f>
        <v>2</v>
      </c>
      <c r="H23" s="4" t="s">
        <v>32</v>
      </c>
      <c r="K23">
        <f>COUNTIFS(G2:G15,"&lt;&gt;-1",G2:G15,"&lt;&gt;0",G2:G15,"&lt;2",S2:S15,"&lt;&gt;TRUE")</f>
        <v>2</v>
      </c>
    </row>
    <row r="24" spans="1:11" x14ac:dyDescent="0.25">
      <c r="A24" s="4" t="s">
        <v>33</v>
      </c>
      <c r="F24">
        <f>COUNTIFS(F2:F15,"=-1")+COUNTIFS(F2:F15,"=-3")</f>
        <v>1</v>
      </c>
      <c r="H24" s="4" t="s">
        <v>33</v>
      </c>
      <c r="K24">
        <f>COUNTIFS(F2:F15,"=-1",R2:R15,"&lt;&gt;TRUE")+COUNTIFS(F2:F15,"=-3",R2:R15,"&lt;&gt;TRUE")</f>
        <v>1</v>
      </c>
    </row>
    <row r="25" spans="1:11" x14ac:dyDescent="0.25">
      <c r="A25" s="4" t="s">
        <v>34</v>
      </c>
      <c r="F25">
        <f>COUNTIFS(G2:G15,"=-1")+COUNTIFS(G2:G15,"=-3")</f>
        <v>0</v>
      </c>
      <c r="H25" s="4" t="s">
        <v>34</v>
      </c>
      <c r="K25">
        <f>COUNTIFS(G2:G15,"=-1",S2:S15,"&lt;&gt;TRUE")+COUNTIFS(G2:G15,"=-3",S2:S15,"&lt;&gt;TRUE")</f>
        <v>0</v>
      </c>
    </row>
    <row r="26" spans="1:11" x14ac:dyDescent="0.25">
      <c r="A26" s="4" t="s">
        <v>35</v>
      </c>
      <c r="F26" s="8">
        <f>F20/F19</f>
        <v>0.8</v>
      </c>
      <c r="H26" s="4" t="s">
        <v>35</v>
      </c>
      <c r="K26" s="8">
        <f>K20/K19</f>
        <v>0.8</v>
      </c>
    </row>
    <row r="27" spans="1:11" x14ac:dyDescent="0.25">
      <c r="A27" s="4" t="s">
        <v>36</v>
      </c>
      <c r="F27" s="8">
        <f>F21/F19</f>
        <v>1</v>
      </c>
      <c r="H27" s="4" t="s">
        <v>37</v>
      </c>
      <c r="K27" s="8">
        <f>K21/K19</f>
        <v>1</v>
      </c>
    </row>
    <row r="28" spans="1:11" x14ac:dyDescent="0.25">
      <c r="A28" s="4" t="s">
        <v>38</v>
      </c>
      <c r="F28" s="8">
        <f>F20/(F20+F22)</f>
        <v>0.8</v>
      </c>
      <c r="H28" s="4" t="s">
        <v>38</v>
      </c>
      <c r="K28" s="8">
        <f>K20/(K20+K22)</f>
        <v>0.8</v>
      </c>
    </row>
    <row r="29" spans="1:11" x14ac:dyDescent="0.25">
      <c r="A29" s="4" t="s">
        <v>39</v>
      </c>
      <c r="F29" s="8">
        <f>F21/(F21+F23)</f>
        <v>0.7142857142857143</v>
      </c>
      <c r="H29" s="4" t="s">
        <v>39</v>
      </c>
      <c r="K29" s="8">
        <f>K21/(K21+K23)</f>
        <v>0.7142857142857143</v>
      </c>
    </row>
    <row r="32" spans="1:11" ht="15.75" x14ac:dyDescent="0.25">
      <c r="A32" s="3" t="s">
        <v>40</v>
      </c>
      <c r="H32" s="3" t="s">
        <v>41</v>
      </c>
    </row>
    <row r="33" spans="1:11" x14ac:dyDescent="0.25">
      <c r="A33" s="4" t="s">
        <v>28</v>
      </c>
      <c r="F33">
        <f>COUNTIFS(H2:H15,"&lt;&gt;*_FP",H2:H15,"&lt;&gt;",H2:H15,"&lt;&gt;no structure")</f>
        <v>7</v>
      </c>
      <c r="H33" s="4" t="s">
        <v>28</v>
      </c>
      <c r="K33">
        <f>COUNTIFS(H2:H15,"&lt;&gt;*_FP",H2:H15,"&lt;&gt;",H2:H15,"&lt;&gt;no structure",T2:T15,"&lt;&gt;TRUE")</f>
        <v>7</v>
      </c>
    </row>
    <row r="34" spans="1:11" x14ac:dyDescent="0.25">
      <c r="A34" s="4" t="s">
        <v>29</v>
      </c>
      <c r="F34">
        <f>COUNTIFS(K2:K15,"&gt;0")</f>
        <v>6</v>
      </c>
      <c r="H34" s="4" t="s">
        <v>29</v>
      </c>
      <c r="K34">
        <f>COUNTIFS(K2:K15,"&gt;0",T2:T15,"&lt;&gt;TRUE")</f>
        <v>6</v>
      </c>
    </row>
    <row r="35" spans="1:11" x14ac:dyDescent="0.25">
      <c r="A35" s="4" t="s">
        <v>30</v>
      </c>
      <c r="F35">
        <f>COUNTIFS(L2:L15,"&gt;0")</f>
        <v>6</v>
      </c>
      <c r="H35" s="4" t="s">
        <v>30</v>
      </c>
      <c r="K35">
        <f>COUNTIFS(L2:L15,"&gt;0",U2:U15,"&lt;&gt;TRUE")</f>
        <v>6</v>
      </c>
    </row>
    <row r="36" spans="1:11" x14ac:dyDescent="0.25">
      <c r="A36" s="4" t="s">
        <v>31</v>
      </c>
      <c r="F36">
        <f>COUNTIFS(K2:K15,"&lt;&gt;-1",K2:K15,"&lt;&gt;0",K2:K15,"&lt;2")</f>
        <v>0</v>
      </c>
      <c r="H36" s="4" t="s">
        <v>31</v>
      </c>
      <c r="K36">
        <f>COUNTIFS(K2:K15,"&lt;&gt;-1",K2:K15,"&lt;&gt;0",K2:K15,"&lt;2",T2:T15,"&lt;&gt;TRUE")</f>
        <v>0</v>
      </c>
    </row>
    <row r="37" spans="1:11" x14ac:dyDescent="0.25">
      <c r="A37" s="4" t="s">
        <v>32</v>
      </c>
      <c r="F37">
        <f>COUNTIFS(L2:L15,"&lt;&gt;-1",L2:L15,"&lt;&gt;0",L2:L15,"&lt;2")</f>
        <v>6</v>
      </c>
      <c r="H37" s="4" t="s">
        <v>32</v>
      </c>
      <c r="K37">
        <f>COUNTIFS(L2:L15,"&lt;&gt;-1",L2:L15,"&lt;&gt;0",L2:L15,"&lt;2",U2:U15,"&lt;&gt;TRUE")</f>
        <v>6</v>
      </c>
    </row>
    <row r="38" spans="1:11" x14ac:dyDescent="0.25">
      <c r="A38" s="4" t="s">
        <v>33</v>
      </c>
      <c r="F38">
        <f>COUNTIFS(K2:K15,"=-1")+COUNTIFS(K2:K15,"=-3")</f>
        <v>1</v>
      </c>
      <c r="H38" s="4" t="s">
        <v>33</v>
      </c>
      <c r="K38">
        <f>COUNTIFS(K2:K15,"=-1",T2:T15,"&lt;&gt;TRUE")+COUNTIFS(K2:K15,"=-3",T2:T15,"&lt;&gt;TRUE")</f>
        <v>1</v>
      </c>
    </row>
    <row r="39" spans="1:11" x14ac:dyDescent="0.25">
      <c r="A39" s="4" t="s">
        <v>34</v>
      </c>
      <c r="F39">
        <f>COUNTIFS(L2:L15,"=-1")+COUNTIFS(L2:L15,"=-3")</f>
        <v>1</v>
      </c>
      <c r="H39" s="4" t="s">
        <v>34</v>
      </c>
      <c r="K39">
        <f>COUNTIFS(L2:L15,"=-1",U2:U15,"&lt;&gt;TRUE")+COUNTIFS(L2:L15,"=-3",U2:U15,"&lt;&gt;TRUE")</f>
        <v>1</v>
      </c>
    </row>
    <row r="40" spans="1:11" x14ac:dyDescent="0.25">
      <c r="A40" s="4" t="s">
        <v>35</v>
      </c>
      <c r="F40" s="8">
        <f>F34/F33</f>
        <v>0.8571428571428571</v>
      </c>
      <c r="H40" s="4" t="s">
        <v>35</v>
      </c>
      <c r="K40" s="8">
        <f>K34/K33</f>
        <v>0.8571428571428571</v>
      </c>
    </row>
    <row r="41" spans="1:11" x14ac:dyDescent="0.25">
      <c r="A41" s="4" t="s">
        <v>36</v>
      </c>
      <c r="F41" s="8">
        <f>F35/F33</f>
        <v>0.8571428571428571</v>
      </c>
      <c r="H41" s="4" t="s">
        <v>37</v>
      </c>
      <c r="K41" s="8">
        <f>K35/K33</f>
        <v>0.8571428571428571</v>
      </c>
    </row>
    <row r="42" spans="1:11" x14ac:dyDescent="0.25">
      <c r="A42" s="4" t="s">
        <v>38</v>
      </c>
      <c r="F42" s="8">
        <f>F34/(F34+F36)</f>
        <v>1</v>
      </c>
      <c r="H42" s="4" t="s">
        <v>38</v>
      </c>
      <c r="K42" s="8">
        <f>K34/(K34+K36)</f>
        <v>1</v>
      </c>
    </row>
    <row r="43" spans="1:11" x14ac:dyDescent="0.25">
      <c r="A43" s="4" t="s">
        <v>39</v>
      </c>
      <c r="F43" s="8">
        <f>F35/(F35+F37)</f>
        <v>0.5</v>
      </c>
      <c r="H43" s="4" t="s">
        <v>39</v>
      </c>
      <c r="K43" s="8">
        <f>K35/(K35+K37)</f>
        <v>0.5</v>
      </c>
    </row>
    <row r="46" spans="1:11" ht="15.75" x14ac:dyDescent="0.25">
      <c r="A46" s="3" t="s">
        <v>42</v>
      </c>
    </row>
    <row r="47" spans="1:11" x14ac:dyDescent="0.25">
      <c r="A47" s="1" t="s">
        <v>43</v>
      </c>
    </row>
    <row r="48" spans="1:11" x14ac:dyDescent="0.25">
      <c r="A48" s="5" t="s">
        <v>44</v>
      </c>
    </row>
    <row r="50" spans="1:1" x14ac:dyDescent="0.25">
      <c r="A50" s="1" t="s">
        <v>45</v>
      </c>
    </row>
    <row r="51" spans="1:1" x14ac:dyDescent="0.25">
      <c r="A51" s="6" t="s">
        <v>46</v>
      </c>
    </row>
    <row r="52" spans="1:1" x14ac:dyDescent="0.25">
      <c r="A52" s="7" t="s">
        <v>47</v>
      </c>
    </row>
    <row r="53" spans="1:1" x14ac:dyDescent="0.25">
      <c r="A53" s="5" t="s">
        <v>48</v>
      </c>
    </row>
    <row r="55" spans="1:1" x14ac:dyDescent="0.25">
      <c r="A55" s="4" t="s">
        <v>49</v>
      </c>
    </row>
    <row r="56" spans="1:1" x14ac:dyDescent="0.25">
      <c r="A56" t="s">
        <v>50</v>
      </c>
    </row>
    <row r="57" spans="1:1" x14ac:dyDescent="0.25">
      <c r="A57" t="s">
        <v>51</v>
      </c>
    </row>
    <row r="58" spans="1:1" x14ac:dyDescent="0.25">
      <c r="A58" t="s">
        <v>52</v>
      </c>
    </row>
    <row r="59" spans="1:1" x14ac:dyDescent="0.25">
      <c r="A59" t="s">
        <v>53</v>
      </c>
    </row>
    <row r="60" spans="1:1" x14ac:dyDescent="0.25">
      <c r="A60" t="s">
        <v>54</v>
      </c>
    </row>
    <row r="61" spans="1:1" x14ac:dyDescent="0.25">
      <c r="A61" t="s">
        <v>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893</v>
      </c>
      <c r="B2" s="5" t="s">
        <v>894</v>
      </c>
      <c r="C2" t="s">
        <v>58</v>
      </c>
      <c r="D2" t="s">
        <v>21</v>
      </c>
      <c r="E2" s="5" t="s">
        <v>895</v>
      </c>
      <c r="F2">
        <v>0</v>
      </c>
      <c r="G2" s="5">
        <v>-2</v>
      </c>
      <c r="H2" t="s">
        <v>17</v>
      </c>
      <c r="I2" t="s">
        <v>17</v>
      </c>
      <c r="J2" t="s">
        <v>111</v>
      </c>
      <c r="K2">
        <v>1</v>
      </c>
      <c r="L2" t="s">
        <v>2864</v>
      </c>
    </row>
    <row r="3" spans="1:14" x14ac:dyDescent="0.25">
      <c r="A3" t="s">
        <v>893</v>
      </c>
      <c r="B3" s="5" t="s">
        <v>896</v>
      </c>
      <c r="C3" t="s">
        <v>58</v>
      </c>
      <c r="D3" t="s">
        <v>21</v>
      </c>
      <c r="E3" s="5" t="s">
        <v>897</v>
      </c>
      <c r="F3">
        <v>0</v>
      </c>
      <c r="G3" s="5">
        <v>-2</v>
      </c>
      <c r="H3" t="s">
        <v>17</v>
      </c>
      <c r="I3" t="s">
        <v>17</v>
      </c>
      <c r="J3" t="s">
        <v>115</v>
      </c>
      <c r="K3">
        <v>1</v>
      </c>
      <c r="L3" t="s">
        <v>2864</v>
      </c>
    </row>
    <row r="4" spans="1:14" x14ac:dyDescent="0.25">
      <c r="A4" t="s">
        <v>893</v>
      </c>
      <c r="B4" s="1" t="s">
        <v>108</v>
      </c>
      <c r="C4" t="s">
        <v>58</v>
      </c>
      <c r="D4" s="1" t="s">
        <v>108</v>
      </c>
      <c r="E4" s="1" t="s">
        <v>108</v>
      </c>
      <c r="F4" s="1">
        <v>2</v>
      </c>
      <c r="G4" s="1">
        <v>2</v>
      </c>
      <c r="H4" t="s">
        <v>109</v>
      </c>
      <c r="I4" t="s">
        <v>898</v>
      </c>
      <c r="J4" t="s">
        <v>899</v>
      </c>
      <c r="K4">
        <v>99</v>
      </c>
      <c r="L4" t="s">
        <v>2865</v>
      </c>
    </row>
    <row r="5" spans="1:14" x14ac:dyDescent="0.25">
      <c r="A5" t="s">
        <v>893</v>
      </c>
      <c r="B5" s="1" t="s">
        <v>108</v>
      </c>
      <c r="C5" t="s">
        <v>20</v>
      </c>
      <c r="D5" s="1" t="s">
        <v>108</v>
      </c>
      <c r="E5" s="1" t="s">
        <v>108</v>
      </c>
      <c r="F5" s="1">
        <v>2</v>
      </c>
      <c r="G5" s="1">
        <v>2</v>
      </c>
      <c r="H5" t="s">
        <v>109</v>
      </c>
      <c r="I5" t="s">
        <v>898</v>
      </c>
      <c r="J5" t="s">
        <v>900</v>
      </c>
      <c r="K5">
        <v>100</v>
      </c>
      <c r="M5" t="b">
        <v>1</v>
      </c>
      <c r="N5" t="b">
        <v>1</v>
      </c>
    </row>
    <row r="6" spans="1:14" x14ac:dyDescent="0.25">
      <c r="A6" t="s">
        <v>893</v>
      </c>
      <c r="B6" s="1" t="s">
        <v>901</v>
      </c>
      <c r="C6" t="s">
        <v>58</v>
      </c>
      <c r="D6" s="1" t="s">
        <v>901</v>
      </c>
      <c r="E6" s="1" t="s">
        <v>901</v>
      </c>
      <c r="F6" s="1">
        <v>2</v>
      </c>
      <c r="G6" s="1">
        <v>2</v>
      </c>
      <c r="H6" t="s">
        <v>902</v>
      </c>
      <c r="I6" t="s">
        <v>903</v>
      </c>
      <c r="J6" t="s">
        <v>904</v>
      </c>
      <c r="K6">
        <v>50</v>
      </c>
    </row>
    <row r="7" spans="1:14" x14ac:dyDescent="0.25">
      <c r="A7" t="s">
        <v>893</v>
      </c>
      <c r="B7" s="1" t="s">
        <v>905</v>
      </c>
      <c r="C7" t="s">
        <v>58</v>
      </c>
      <c r="D7" s="1" t="s">
        <v>905</v>
      </c>
      <c r="E7" s="1" t="s">
        <v>905</v>
      </c>
      <c r="F7" s="1">
        <v>2</v>
      </c>
      <c r="G7" s="1">
        <v>2</v>
      </c>
      <c r="H7" t="s">
        <v>906</v>
      </c>
      <c r="I7" t="s">
        <v>907</v>
      </c>
      <c r="J7" t="s">
        <v>125</v>
      </c>
      <c r="K7">
        <v>99</v>
      </c>
    </row>
    <row r="8" spans="1:14" x14ac:dyDescent="0.25">
      <c r="A8" t="s">
        <v>893</v>
      </c>
      <c r="B8" s="1" t="s">
        <v>112</v>
      </c>
      <c r="C8" t="s">
        <v>58</v>
      </c>
      <c r="D8" s="1" t="s">
        <v>112</v>
      </c>
      <c r="E8" s="1" t="s">
        <v>112</v>
      </c>
      <c r="F8" s="1">
        <v>2</v>
      </c>
      <c r="G8" s="1">
        <v>2</v>
      </c>
      <c r="H8" t="s">
        <v>908</v>
      </c>
      <c r="I8" t="s">
        <v>909</v>
      </c>
      <c r="J8" t="s">
        <v>132</v>
      </c>
      <c r="K8">
        <v>99</v>
      </c>
      <c r="L8" t="s">
        <v>2865</v>
      </c>
    </row>
    <row r="9" spans="1:14" x14ac:dyDescent="0.25">
      <c r="A9" t="s">
        <v>893</v>
      </c>
      <c r="B9" s="1" t="s">
        <v>112</v>
      </c>
      <c r="C9" t="s">
        <v>20</v>
      </c>
      <c r="D9" s="1" t="s">
        <v>112</v>
      </c>
      <c r="E9" s="1" t="s">
        <v>112</v>
      </c>
      <c r="F9" s="1">
        <v>2</v>
      </c>
      <c r="G9" s="1">
        <v>2</v>
      </c>
      <c r="H9" t="s">
        <v>908</v>
      </c>
      <c r="I9" t="s">
        <v>910</v>
      </c>
      <c r="J9" t="s">
        <v>911</v>
      </c>
      <c r="K9">
        <v>100</v>
      </c>
      <c r="M9" t="b">
        <v>1</v>
      </c>
      <c r="N9" t="b">
        <v>1</v>
      </c>
    </row>
    <row r="10" spans="1:14" x14ac:dyDescent="0.25">
      <c r="A10" t="s">
        <v>893</v>
      </c>
      <c r="B10" s="1" t="s">
        <v>116</v>
      </c>
      <c r="C10" t="s">
        <v>58</v>
      </c>
      <c r="D10" s="1" t="s">
        <v>116</v>
      </c>
      <c r="E10" s="1" t="s">
        <v>116</v>
      </c>
      <c r="F10" s="1">
        <v>2</v>
      </c>
      <c r="G10" s="1">
        <v>2</v>
      </c>
      <c r="H10" t="s">
        <v>117</v>
      </c>
      <c r="I10" t="s">
        <v>912</v>
      </c>
      <c r="J10" t="s">
        <v>913</v>
      </c>
      <c r="K10">
        <v>11.1</v>
      </c>
      <c r="L10" t="s">
        <v>2865</v>
      </c>
    </row>
    <row r="11" spans="1:14" x14ac:dyDescent="0.25">
      <c r="A11" t="s">
        <v>893</v>
      </c>
      <c r="B11" s="1" t="s">
        <v>914</v>
      </c>
      <c r="C11" t="s">
        <v>58</v>
      </c>
      <c r="D11" s="6" t="s">
        <v>914</v>
      </c>
      <c r="E11" s="6" t="s">
        <v>914</v>
      </c>
      <c r="F11" s="6">
        <v>1</v>
      </c>
      <c r="G11" s="6">
        <v>1</v>
      </c>
      <c r="H11" t="s">
        <v>915</v>
      </c>
      <c r="I11" t="s">
        <v>916</v>
      </c>
      <c r="J11" t="s">
        <v>917</v>
      </c>
      <c r="K11">
        <v>16.7</v>
      </c>
      <c r="L11" t="s">
        <v>2866</v>
      </c>
    </row>
    <row r="12" spans="1:14" x14ac:dyDescent="0.25">
      <c r="A12" t="s">
        <v>893</v>
      </c>
      <c r="B12" s="1" t="s">
        <v>918</v>
      </c>
      <c r="C12" t="s">
        <v>20</v>
      </c>
      <c r="D12" t="s">
        <v>914</v>
      </c>
      <c r="E12" t="s">
        <v>21</v>
      </c>
      <c r="F12">
        <v>0</v>
      </c>
      <c r="G12">
        <v>0</v>
      </c>
      <c r="H12" t="s">
        <v>915</v>
      </c>
      <c r="I12" t="s">
        <v>916</v>
      </c>
      <c r="J12" t="s">
        <v>17</v>
      </c>
      <c r="L12" t="s">
        <v>385</v>
      </c>
      <c r="M12" t="b">
        <v>1</v>
      </c>
      <c r="N12" t="b">
        <v>1</v>
      </c>
    </row>
    <row r="13" spans="1:14" x14ac:dyDescent="0.25">
      <c r="A13" t="s">
        <v>893</v>
      </c>
      <c r="B13" s="1" t="s">
        <v>919</v>
      </c>
      <c r="C13" t="s">
        <v>58</v>
      </c>
      <c r="D13" t="s">
        <v>884</v>
      </c>
      <c r="E13" t="s">
        <v>21</v>
      </c>
      <c r="F13">
        <v>0</v>
      </c>
      <c r="G13">
        <v>0</v>
      </c>
      <c r="H13" t="s">
        <v>920</v>
      </c>
      <c r="I13" t="s">
        <v>921</v>
      </c>
      <c r="J13" t="s">
        <v>17</v>
      </c>
      <c r="L13" t="s">
        <v>385</v>
      </c>
    </row>
    <row r="14" spans="1:14" x14ac:dyDescent="0.25">
      <c r="A14" t="s">
        <v>893</v>
      </c>
      <c r="B14" s="1" t="s">
        <v>922</v>
      </c>
      <c r="C14" t="s">
        <v>58</v>
      </c>
      <c r="D14" s="1" t="s">
        <v>922</v>
      </c>
      <c r="E14" s="1" t="s">
        <v>922</v>
      </c>
      <c r="F14" s="1">
        <v>2</v>
      </c>
      <c r="G14" s="1">
        <v>2</v>
      </c>
      <c r="H14" t="s">
        <v>923</v>
      </c>
      <c r="I14" t="s">
        <v>924</v>
      </c>
      <c r="J14" t="s">
        <v>925</v>
      </c>
      <c r="K14">
        <v>50</v>
      </c>
    </row>
    <row r="15" spans="1:14" x14ac:dyDescent="0.25">
      <c r="A15" t="s">
        <v>893</v>
      </c>
      <c r="B15" s="1" t="s">
        <v>126</v>
      </c>
      <c r="C15" t="s">
        <v>58</v>
      </c>
      <c r="D15" s="1" t="s">
        <v>126</v>
      </c>
      <c r="E15" s="1" t="s">
        <v>126</v>
      </c>
      <c r="F15" s="1">
        <v>2</v>
      </c>
      <c r="G15" s="1">
        <v>2</v>
      </c>
      <c r="H15" t="s">
        <v>127</v>
      </c>
      <c r="I15" t="s">
        <v>926</v>
      </c>
      <c r="J15" t="s">
        <v>927</v>
      </c>
      <c r="K15">
        <v>33.299999999999997</v>
      </c>
      <c r="L15" t="s">
        <v>2865</v>
      </c>
    </row>
    <row r="16" spans="1:14" x14ac:dyDescent="0.25">
      <c r="A16" t="s">
        <v>893</v>
      </c>
      <c r="B16" s="1" t="s">
        <v>928</v>
      </c>
      <c r="C16" t="s">
        <v>20</v>
      </c>
      <c r="D16" t="s">
        <v>126</v>
      </c>
      <c r="E16" t="s">
        <v>21</v>
      </c>
      <c r="F16">
        <v>0</v>
      </c>
      <c r="G16">
        <v>0</v>
      </c>
      <c r="H16" t="s">
        <v>127</v>
      </c>
      <c r="I16" t="s">
        <v>926</v>
      </c>
      <c r="J16" t="s">
        <v>17</v>
      </c>
      <c r="L16" t="s">
        <v>385</v>
      </c>
      <c r="M16" t="b">
        <v>1</v>
      </c>
      <c r="N16" t="b">
        <v>1</v>
      </c>
    </row>
    <row r="17" spans="1:12" x14ac:dyDescent="0.25">
      <c r="A17" t="s">
        <v>893</v>
      </c>
      <c r="B17" s="5" t="s">
        <v>929</v>
      </c>
      <c r="C17" t="s">
        <v>58</v>
      </c>
      <c r="D17" t="s">
        <v>21</v>
      </c>
      <c r="E17" s="5" t="s">
        <v>930</v>
      </c>
      <c r="F17">
        <v>0</v>
      </c>
      <c r="G17" s="5">
        <v>-2</v>
      </c>
      <c r="H17" t="s">
        <v>17</v>
      </c>
      <c r="I17" t="s">
        <v>17</v>
      </c>
      <c r="J17" t="s">
        <v>931</v>
      </c>
      <c r="K17">
        <v>100</v>
      </c>
      <c r="L17" t="s">
        <v>2867</v>
      </c>
    </row>
    <row r="18" spans="1:12" x14ac:dyDescent="0.25">
      <c r="A18" t="s">
        <v>893</v>
      </c>
      <c r="B18" s="1" t="s">
        <v>932</v>
      </c>
      <c r="C18" t="s">
        <v>58</v>
      </c>
      <c r="D18" t="s">
        <v>933</v>
      </c>
      <c r="E18" t="s">
        <v>21</v>
      </c>
      <c r="F18">
        <v>0</v>
      </c>
      <c r="G18">
        <v>0</v>
      </c>
      <c r="H18" t="s">
        <v>109</v>
      </c>
      <c r="I18" t="s">
        <v>934</v>
      </c>
      <c r="J18" t="s">
        <v>17</v>
      </c>
      <c r="L18" t="s">
        <v>385</v>
      </c>
    </row>
    <row r="19" spans="1:12" x14ac:dyDescent="0.25">
      <c r="A19" t="s">
        <v>893</v>
      </c>
      <c r="B19" s="1" t="s">
        <v>133</v>
      </c>
      <c r="C19" t="s">
        <v>58</v>
      </c>
      <c r="D19" s="1" t="s">
        <v>133</v>
      </c>
      <c r="E19" s="1" t="s">
        <v>133</v>
      </c>
      <c r="F19" s="1">
        <v>2</v>
      </c>
      <c r="G19" s="1">
        <v>2</v>
      </c>
      <c r="H19" t="s">
        <v>134</v>
      </c>
      <c r="I19" t="s">
        <v>935</v>
      </c>
      <c r="J19" t="s">
        <v>936</v>
      </c>
      <c r="K19">
        <v>100</v>
      </c>
      <c r="L19" t="s">
        <v>2865</v>
      </c>
    </row>
    <row r="22" spans="1:12" ht="15.75" x14ac:dyDescent="0.25">
      <c r="A22" s="3" t="s">
        <v>26</v>
      </c>
      <c r="H22" s="3" t="s">
        <v>27</v>
      </c>
    </row>
    <row r="23" spans="1:12" x14ac:dyDescent="0.25">
      <c r="A23" s="4" t="s">
        <v>28</v>
      </c>
      <c r="F23">
        <f>COUNTIFS(B2:B19,"&lt;&gt;*_*",B2:B19,"&lt;&gt;")</f>
        <v>11</v>
      </c>
      <c r="H23" s="4" t="s">
        <v>28</v>
      </c>
      <c r="K23">
        <f>COUNTIFS(B2:B19,"&lt;&gt;*_*",B2:B19,"&lt;&gt;",M2:M19,"&lt;&gt;TRUE")</f>
        <v>9</v>
      </c>
    </row>
    <row r="24" spans="1:12" x14ac:dyDescent="0.25">
      <c r="A24" s="4" t="s">
        <v>29</v>
      </c>
      <c r="F24">
        <f>COUNTIFS(F2:F19,"&gt;0")</f>
        <v>11</v>
      </c>
      <c r="H24" s="4" t="s">
        <v>29</v>
      </c>
      <c r="K24">
        <f>COUNTIFS(F2:F19,"&gt;0",M2:M19,"&lt;&gt;TRUE")</f>
        <v>9</v>
      </c>
    </row>
    <row r="25" spans="1:12" x14ac:dyDescent="0.25">
      <c r="A25" s="4" t="s">
        <v>30</v>
      </c>
      <c r="F25">
        <f>COUNTIFS(G2:G19,"&gt;0")</f>
        <v>11</v>
      </c>
      <c r="H25" s="4" t="s">
        <v>30</v>
      </c>
      <c r="K25">
        <f>COUNTIFS(G2:G19,"&gt;0",N2:N19,"&lt;&gt;TRUE")</f>
        <v>9</v>
      </c>
    </row>
    <row r="26" spans="1:12" x14ac:dyDescent="0.25">
      <c r="A26" s="4" t="s">
        <v>31</v>
      </c>
      <c r="F26">
        <f>COUNTIFS(F2:F19,"&lt;&gt;-1",F2:F19,"&lt;&gt;0",F2:F19,"&lt;2")</f>
        <v>1</v>
      </c>
      <c r="H26" s="4" t="s">
        <v>31</v>
      </c>
      <c r="K26">
        <f>COUNTIFS(F2:F19,"&lt;&gt;-1",F2:F19,"&lt;&gt;0",F2:F19,"&lt;2",M2:M19,"&lt;&gt;TRUE")</f>
        <v>1</v>
      </c>
    </row>
    <row r="27" spans="1:12" x14ac:dyDescent="0.25">
      <c r="A27" s="4" t="s">
        <v>32</v>
      </c>
      <c r="F27">
        <f>COUNTIFS(G2:G19,"&lt;&gt;-1",G2:G19,"&lt;&gt;0",G2:G19,"&lt;2")</f>
        <v>4</v>
      </c>
      <c r="H27" s="4" t="s">
        <v>32</v>
      </c>
      <c r="K27">
        <f>COUNTIFS(G2:G19,"&lt;&gt;-1",G2:G19,"&lt;&gt;0",G2:G19,"&lt;2",N2:N19,"&lt;&gt;TRUE")</f>
        <v>4</v>
      </c>
    </row>
    <row r="28" spans="1:12" x14ac:dyDescent="0.25">
      <c r="A28" s="4" t="s">
        <v>33</v>
      </c>
      <c r="F28">
        <f>COUNTIFS(F2:F19,"=-1")+COUNTIFS(F2:F19,"=-3")</f>
        <v>0</v>
      </c>
      <c r="H28" s="4" t="s">
        <v>33</v>
      </c>
      <c r="K28">
        <f>COUNTIFS(F2:F19,"=-1",M2:M19,"&lt;&gt;TRUE")+COUNTIFS(F2:F19,"=-3",M2:M19,"&lt;&gt;TRUE")</f>
        <v>0</v>
      </c>
    </row>
    <row r="29" spans="1:12" x14ac:dyDescent="0.25">
      <c r="A29" s="4" t="s">
        <v>34</v>
      </c>
      <c r="F29">
        <f>COUNTIFS(G2:G19,"=-1")+COUNTIFS(G2:G19,"=-3")</f>
        <v>0</v>
      </c>
      <c r="H29" s="4" t="s">
        <v>34</v>
      </c>
      <c r="K29">
        <f>COUNTIFS(G2:G19,"=-1",N2:N19,"&lt;&gt;TRUE")+COUNTIFS(G2:G19,"=-3",N2:N19,"&lt;&gt;TRUE")</f>
        <v>0</v>
      </c>
    </row>
    <row r="30" spans="1:12" x14ac:dyDescent="0.25">
      <c r="A30" s="4" t="s">
        <v>35</v>
      </c>
      <c r="F30" s="8">
        <f>F24/F23</f>
        <v>1</v>
      </c>
      <c r="H30" s="4" t="s">
        <v>35</v>
      </c>
      <c r="K30" s="8">
        <f>K24/K23</f>
        <v>1</v>
      </c>
    </row>
    <row r="31" spans="1:12" x14ac:dyDescent="0.25">
      <c r="A31" s="4" t="s">
        <v>36</v>
      </c>
      <c r="F31" s="8">
        <f>F25/F23</f>
        <v>1</v>
      </c>
      <c r="H31" s="4" t="s">
        <v>37</v>
      </c>
      <c r="K31" s="8">
        <f>K25/K23</f>
        <v>1</v>
      </c>
    </row>
    <row r="32" spans="1:12" x14ac:dyDescent="0.25">
      <c r="A32" s="4" t="s">
        <v>38</v>
      </c>
      <c r="F32" s="8">
        <f>F24/(F24+F26)</f>
        <v>0.91666666666666663</v>
      </c>
      <c r="H32" s="4" t="s">
        <v>38</v>
      </c>
      <c r="K32" s="8">
        <f>K24/(K24+K26)</f>
        <v>0.9</v>
      </c>
    </row>
    <row r="33" spans="1:11" x14ac:dyDescent="0.25">
      <c r="A33" s="4" t="s">
        <v>39</v>
      </c>
      <c r="F33" s="8">
        <f>F25/(F25+F27)</f>
        <v>0.73333333333333328</v>
      </c>
      <c r="H33" s="4" t="s">
        <v>39</v>
      </c>
      <c r="K33" s="8">
        <f>K25/(K25+K27)</f>
        <v>0.69230769230769229</v>
      </c>
    </row>
    <row r="36" spans="1:11" ht="15.75" x14ac:dyDescent="0.25">
      <c r="A36" s="3" t="s">
        <v>42</v>
      </c>
    </row>
    <row r="37" spans="1:11" x14ac:dyDescent="0.25">
      <c r="A37" s="1" t="s">
        <v>43</v>
      </c>
    </row>
    <row r="38" spans="1:11" x14ac:dyDescent="0.25">
      <c r="A38" s="5" t="s">
        <v>44</v>
      </c>
    </row>
    <row r="40" spans="1:11" x14ac:dyDescent="0.25">
      <c r="A40" s="1" t="s">
        <v>45</v>
      </c>
    </row>
    <row r="41" spans="1:11" x14ac:dyDescent="0.25">
      <c r="A41" s="6" t="s">
        <v>46</v>
      </c>
    </row>
    <row r="42" spans="1:11" x14ac:dyDescent="0.25">
      <c r="A42" s="7" t="s">
        <v>47</v>
      </c>
    </row>
    <row r="43" spans="1:11" x14ac:dyDescent="0.25">
      <c r="A43" s="5" t="s">
        <v>48</v>
      </c>
    </row>
    <row r="45" spans="1:11" x14ac:dyDescent="0.25">
      <c r="A45" s="4" t="s">
        <v>49</v>
      </c>
    </row>
    <row r="46" spans="1:11" x14ac:dyDescent="0.25">
      <c r="A46" t="s">
        <v>50</v>
      </c>
    </row>
    <row r="47" spans="1:11" x14ac:dyDescent="0.25">
      <c r="A47" t="s">
        <v>51</v>
      </c>
    </row>
    <row r="48" spans="1:11" x14ac:dyDescent="0.25">
      <c r="A48" t="s">
        <v>52</v>
      </c>
    </row>
    <row r="49" spans="1:1" x14ac:dyDescent="0.25">
      <c r="A49" t="s">
        <v>53</v>
      </c>
    </row>
    <row r="50" spans="1:1" x14ac:dyDescent="0.25">
      <c r="A50" t="s">
        <v>54</v>
      </c>
    </row>
    <row r="51" spans="1:1" x14ac:dyDescent="0.25">
      <c r="A51" t="s">
        <v>55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107</v>
      </c>
      <c r="B2" s="1" t="s">
        <v>108</v>
      </c>
      <c r="C2" t="s">
        <v>58</v>
      </c>
      <c r="D2" s="1" t="s">
        <v>108</v>
      </c>
      <c r="E2" s="1" t="s">
        <v>108</v>
      </c>
      <c r="F2" s="1">
        <v>2</v>
      </c>
      <c r="G2" s="1">
        <v>2</v>
      </c>
      <c r="H2" t="s">
        <v>109</v>
      </c>
      <c r="I2" t="s">
        <v>110</v>
      </c>
      <c r="J2" t="s">
        <v>111</v>
      </c>
      <c r="K2">
        <v>99</v>
      </c>
    </row>
    <row r="3" spans="1:14" x14ac:dyDescent="0.25">
      <c r="A3" t="s">
        <v>107</v>
      </c>
      <c r="B3" s="1" t="s">
        <v>112</v>
      </c>
      <c r="C3" t="s">
        <v>58</v>
      </c>
      <c r="D3" s="1" t="s">
        <v>112</v>
      </c>
      <c r="E3" s="1" t="s">
        <v>112</v>
      </c>
      <c r="F3" s="1">
        <v>2</v>
      </c>
      <c r="G3" s="1">
        <v>2</v>
      </c>
      <c r="H3" t="s">
        <v>113</v>
      </c>
      <c r="I3" t="s">
        <v>114</v>
      </c>
      <c r="J3" t="s">
        <v>115</v>
      </c>
      <c r="K3">
        <v>99</v>
      </c>
    </row>
    <row r="4" spans="1:14" x14ac:dyDescent="0.25">
      <c r="A4" t="s">
        <v>107</v>
      </c>
      <c r="B4" s="1" t="s">
        <v>116</v>
      </c>
      <c r="C4" t="s">
        <v>58</v>
      </c>
      <c r="D4" s="1" t="s">
        <v>116</v>
      </c>
      <c r="E4" s="1" t="s">
        <v>116</v>
      </c>
      <c r="F4" s="1">
        <v>2</v>
      </c>
      <c r="G4" s="1">
        <v>2</v>
      </c>
      <c r="H4" t="s">
        <v>117</v>
      </c>
      <c r="I4" t="s">
        <v>118</v>
      </c>
      <c r="J4" t="s">
        <v>119</v>
      </c>
      <c r="K4">
        <v>11.1</v>
      </c>
    </row>
    <row r="5" spans="1:14" x14ac:dyDescent="0.25">
      <c r="A5" t="s">
        <v>107</v>
      </c>
      <c r="B5" s="5" t="s">
        <v>120</v>
      </c>
      <c r="C5" t="s">
        <v>58</v>
      </c>
      <c r="D5" t="s">
        <v>21</v>
      </c>
      <c r="E5" s="5" t="s">
        <v>121</v>
      </c>
      <c r="F5">
        <v>0</v>
      </c>
      <c r="G5" s="5">
        <v>-2</v>
      </c>
      <c r="H5" t="s">
        <v>17</v>
      </c>
      <c r="I5" t="s">
        <v>17</v>
      </c>
      <c r="J5" t="s">
        <v>122</v>
      </c>
      <c r="K5">
        <v>1</v>
      </c>
      <c r="L5" t="s">
        <v>2868</v>
      </c>
    </row>
    <row r="6" spans="1:14" x14ac:dyDescent="0.25">
      <c r="A6" t="s">
        <v>107</v>
      </c>
      <c r="B6" s="5" t="s">
        <v>123</v>
      </c>
      <c r="C6" t="s">
        <v>58</v>
      </c>
      <c r="D6" t="s">
        <v>21</v>
      </c>
      <c r="E6" s="5" t="s">
        <v>124</v>
      </c>
      <c r="F6">
        <v>0</v>
      </c>
      <c r="G6" s="5">
        <v>-2</v>
      </c>
      <c r="H6" t="s">
        <v>17</v>
      </c>
      <c r="I6" t="s">
        <v>17</v>
      </c>
      <c r="J6" t="s">
        <v>125</v>
      </c>
      <c r="K6">
        <v>1</v>
      </c>
      <c r="L6" t="s">
        <v>2869</v>
      </c>
    </row>
    <row r="7" spans="1:14" x14ac:dyDescent="0.25">
      <c r="A7" t="s">
        <v>107</v>
      </c>
      <c r="B7" s="1" t="s">
        <v>126</v>
      </c>
      <c r="C7" t="s">
        <v>58</v>
      </c>
      <c r="D7" s="1" t="s">
        <v>126</v>
      </c>
      <c r="E7" s="1" t="s">
        <v>126</v>
      </c>
      <c r="F7" s="1">
        <v>2</v>
      </c>
      <c r="G7" s="1">
        <v>2</v>
      </c>
      <c r="H7" t="s">
        <v>127</v>
      </c>
      <c r="I7" t="s">
        <v>128</v>
      </c>
      <c r="J7" t="s">
        <v>129</v>
      </c>
      <c r="K7">
        <v>33.299999999999997</v>
      </c>
    </row>
    <row r="8" spans="1:14" x14ac:dyDescent="0.25">
      <c r="A8" t="s">
        <v>107</v>
      </c>
      <c r="B8" s="5" t="s">
        <v>130</v>
      </c>
      <c r="C8" t="s">
        <v>58</v>
      </c>
      <c r="D8" t="s">
        <v>21</v>
      </c>
      <c r="E8" s="5" t="s">
        <v>131</v>
      </c>
      <c r="F8">
        <v>0</v>
      </c>
      <c r="G8" s="5">
        <v>-2</v>
      </c>
      <c r="H8" t="s">
        <v>17</v>
      </c>
      <c r="I8" t="s">
        <v>17</v>
      </c>
      <c r="J8" t="s">
        <v>132</v>
      </c>
      <c r="K8">
        <v>1</v>
      </c>
      <c r="L8" t="s">
        <v>2870</v>
      </c>
    </row>
    <row r="9" spans="1:14" x14ac:dyDescent="0.25">
      <c r="A9" t="s">
        <v>107</v>
      </c>
      <c r="B9" s="1" t="s">
        <v>133</v>
      </c>
      <c r="C9" t="s">
        <v>58</v>
      </c>
      <c r="D9" s="1" t="s">
        <v>133</v>
      </c>
      <c r="E9" s="1" t="s">
        <v>133</v>
      </c>
      <c r="F9" s="1">
        <v>2</v>
      </c>
      <c r="G9" s="1">
        <v>2</v>
      </c>
      <c r="H9" t="s">
        <v>134</v>
      </c>
      <c r="I9" t="s">
        <v>135</v>
      </c>
      <c r="J9" t="s">
        <v>136</v>
      </c>
      <c r="K9">
        <v>100</v>
      </c>
    </row>
    <row r="12" spans="1:14" ht="15.75" x14ac:dyDescent="0.25">
      <c r="A12" s="3" t="s">
        <v>26</v>
      </c>
      <c r="H12" s="3" t="s">
        <v>27</v>
      </c>
    </row>
    <row r="13" spans="1:14" x14ac:dyDescent="0.25">
      <c r="A13" s="4" t="s">
        <v>28</v>
      </c>
      <c r="F13">
        <f>COUNTIFS(B2:B9,"&lt;&gt;*_*",B2:B9,"&lt;&gt;")</f>
        <v>5</v>
      </c>
      <c r="H13" s="4" t="s">
        <v>28</v>
      </c>
      <c r="K13">
        <f>COUNTIFS(B2:B9,"&lt;&gt;*_*",B2:B9,"&lt;&gt;",M2:M9,"&lt;&gt;TRUE")</f>
        <v>5</v>
      </c>
    </row>
    <row r="14" spans="1:14" x14ac:dyDescent="0.25">
      <c r="A14" s="4" t="s">
        <v>29</v>
      </c>
      <c r="F14">
        <f>COUNTIFS(F2:F9,"&gt;0")</f>
        <v>5</v>
      </c>
      <c r="H14" s="4" t="s">
        <v>29</v>
      </c>
      <c r="K14">
        <f>COUNTIFS(F2:F9,"&gt;0",M2:M9,"&lt;&gt;TRUE")</f>
        <v>5</v>
      </c>
    </row>
    <row r="15" spans="1:14" x14ac:dyDescent="0.25">
      <c r="A15" s="4" t="s">
        <v>30</v>
      </c>
      <c r="F15">
        <f>COUNTIFS(G2:G9,"&gt;0")</f>
        <v>5</v>
      </c>
      <c r="H15" s="4" t="s">
        <v>30</v>
      </c>
      <c r="K15">
        <f>COUNTIFS(G2:G9,"&gt;0",N2:N9,"&lt;&gt;TRUE")</f>
        <v>5</v>
      </c>
    </row>
    <row r="16" spans="1:14" x14ac:dyDescent="0.25">
      <c r="A16" s="4" t="s">
        <v>31</v>
      </c>
      <c r="F16">
        <f>COUNTIFS(F2:F9,"&lt;&gt;-1",F2:F9,"&lt;&gt;0",F2:F9,"&lt;2")</f>
        <v>0</v>
      </c>
      <c r="H16" s="4" t="s">
        <v>31</v>
      </c>
      <c r="K16">
        <f>COUNTIFS(F2:F9,"&lt;&gt;-1",F2:F9,"&lt;&gt;0",F2:F9,"&lt;2",M2:M9,"&lt;&gt;TRUE")</f>
        <v>0</v>
      </c>
    </row>
    <row r="17" spans="1:11" x14ac:dyDescent="0.25">
      <c r="A17" s="4" t="s">
        <v>32</v>
      </c>
      <c r="F17">
        <f>COUNTIFS(G2:G9,"&lt;&gt;-1",G2:G9,"&lt;&gt;0",G2:G9,"&lt;2")</f>
        <v>3</v>
      </c>
      <c r="H17" s="4" t="s">
        <v>32</v>
      </c>
      <c r="K17">
        <f>COUNTIFS(G2:G9,"&lt;&gt;-1",G2:G9,"&lt;&gt;0",G2:G9,"&lt;2",N2:N9,"&lt;&gt;TRUE")</f>
        <v>3</v>
      </c>
    </row>
    <row r="18" spans="1:11" x14ac:dyDescent="0.25">
      <c r="A18" s="4" t="s">
        <v>33</v>
      </c>
      <c r="F18">
        <f>COUNTIFS(F2:F9,"=-1")+COUNTIFS(F2:F9,"=-3")</f>
        <v>0</v>
      </c>
      <c r="H18" s="4" t="s">
        <v>33</v>
      </c>
      <c r="K18">
        <f>COUNTIFS(F2:F9,"=-1",M2:M9,"&lt;&gt;TRUE")+COUNTIFS(F2:F9,"=-3",M2:M9,"&lt;&gt;TRUE")</f>
        <v>0</v>
      </c>
    </row>
    <row r="19" spans="1:11" x14ac:dyDescent="0.25">
      <c r="A19" s="4" t="s">
        <v>34</v>
      </c>
      <c r="F19">
        <f>COUNTIFS(G2:G9,"=-1")+COUNTIFS(G2:G9,"=-3")</f>
        <v>0</v>
      </c>
      <c r="H19" s="4" t="s">
        <v>34</v>
      </c>
      <c r="K19">
        <f>COUNTIFS(G2:G9,"=-1",N2:N9,"&lt;&gt;TRUE")+COUNTIFS(G2:G9,"=-3",N2:N9,"&lt;&gt;TRUE")</f>
        <v>0</v>
      </c>
    </row>
    <row r="20" spans="1:11" x14ac:dyDescent="0.25">
      <c r="A20" s="4" t="s">
        <v>35</v>
      </c>
      <c r="F20" s="8">
        <f>F14/F13</f>
        <v>1</v>
      </c>
      <c r="H20" s="4" t="s">
        <v>35</v>
      </c>
      <c r="K20" s="8">
        <f>K14/K13</f>
        <v>1</v>
      </c>
    </row>
    <row r="21" spans="1:11" x14ac:dyDescent="0.25">
      <c r="A21" s="4" t="s">
        <v>36</v>
      </c>
      <c r="F21" s="8">
        <f>F15/F13</f>
        <v>1</v>
      </c>
      <c r="H21" s="4" t="s">
        <v>37</v>
      </c>
      <c r="K21" s="8">
        <f>K15/K13</f>
        <v>1</v>
      </c>
    </row>
    <row r="22" spans="1:11" x14ac:dyDescent="0.25">
      <c r="A22" s="4" t="s">
        <v>38</v>
      </c>
      <c r="F22" s="8">
        <f>F14/(F14+F16)</f>
        <v>1</v>
      </c>
      <c r="H22" s="4" t="s">
        <v>38</v>
      </c>
      <c r="K22" s="8">
        <f>K14/(K14+K16)</f>
        <v>1</v>
      </c>
    </row>
    <row r="23" spans="1:11" x14ac:dyDescent="0.25">
      <c r="A23" s="4" t="s">
        <v>39</v>
      </c>
      <c r="F23" s="8">
        <f>F15/(F15+F17)</f>
        <v>0.625</v>
      </c>
      <c r="H23" s="4" t="s">
        <v>39</v>
      </c>
      <c r="K23" s="8">
        <f>K15/(K15+K17)</f>
        <v>0.625</v>
      </c>
    </row>
    <row r="26" spans="1:11" ht="15.75" x14ac:dyDescent="0.25">
      <c r="A26" s="3" t="s">
        <v>42</v>
      </c>
    </row>
    <row r="27" spans="1:11" x14ac:dyDescent="0.25">
      <c r="A27" s="1" t="s">
        <v>43</v>
      </c>
    </row>
    <row r="28" spans="1:11" x14ac:dyDescent="0.25">
      <c r="A28" s="5" t="s">
        <v>44</v>
      </c>
    </row>
    <row r="30" spans="1:11" x14ac:dyDescent="0.25">
      <c r="A30" s="1" t="s">
        <v>45</v>
      </c>
    </row>
    <row r="31" spans="1:11" x14ac:dyDescent="0.25">
      <c r="A31" s="6" t="s">
        <v>46</v>
      </c>
    </row>
    <row r="32" spans="1:11" x14ac:dyDescent="0.25">
      <c r="A32" s="7" t="s">
        <v>47</v>
      </c>
    </row>
    <row r="33" spans="1:1" x14ac:dyDescent="0.25">
      <c r="A33" s="5" t="s">
        <v>48</v>
      </c>
    </row>
    <row r="35" spans="1:1" x14ac:dyDescent="0.25">
      <c r="A35" s="4" t="s">
        <v>49</v>
      </c>
    </row>
    <row r="36" spans="1:1" x14ac:dyDescent="0.25">
      <c r="A36" t="s">
        <v>50</v>
      </c>
    </row>
    <row r="37" spans="1:1" x14ac:dyDescent="0.25">
      <c r="A37" t="s">
        <v>51</v>
      </c>
    </row>
    <row r="38" spans="1:1" x14ac:dyDescent="0.25">
      <c r="A38" t="s">
        <v>52</v>
      </c>
    </row>
    <row r="39" spans="1:1" x14ac:dyDescent="0.25">
      <c r="A39" t="s">
        <v>53</v>
      </c>
    </row>
    <row r="40" spans="1:1" x14ac:dyDescent="0.25">
      <c r="A40" t="s">
        <v>54</v>
      </c>
    </row>
    <row r="41" spans="1:1" x14ac:dyDescent="0.25">
      <c r="A41" t="s">
        <v>55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137</v>
      </c>
      <c r="B2" s="1" t="s">
        <v>76</v>
      </c>
      <c r="C2" t="s">
        <v>58</v>
      </c>
      <c r="D2" s="1" t="s">
        <v>76</v>
      </c>
      <c r="E2" s="1" t="s">
        <v>76</v>
      </c>
      <c r="F2" s="1">
        <v>2</v>
      </c>
      <c r="G2" s="1">
        <v>2</v>
      </c>
      <c r="H2" s="1" t="s">
        <v>138</v>
      </c>
      <c r="I2" s="5" t="s">
        <v>21</v>
      </c>
      <c r="J2" s="1" t="s">
        <v>138</v>
      </c>
      <c r="K2" s="5">
        <v>-1</v>
      </c>
      <c r="L2" s="1">
        <v>2</v>
      </c>
      <c r="M2" t="s">
        <v>87</v>
      </c>
      <c r="N2" t="s">
        <v>17</v>
      </c>
      <c r="O2" t="s">
        <v>139</v>
      </c>
      <c r="P2">
        <v>5.5</v>
      </c>
      <c r="Q2" t="s">
        <v>3228</v>
      </c>
    </row>
    <row r="3" spans="1:21" x14ac:dyDescent="0.25">
      <c r="H3" s="1" t="s">
        <v>3227</v>
      </c>
      <c r="I3" s="5" t="s">
        <v>21</v>
      </c>
      <c r="J3" s="1" t="s">
        <v>140</v>
      </c>
      <c r="K3" s="5">
        <v>-1</v>
      </c>
      <c r="L3" s="1">
        <v>2</v>
      </c>
      <c r="M3" t="s">
        <v>87</v>
      </c>
      <c r="N3" t="s">
        <v>17</v>
      </c>
      <c r="O3" t="s">
        <v>141</v>
      </c>
      <c r="P3">
        <v>2.4</v>
      </c>
      <c r="Q3" t="s">
        <v>3229</v>
      </c>
    </row>
    <row r="4" spans="1:21" x14ac:dyDescent="0.25">
      <c r="A4" t="s">
        <v>137</v>
      </c>
      <c r="B4" s="1" t="s">
        <v>142</v>
      </c>
      <c r="C4" t="s">
        <v>58</v>
      </c>
      <c r="D4" s="1" t="s">
        <v>142</v>
      </c>
      <c r="E4" s="1" t="s">
        <v>142</v>
      </c>
      <c r="F4" s="1">
        <v>2</v>
      </c>
      <c r="G4" s="1">
        <v>2</v>
      </c>
      <c r="H4" s="1" t="s">
        <v>143</v>
      </c>
      <c r="I4" s="5" t="s">
        <v>21</v>
      </c>
      <c r="J4" s="1" t="s">
        <v>144</v>
      </c>
      <c r="K4" s="5">
        <v>-1</v>
      </c>
      <c r="L4" s="1">
        <v>2</v>
      </c>
      <c r="M4" t="s">
        <v>145</v>
      </c>
      <c r="N4" t="s">
        <v>17</v>
      </c>
      <c r="O4" t="s">
        <v>146</v>
      </c>
      <c r="P4">
        <v>1.7</v>
      </c>
      <c r="Q4" t="s">
        <v>3228</v>
      </c>
    </row>
    <row r="7" spans="1:21" ht="15.75" x14ac:dyDescent="0.25">
      <c r="A7" s="3" t="s">
        <v>26</v>
      </c>
      <c r="H7" s="3" t="s">
        <v>27</v>
      </c>
    </row>
    <row r="8" spans="1:21" x14ac:dyDescent="0.25">
      <c r="A8" s="4" t="s">
        <v>28</v>
      </c>
      <c r="F8">
        <f>COUNTIFS(B2:B4,"&lt;&gt;*_*",B2:B4,"&lt;&gt;")</f>
        <v>2</v>
      </c>
      <c r="H8" s="4" t="s">
        <v>28</v>
      </c>
      <c r="K8">
        <f>COUNTIFS(B2:B4,"&lt;&gt;*_*",B2:B4,"&lt;&gt;",R2:R4,"&lt;&gt;TRUE")</f>
        <v>2</v>
      </c>
    </row>
    <row r="9" spans="1:21" x14ac:dyDescent="0.25">
      <c r="A9" s="4" t="s">
        <v>29</v>
      </c>
      <c r="F9">
        <f>COUNTIFS(F2:F4,"&gt;0")</f>
        <v>2</v>
      </c>
      <c r="H9" s="4" t="s">
        <v>29</v>
      </c>
      <c r="K9">
        <f>COUNTIFS(F2:F4,"&gt;0",R2:R4,"&lt;&gt;TRUE")</f>
        <v>2</v>
      </c>
    </row>
    <row r="10" spans="1:21" x14ac:dyDescent="0.25">
      <c r="A10" s="4" t="s">
        <v>30</v>
      </c>
      <c r="F10">
        <f>COUNTIFS(G2:G4,"&gt;0")</f>
        <v>2</v>
      </c>
      <c r="H10" s="4" t="s">
        <v>30</v>
      </c>
      <c r="K10">
        <f>COUNTIFS(G2:G4,"&gt;0",S2:S4,"&lt;&gt;TRUE")</f>
        <v>2</v>
      </c>
    </row>
    <row r="11" spans="1:21" x14ac:dyDescent="0.25">
      <c r="A11" s="4" t="s">
        <v>31</v>
      </c>
      <c r="F11">
        <f>COUNTIFS(F2:F4,"&lt;&gt;-1",F2:F4,"&lt;&gt;0",F2:F4,"&lt;2")</f>
        <v>0</v>
      </c>
      <c r="H11" s="4" t="s">
        <v>31</v>
      </c>
      <c r="K11">
        <f>COUNTIFS(F2:F4,"&lt;&gt;-1",F2:F4,"&lt;&gt;0",F2:F4,"&lt;2",R2:R4,"&lt;&gt;TRUE")</f>
        <v>0</v>
      </c>
    </row>
    <row r="12" spans="1:21" x14ac:dyDescent="0.25">
      <c r="A12" s="4" t="s">
        <v>32</v>
      </c>
      <c r="F12">
        <f>COUNTIFS(G2:G4,"&lt;&gt;-1",G2:G4,"&lt;&gt;0",G2:G4,"&lt;2")</f>
        <v>0</v>
      </c>
      <c r="H12" s="4" t="s">
        <v>32</v>
      </c>
      <c r="K12">
        <f>COUNTIFS(G2:G4,"&lt;&gt;-1",G2:G4,"&lt;&gt;0",G2:G4,"&lt;2",S2:S4,"&lt;&gt;TRUE")</f>
        <v>0</v>
      </c>
    </row>
    <row r="13" spans="1:21" x14ac:dyDescent="0.25">
      <c r="A13" s="4" t="s">
        <v>33</v>
      </c>
      <c r="F13">
        <f>COUNTIFS(F2:F4,"=-1")+COUNTIFS(F2:F4,"=-3")</f>
        <v>0</v>
      </c>
      <c r="H13" s="4" t="s">
        <v>33</v>
      </c>
      <c r="K13">
        <f>COUNTIFS(F2:F4,"=-1",R2:R4,"&lt;&gt;TRUE")+COUNTIFS(F2:F4,"=-3",R2:R4,"&lt;&gt;TRUE")</f>
        <v>0</v>
      </c>
    </row>
    <row r="14" spans="1:21" x14ac:dyDescent="0.25">
      <c r="A14" s="4" t="s">
        <v>34</v>
      </c>
      <c r="F14">
        <f>COUNTIFS(G2:G4,"=-1")+COUNTIFS(G2:G4,"=-3")</f>
        <v>0</v>
      </c>
      <c r="H14" s="4" t="s">
        <v>34</v>
      </c>
      <c r="K14">
        <f>COUNTIFS(G2:G4,"=-1",S2:S4,"&lt;&gt;TRUE")+COUNTIFS(G2:G4,"=-3",S2:S4,"&lt;&gt;TRUE")</f>
        <v>0</v>
      </c>
    </row>
    <row r="15" spans="1:21" x14ac:dyDescent="0.25">
      <c r="A15" s="4" t="s">
        <v>35</v>
      </c>
      <c r="F15" s="8">
        <f>F9/F8</f>
        <v>1</v>
      </c>
      <c r="H15" s="4" t="s">
        <v>35</v>
      </c>
      <c r="K15" s="8">
        <f>K9/K8</f>
        <v>1</v>
      </c>
    </row>
    <row r="16" spans="1:21" x14ac:dyDescent="0.25">
      <c r="A16" s="4" t="s">
        <v>36</v>
      </c>
      <c r="F16" s="8">
        <f>F10/F8</f>
        <v>1</v>
      </c>
      <c r="H16" s="4" t="s">
        <v>37</v>
      </c>
      <c r="K16" s="8">
        <f>K10/K8</f>
        <v>1</v>
      </c>
    </row>
    <row r="17" spans="1:11" x14ac:dyDescent="0.25">
      <c r="A17" s="4" t="s">
        <v>38</v>
      </c>
      <c r="F17" s="8">
        <f>F9/(F9+F11)</f>
        <v>1</v>
      </c>
      <c r="H17" s="4" t="s">
        <v>38</v>
      </c>
      <c r="K17" s="8">
        <f>K9/(K9+K11)</f>
        <v>1</v>
      </c>
    </row>
    <row r="18" spans="1:11" x14ac:dyDescent="0.25">
      <c r="A18" s="4" t="s">
        <v>39</v>
      </c>
      <c r="F18" s="8">
        <f>F10/(F10+F12)</f>
        <v>1</v>
      </c>
      <c r="H18" s="4" t="s">
        <v>39</v>
      </c>
      <c r="K18" s="8">
        <f>K10/(K10+K12)</f>
        <v>1</v>
      </c>
    </row>
    <row r="21" spans="1:11" ht="15.75" x14ac:dyDescent="0.25">
      <c r="A21" s="3" t="s">
        <v>40</v>
      </c>
      <c r="H21" s="3" t="s">
        <v>41</v>
      </c>
    </row>
    <row r="22" spans="1:11" x14ac:dyDescent="0.25">
      <c r="A22" s="4" t="s">
        <v>28</v>
      </c>
      <c r="F22">
        <f>COUNTIFS(H2:H4,"&lt;&gt;*_FP",H2:H4,"&lt;&gt;",H2:H4,"&lt;&gt;no structure")</f>
        <v>3</v>
      </c>
      <c r="H22" s="4" t="s">
        <v>28</v>
      </c>
      <c r="K22">
        <f>COUNTIFS(H2:H4,"&lt;&gt;*_FP",H2:H4,"&lt;&gt;",H2:H4,"&lt;&gt;no structure",T2:T4,"&lt;&gt;TRUE")</f>
        <v>3</v>
      </c>
    </row>
    <row r="23" spans="1:11" x14ac:dyDescent="0.25">
      <c r="A23" s="4" t="s">
        <v>29</v>
      </c>
      <c r="F23">
        <f>COUNTIFS(K2:K4,"&gt;0")</f>
        <v>0</v>
      </c>
      <c r="H23" s="4" t="s">
        <v>29</v>
      </c>
      <c r="K23">
        <f>COUNTIFS(K2:K4,"&gt;0",T2:T4,"&lt;&gt;TRUE")</f>
        <v>0</v>
      </c>
    </row>
    <row r="24" spans="1:11" x14ac:dyDescent="0.25">
      <c r="A24" s="4" t="s">
        <v>30</v>
      </c>
      <c r="F24">
        <f>COUNTIFS(L2:L4,"&gt;0")</f>
        <v>3</v>
      </c>
      <c r="H24" s="4" t="s">
        <v>30</v>
      </c>
      <c r="K24">
        <f>COUNTIFS(L2:L4,"&gt;0",U2:U4,"&lt;&gt;TRUE")</f>
        <v>3</v>
      </c>
    </row>
    <row r="25" spans="1:11" x14ac:dyDescent="0.25">
      <c r="A25" s="4" t="s">
        <v>31</v>
      </c>
      <c r="F25">
        <f>COUNTIFS(K2:K4,"&lt;&gt;-1",K2:K4,"&lt;&gt;0",K2:K4,"&lt;2")</f>
        <v>0</v>
      </c>
      <c r="H25" s="4" t="s">
        <v>31</v>
      </c>
      <c r="K25">
        <f>COUNTIFS(K2:K4,"&lt;&gt;-1",K2:K4,"&lt;&gt;0",K2:K4,"&lt;2",T2:T4,"&lt;&gt;TRUE")</f>
        <v>0</v>
      </c>
    </row>
    <row r="26" spans="1:11" x14ac:dyDescent="0.25">
      <c r="A26" s="4" t="s">
        <v>32</v>
      </c>
      <c r="F26">
        <f>COUNTIFS(L2:L4,"&lt;&gt;-1",L2:L4,"&lt;&gt;0",L2:L4,"&lt;2")</f>
        <v>0</v>
      </c>
      <c r="H26" s="4" t="s">
        <v>32</v>
      </c>
      <c r="K26">
        <f>COUNTIFS(L2:L4,"&lt;&gt;-1",L2:L4,"&lt;&gt;0",L2:L4,"&lt;2",U2:U4,"&lt;&gt;TRUE")</f>
        <v>0</v>
      </c>
    </row>
    <row r="27" spans="1:11" x14ac:dyDescent="0.25">
      <c r="A27" s="4" t="s">
        <v>33</v>
      </c>
      <c r="F27">
        <f>COUNTIFS(K2:K4,"=-1")+COUNTIFS(K2:K4,"=-3")</f>
        <v>3</v>
      </c>
      <c r="H27" s="4" t="s">
        <v>33</v>
      </c>
      <c r="K27">
        <f>COUNTIFS(K2:K4,"=-1",T2:T4,"&lt;&gt;TRUE")+COUNTIFS(K2:K4,"=-3",T2:T4,"&lt;&gt;TRUE")</f>
        <v>3</v>
      </c>
    </row>
    <row r="28" spans="1:11" x14ac:dyDescent="0.25">
      <c r="A28" s="4" t="s">
        <v>34</v>
      </c>
      <c r="F28">
        <f>COUNTIFS(L2:L4,"=-1")+COUNTIFS(L2:L4,"=-3")</f>
        <v>0</v>
      </c>
      <c r="H28" s="4" t="s">
        <v>34</v>
      </c>
      <c r="K28">
        <f>COUNTIFS(L2:L4,"=-1",U2:U4,"&lt;&gt;TRUE")+COUNTIFS(L2:L4,"=-3",U2:U4,"&lt;&gt;TRUE")</f>
        <v>0</v>
      </c>
    </row>
    <row r="29" spans="1:11" x14ac:dyDescent="0.25">
      <c r="A29" s="4" t="s">
        <v>35</v>
      </c>
      <c r="F29" s="8">
        <f>F23/F22</f>
        <v>0</v>
      </c>
      <c r="H29" s="4" t="s">
        <v>35</v>
      </c>
      <c r="K29" s="8">
        <f>K23/K22</f>
        <v>0</v>
      </c>
    </row>
    <row r="30" spans="1:11" x14ac:dyDescent="0.25">
      <c r="A30" s="4" t="s">
        <v>36</v>
      </c>
      <c r="F30" s="8">
        <f>F24/F22</f>
        <v>1</v>
      </c>
      <c r="H30" s="4" t="s">
        <v>37</v>
      </c>
      <c r="K30" s="8">
        <f>K24/K22</f>
        <v>1</v>
      </c>
    </row>
    <row r="31" spans="1:11" x14ac:dyDescent="0.25">
      <c r="A31" s="4" t="s">
        <v>38</v>
      </c>
      <c r="F31" s="9" t="s">
        <v>2873</v>
      </c>
      <c r="H31" s="4" t="s">
        <v>38</v>
      </c>
      <c r="K31" s="9" t="s">
        <v>2873</v>
      </c>
    </row>
    <row r="32" spans="1:11" x14ac:dyDescent="0.25">
      <c r="A32" s="4" t="s">
        <v>39</v>
      </c>
      <c r="F32" s="8">
        <f>F24/(F24+F26)</f>
        <v>1</v>
      </c>
      <c r="H32" s="4" t="s">
        <v>39</v>
      </c>
      <c r="K32" s="8">
        <f>K24/(K24+K26)</f>
        <v>1</v>
      </c>
    </row>
    <row r="35" spans="1:1" ht="15.75" x14ac:dyDescent="0.25">
      <c r="A35" s="3" t="s">
        <v>42</v>
      </c>
    </row>
    <row r="36" spans="1:1" x14ac:dyDescent="0.25">
      <c r="A36" s="1" t="s">
        <v>43</v>
      </c>
    </row>
    <row r="37" spans="1:1" x14ac:dyDescent="0.25">
      <c r="A37" s="5" t="s">
        <v>44</v>
      </c>
    </row>
    <row r="39" spans="1:1" x14ac:dyDescent="0.25">
      <c r="A39" s="1" t="s">
        <v>45</v>
      </c>
    </row>
    <row r="40" spans="1:1" x14ac:dyDescent="0.25">
      <c r="A40" s="6" t="s">
        <v>46</v>
      </c>
    </row>
    <row r="41" spans="1:1" x14ac:dyDescent="0.25">
      <c r="A41" s="7" t="s">
        <v>47</v>
      </c>
    </row>
    <row r="42" spans="1:1" x14ac:dyDescent="0.25">
      <c r="A42" s="5" t="s">
        <v>48</v>
      </c>
    </row>
    <row r="44" spans="1:1" x14ac:dyDescent="0.25">
      <c r="A44" s="4" t="s">
        <v>49</v>
      </c>
    </row>
    <row r="45" spans="1:1" x14ac:dyDescent="0.25">
      <c r="A45" t="s">
        <v>50</v>
      </c>
    </row>
    <row r="46" spans="1:1" x14ac:dyDescent="0.25">
      <c r="A46" t="s">
        <v>51</v>
      </c>
    </row>
    <row r="47" spans="1:1" x14ac:dyDescent="0.25">
      <c r="A47" t="s">
        <v>52</v>
      </c>
    </row>
    <row r="48" spans="1:1" x14ac:dyDescent="0.25">
      <c r="A48" t="s">
        <v>53</v>
      </c>
    </row>
    <row r="49" spans="1:1" x14ac:dyDescent="0.25">
      <c r="A49" t="s">
        <v>54</v>
      </c>
    </row>
    <row r="50" spans="1:1" x14ac:dyDescent="0.25">
      <c r="A50" t="s">
        <v>55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2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147</v>
      </c>
      <c r="B2" s="1" t="s">
        <v>148</v>
      </c>
      <c r="C2" t="s">
        <v>58</v>
      </c>
      <c r="D2" s="1" t="s">
        <v>148</v>
      </c>
      <c r="E2" s="5" t="s">
        <v>21</v>
      </c>
      <c r="F2" s="1">
        <v>2</v>
      </c>
      <c r="G2" s="5">
        <v>-1</v>
      </c>
      <c r="H2" s="1" t="s">
        <v>149</v>
      </c>
      <c r="I2" s="1" t="s">
        <v>150</v>
      </c>
      <c r="J2" s="5" t="s">
        <v>21</v>
      </c>
      <c r="K2" s="1">
        <v>2</v>
      </c>
      <c r="L2" s="5">
        <v>-1</v>
      </c>
      <c r="M2" t="s">
        <v>151</v>
      </c>
      <c r="N2" t="s">
        <v>152</v>
      </c>
      <c r="O2" t="s">
        <v>17</v>
      </c>
    </row>
    <row r="3" spans="1:21" x14ac:dyDescent="0.25">
      <c r="A3" t="s">
        <v>147</v>
      </c>
      <c r="B3" s="1" t="s">
        <v>153</v>
      </c>
      <c r="C3" t="s">
        <v>58</v>
      </c>
      <c r="D3" s="1" t="s">
        <v>153</v>
      </c>
      <c r="E3" s="5" t="s">
        <v>3146</v>
      </c>
      <c r="F3" s="1">
        <v>2</v>
      </c>
      <c r="G3" s="5">
        <v>-1</v>
      </c>
      <c r="H3" s="1" t="s">
        <v>154</v>
      </c>
      <c r="I3" s="1" t="s">
        <v>154</v>
      </c>
      <c r="J3" s="5" t="s">
        <v>21</v>
      </c>
      <c r="K3" s="1">
        <v>2</v>
      </c>
      <c r="L3" s="5">
        <v>-1</v>
      </c>
      <c r="M3" t="s">
        <v>155</v>
      </c>
      <c r="N3" t="s">
        <v>156</v>
      </c>
      <c r="O3" t="s">
        <v>17</v>
      </c>
    </row>
    <row r="4" spans="1:21" x14ac:dyDescent="0.25">
      <c r="A4" t="s">
        <v>147</v>
      </c>
      <c r="B4" s="1" t="s">
        <v>157</v>
      </c>
      <c r="C4" t="s">
        <v>58</v>
      </c>
      <c r="D4" s="1" t="s">
        <v>157</v>
      </c>
      <c r="E4" s="5" t="s">
        <v>21</v>
      </c>
      <c r="F4" s="1">
        <v>2</v>
      </c>
      <c r="G4" s="5">
        <v>-1</v>
      </c>
      <c r="H4" s="1" t="s">
        <v>158</v>
      </c>
      <c r="I4" s="1" t="s">
        <v>158</v>
      </c>
      <c r="J4" s="5" t="s">
        <v>21</v>
      </c>
      <c r="K4" s="1">
        <v>2</v>
      </c>
      <c r="L4" s="5">
        <v>-1</v>
      </c>
      <c r="M4" t="s">
        <v>159</v>
      </c>
      <c r="N4" t="s">
        <v>160</v>
      </c>
      <c r="O4" t="s">
        <v>17</v>
      </c>
      <c r="S4" t="b">
        <v>1</v>
      </c>
      <c r="U4" t="b">
        <v>1</v>
      </c>
    </row>
    <row r="5" spans="1:21" x14ac:dyDescent="0.25">
      <c r="A5" t="s">
        <v>147</v>
      </c>
      <c r="B5" s="1" t="s">
        <v>157</v>
      </c>
      <c r="C5" t="s">
        <v>20</v>
      </c>
      <c r="D5" s="1" t="s">
        <v>157</v>
      </c>
      <c r="E5" s="6" t="s">
        <v>157</v>
      </c>
      <c r="F5" s="1">
        <v>2</v>
      </c>
      <c r="G5" s="6">
        <v>1</v>
      </c>
      <c r="H5" s="1" t="s">
        <v>158</v>
      </c>
      <c r="I5" s="1" t="s">
        <v>158</v>
      </c>
      <c r="J5" s="6" t="s">
        <v>158</v>
      </c>
      <c r="K5" s="1">
        <v>2</v>
      </c>
      <c r="L5" s="6">
        <v>1</v>
      </c>
      <c r="M5" t="s">
        <v>159</v>
      </c>
      <c r="N5" t="s">
        <v>161</v>
      </c>
      <c r="O5" t="s">
        <v>162</v>
      </c>
      <c r="P5">
        <v>82</v>
      </c>
      <c r="Q5" t="s">
        <v>3147</v>
      </c>
      <c r="R5" t="b">
        <v>1</v>
      </c>
      <c r="T5" t="b">
        <v>1</v>
      </c>
    </row>
    <row r="6" spans="1:21" x14ac:dyDescent="0.25">
      <c r="H6" s="5" t="s">
        <v>163</v>
      </c>
      <c r="I6" t="s">
        <v>21</v>
      </c>
      <c r="J6" s="5" t="s">
        <v>164</v>
      </c>
      <c r="K6">
        <v>0</v>
      </c>
      <c r="L6" s="5">
        <v>-2</v>
      </c>
      <c r="M6" t="s">
        <v>17</v>
      </c>
      <c r="N6" t="s">
        <v>17</v>
      </c>
      <c r="O6" t="s">
        <v>165</v>
      </c>
      <c r="P6">
        <v>4.5</v>
      </c>
      <c r="Q6" t="s">
        <v>3175</v>
      </c>
    </row>
    <row r="7" spans="1:21" x14ac:dyDescent="0.25">
      <c r="H7" s="5" t="s">
        <v>166</v>
      </c>
      <c r="I7" t="s">
        <v>21</v>
      </c>
      <c r="J7" s="5" t="s">
        <v>167</v>
      </c>
      <c r="K7">
        <v>0</v>
      </c>
      <c r="L7" s="5">
        <v>-2</v>
      </c>
      <c r="M7" t="s">
        <v>17</v>
      </c>
      <c r="N7" t="s">
        <v>17</v>
      </c>
      <c r="O7" t="s">
        <v>168</v>
      </c>
      <c r="P7">
        <v>5.7</v>
      </c>
      <c r="Q7" t="s">
        <v>3175</v>
      </c>
    </row>
    <row r="8" spans="1:21" x14ac:dyDescent="0.25">
      <c r="A8" t="s">
        <v>147</v>
      </c>
      <c r="B8" s="1" t="s">
        <v>169</v>
      </c>
      <c r="C8" t="s">
        <v>58</v>
      </c>
      <c r="D8" s="1" t="s">
        <v>169</v>
      </c>
      <c r="E8" s="5" t="s">
        <v>21</v>
      </c>
      <c r="F8" s="1">
        <v>2</v>
      </c>
      <c r="G8" s="5">
        <v>-1</v>
      </c>
      <c r="H8" s="1" t="s">
        <v>170</v>
      </c>
      <c r="I8" s="1" t="s">
        <v>170</v>
      </c>
      <c r="J8" s="5" t="s">
        <v>21</v>
      </c>
      <c r="K8" s="1">
        <v>2</v>
      </c>
      <c r="L8" s="5">
        <v>-1</v>
      </c>
      <c r="M8" t="s">
        <v>171</v>
      </c>
      <c r="N8" t="s">
        <v>172</v>
      </c>
      <c r="O8" t="s">
        <v>17</v>
      </c>
      <c r="S8" t="b">
        <v>1</v>
      </c>
      <c r="U8" t="b">
        <v>1</v>
      </c>
    </row>
    <row r="9" spans="1:21" x14ac:dyDescent="0.25">
      <c r="A9" t="s">
        <v>147</v>
      </c>
      <c r="B9" s="1" t="s">
        <v>169</v>
      </c>
      <c r="C9" t="s">
        <v>20</v>
      </c>
      <c r="D9" s="1" t="s">
        <v>169</v>
      </c>
      <c r="E9" s="6" t="s">
        <v>169</v>
      </c>
      <c r="F9" s="1">
        <v>2</v>
      </c>
      <c r="G9" s="6">
        <v>1</v>
      </c>
      <c r="H9" s="1" t="s">
        <v>170</v>
      </c>
      <c r="I9" s="1" t="s">
        <v>170</v>
      </c>
      <c r="J9" s="1" t="s">
        <v>173</v>
      </c>
      <c r="K9" s="1">
        <v>2</v>
      </c>
      <c r="L9" s="1">
        <v>2</v>
      </c>
      <c r="M9" t="s">
        <v>171</v>
      </c>
      <c r="N9" t="s">
        <v>174</v>
      </c>
      <c r="O9" t="s">
        <v>175</v>
      </c>
      <c r="P9">
        <v>12.3</v>
      </c>
      <c r="R9" t="b">
        <v>1</v>
      </c>
      <c r="T9" t="b">
        <v>1</v>
      </c>
    </row>
    <row r="10" spans="1:21" x14ac:dyDescent="0.25">
      <c r="H10" t="s">
        <v>3176</v>
      </c>
      <c r="I10" t="s">
        <v>21</v>
      </c>
      <c r="J10" s="5" t="s">
        <v>176</v>
      </c>
      <c r="K10">
        <v>0</v>
      </c>
      <c r="L10" s="5">
        <v>-2</v>
      </c>
      <c r="M10" t="s">
        <v>177</v>
      </c>
      <c r="N10" t="s">
        <v>17</v>
      </c>
      <c r="O10" t="s">
        <v>178</v>
      </c>
      <c r="P10">
        <v>3.7</v>
      </c>
      <c r="Q10" t="s">
        <v>3178</v>
      </c>
    </row>
    <row r="11" spans="1:21" x14ac:dyDescent="0.25">
      <c r="H11" s="5" t="s">
        <v>179</v>
      </c>
      <c r="I11" t="s">
        <v>21</v>
      </c>
      <c r="J11" s="5" t="s">
        <v>180</v>
      </c>
      <c r="K11">
        <v>0</v>
      </c>
      <c r="L11" s="5">
        <v>-2</v>
      </c>
      <c r="M11" t="s">
        <v>17</v>
      </c>
      <c r="N11" t="s">
        <v>17</v>
      </c>
      <c r="O11" t="s">
        <v>181</v>
      </c>
      <c r="P11">
        <v>3.6</v>
      </c>
      <c r="Q11" t="s">
        <v>3149</v>
      </c>
    </row>
    <row r="12" spans="1:21" x14ac:dyDescent="0.25">
      <c r="A12" t="s">
        <v>147</v>
      </c>
      <c r="B12" s="1" t="s">
        <v>182</v>
      </c>
      <c r="C12" t="s">
        <v>58</v>
      </c>
      <c r="D12" s="1" t="s">
        <v>182</v>
      </c>
      <c r="E12" s="5" t="s">
        <v>21</v>
      </c>
      <c r="F12" s="1">
        <v>2</v>
      </c>
      <c r="G12" s="5">
        <v>-1</v>
      </c>
      <c r="H12" s="1" t="s">
        <v>183</v>
      </c>
      <c r="I12" s="1" t="s">
        <v>183</v>
      </c>
      <c r="J12" s="5" t="s">
        <v>21</v>
      </c>
      <c r="K12" s="1">
        <v>2</v>
      </c>
      <c r="L12" s="5">
        <v>-1</v>
      </c>
      <c r="M12" t="s">
        <v>184</v>
      </c>
      <c r="N12" t="s">
        <v>185</v>
      </c>
      <c r="O12" t="s">
        <v>17</v>
      </c>
    </row>
    <row r="13" spans="1:21" x14ac:dyDescent="0.25">
      <c r="H13" s="1" t="s">
        <v>186</v>
      </c>
      <c r="I13" s="1" t="s">
        <v>186</v>
      </c>
      <c r="J13" s="5" t="s">
        <v>21</v>
      </c>
      <c r="K13" s="1">
        <v>2</v>
      </c>
      <c r="L13" s="5">
        <v>-1</v>
      </c>
      <c r="M13" t="s">
        <v>187</v>
      </c>
      <c r="N13" t="s">
        <v>185</v>
      </c>
      <c r="O13" t="s">
        <v>17</v>
      </c>
    </row>
    <row r="14" spans="1:21" x14ac:dyDescent="0.25">
      <c r="H14" s="5" t="s">
        <v>188</v>
      </c>
      <c r="I14" s="5" t="s">
        <v>189</v>
      </c>
      <c r="J14" t="s">
        <v>17</v>
      </c>
      <c r="K14" s="5">
        <v>-2</v>
      </c>
      <c r="L14">
        <v>0</v>
      </c>
      <c r="M14" t="s">
        <v>17</v>
      </c>
      <c r="N14" t="s">
        <v>185</v>
      </c>
      <c r="O14" t="s">
        <v>17</v>
      </c>
      <c r="Q14" t="s">
        <v>3148</v>
      </c>
    </row>
    <row r="15" spans="1:21" x14ac:dyDescent="0.25">
      <c r="A15" t="s">
        <v>147</v>
      </c>
      <c r="B15" s="1" t="s">
        <v>190</v>
      </c>
      <c r="C15" t="s">
        <v>58</v>
      </c>
      <c r="D15" s="1" t="s">
        <v>190</v>
      </c>
      <c r="E15" s="5" t="s">
        <v>21</v>
      </c>
      <c r="F15" s="1">
        <v>2</v>
      </c>
      <c r="G15" s="5">
        <v>-1</v>
      </c>
      <c r="M15" t="s">
        <v>87</v>
      </c>
      <c r="N15" t="s">
        <v>191</v>
      </c>
      <c r="O15" t="s">
        <v>17</v>
      </c>
    </row>
    <row r="16" spans="1:21" x14ac:dyDescent="0.25">
      <c r="A16" t="s">
        <v>147</v>
      </c>
      <c r="B16" s="1" t="s">
        <v>192</v>
      </c>
      <c r="C16" t="s">
        <v>58</v>
      </c>
      <c r="D16" s="1" t="s">
        <v>192</v>
      </c>
      <c r="E16" s="5" t="s">
        <v>192</v>
      </c>
      <c r="F16" s="1">
        <v>2</v>
      </c>
      <c r="G16" s="5">
        <v>-3</v>
      </c>
      <c r="H16" t="s">
        <v>3177</v>
      </c>
      <c r="I16" t="s">
        <v>21</v>
      </c>
      <c r="J16" s="5" t="s">
        <v>193</v>
      </c>
      <c r="K16">
        <v>0</v>
      </c>
      <c r="L16" s="5">
        <v>-2</v>
      </c>
      <c r="M16" t="s">
        <v>194</v>
      </c>
      <c r="N16" t="s">
        <v>17</v>
      </c>
      <c r="O16" t="s">
        <v>195</v>
      </c>
      <c r="P16">
        <v>25</v>
      </c>
      <c r="Q16" t="s">
        <v>3179</v>
      </c>
    </row>
    <row r="17" spans="1:21" x14ac:dyDescent="0.25">
      <c r="A17" t="s">
        <v>147</v>
      </c>
      <c r="B17" s="1" t="s">
        <v>196</v>
      </c>
      <c r="C17" t="s">
        <v>58</v>
      </c>
      <c r="D17" s="1" t="s">
        <v>196</v>
      </c>
      <c r="E17" s="5" t="s">
        <v>21</v>
      </c>
      <c r="F17" s="1">
        <v>2</v>
      </c>
      <c r="G17" s="5">
        <v>-1</v>
      </c>
      <c r="H17" s="1" t="s">
        <v>197</v>
      </c>
      <c r="I17" s="1" t="s">
        <v>197</v>
      </c>
      <c r="J17" s="5" t="s">
        <v>21</v>
      </c>
      <c r="K17" s="1">
        <v>2</v>
      </c>
      <c r="L17" s="5">
        <v>-1</v>
      </c>
      <c r="M17" t="s">
        <v>177</v>
      </c>
      <c r="N17" t="s">
        <v>198</v>
      </c>
      <c r="O17" t="s">
        <v>17</v>
      </c>
    </row>
    <row r="18" spans="1:21" x14ac:dyDescent="0.25">
      <c r="H18" s="5" t="s">
        <v>199</v>
      </c>
      <c r="I18" s="5" t="s">
        <v>200</v>
      </c>
      <c r="J18" t="s">
        <v>17</v>
      </c>
      <c r="K18" s="5">
        <v>-2</v>
      </c>
      <c r="L18">
        <v>0</v>
      </c>
      <c r="M18" t="s">
        <v>17</v>
      </c>
      <c r="N18" t="s">
        <v>198</v>
      </c>
      <c r="O18" t="s">
        <v>17</v>
      </c>
      <c r="Q18" t="s">
        <v>3148</v>
      </c>
    </row>
    <row r="19" spans="1:21" x14ac:dyDescent="0.25">
      <c r="A19" t="s">
        <v>147</v>
      </c>
      <c r="B19" s="1" t="s">
        <v>201</v>
      </c>
      <c r="C19" t="s">
        <v>58</v>
      </c>
      <c r="D19" s="1" t="s">
        <v>201</v>
      </c>
      <c r="E19" s="5" t="s">
        <v>21</v>
      </c>
      <c r="F19" s="1">
        <v>2</v>
      </c>
      <c r="G19" s="5">
        <v>-1</v>
      </c>
      <c r="H19" s="1" t="s">
        <v>202</v>
      </c>
      <c r="I19" s="1" t="s">
        <v>202</v>
      </c>
      <c r="J19" s="5" t="s">
        <v>21</v>
      </c>
      <c r="K19" s="1">
        <v>2</v>
      </c>
      <c r="L19" s="5">
        <v>-1</v>
      </c>
      <c r="M19" t="s">
        <v>203</v>
      </c>
      <c r="N19" t="s">
        <v>204</v>
      </c>
      <c r="O19" t="s">
        <v>17</v>
      </c>
      <c r="S19" t="b">
        <v>1</v>
      </c>
      <c r="U19" t="b">
        <v>1</v>
      </c>
    </row>
    <row r="20" spans="1:21" x14ac:dyDescent="0.25">
      <c r="A20" t="s">
        <v>147</v>
      </c>
      <c r="B20" s="1" t="s">
        <v>201</v>
      </c>
      <c r="C20" t="s">
        <v>20</v>
      </c>
      <c r="D20" s="5" t="s">
        <v>21</v>
      </c>
      <c r="E20" s="6" t="s">
        <v>201</v>
      </c>
      <c r="F20" s="5">
        <v>-1</v>
      </c>
      <c r="G20" s="6">
        <v>1</v>
      </c>
      <c r="H20" s="1" t="s">
        <v>202</v>
      </c>
      <c r="I20" s="5" t="s">
        <v>21</v>
      </c>
      <c r="J20" s="6" t="s">
        <v>205</v>
      </c>
      <c r="K20" s="5">
        <v>-1</v>
      </c>
      <c r="L20" s="6">
        <v>1</v>
      </c>
      <c r="M20" t="s">
        <v>203</v>
      </c>
      <c r="N20" t="s">
        <v>17</v>
      </c>
      <c r="O20" t="s">
        <v>206</v>
      </c>
      <c r="P20">
        <v>30.2</v>
      </c>
      <c r="Q20" t="s">
        <v>3150</v>
      </c>
      <c r="R20" t="b">
        <v>1</v>
      </c>
      <c r="T20" t="b">
        <v>1</v>
      </c>
    </row>
    <row r="21" spans="1:21" x14ac:dyDescent="0.25">
      <c r="H21" s="5" t="s">
        <v>207</v>
      </c>
      <c r="I21" t="s">
        <v>21</v>
      </c>
      <c r="J21" s="5" t="s">
        <v>208</v>
      </c>
      <c r="K21">
        <v>0</v>
      </c>
      <c r="L21" s="5">
        <v>-2</v>
      </c>
      <c r="M21" t="s">
        <v>17</v>
      </c>
      <c r="N21" t="s">
        <v>17</v>
      </c>
      <c r="O21" t="s">
        <v>209</v>
      </c>
      <c r="P21">
        <v>12</v>
      </c>
      <c r="Q21" t="s">
        <v>3230</v>
      </c>
    </row>
    <row r="22" spans="1:21" x14ac:dyDescent="0.25">
      <c r="A22" t="s">
        <v>147</v>
      </c>
      <c r="B22" s="1" t="s">
        <v>57</v>
      </c>
      <c r="C22" t="s">
        <v>58</v>
      </c>
      <c r="D22" s="1" t="s">
        <v>57</v>
      </c>
      <c r="E22" s="1" t="s">
        <v>57</v>
      </c>
      <c r="F22" s="1">
        <v>2</v>
      </c>
      <c r="G22" s="1">
        <v>2</v>
      </c>
      <c r="H22" s="1" t="s">
        <v>210</v>
      </c>
      <c r="I22" s="1" t="s">
        <v>210</v>
      </c>
      <c r="J22" s="1" t="s">
        <v>210</v>
      </c>
      <c r="K22" s="1">
        <v>2</v>
      </c>
      <c r="L22" s="1">
        <v>2</v>
      </c>
      <c r="M22" t="s">
        <v>64</v>
      </c>
      <c r="N22" t="s">
        <v>211</v>
      </c>
      <c r="O22" t="s">
        <v>212</v>
      </c>
      <c r="P22">
        <v>5.5</v>
      </c>
    </row>
    <row r="23" spans="1:21" x14ac:dyDescent="0.25">
      <c r="A23" t="s">
        <v>147</v>
      </c>
      <c r="B23" s="1" t="s">
        <v>57</v>
      </c>
      <c r="C23" t="s">
        <v>20</v>
      </c>
      <c r="D23" s="1" t="s">
        <v>57</v>
      </c>
      <c r="E23" s="6" t="s">
        <v>57</v>
      </c>
      <c r="F23" s="1">
        <v>2</v>
      </c>
      <c r="G23" s="6">
        <v>1</v>
      </c>
      <c r="H23" s="1" t="s">
        <v>210</v>
      </c>
      <c r="I23" s="1" t="s">
        <v>210</v>
      </c>
      <c r="J23" s="6" t="s">
        <v>210</v>
      </c>
      <c r="K23" s="1">
        <v>2</v>
      </c>
      <c r="L23" s="6">
        <v>1</v>
      </c>
      <c r="M23" t="s">
        <v>64</v>
      </c>
      <c r="N23" t="s">
        <v>211</v>
      </c>
      <c r="O23" t="s">
        <v>213</v>
      </c>
      <c r="P23">
        <v>5.5</v>
      </c>
      <c r="Q23" t="s">
        <v>3151</v>
      </c>
      <c r="R23" t="b">
        <v>1</v>
      </c>
      <c r="S23" t="b">
        <v>1</v>
      </c>
      <c r="T23" t="b">
        <v>1</v>
      </c>
      <c r="U23" t="b">
        <v>1</v>
      </c>
    </row>
    <row r="24" spans="1:21" x14ac:dyDescent="0.25">
      <c r="A24" t="s">
        <v>147</v>
      </c>
      <c r="B24" s="1" t="s">
        <v>214</v>
      </c>
      <c r="C24" t="s">
        <v>58</v>
      </c>
      <c r="D24" s="1" t="s">
        <v>214</v>
      </c>
      <c r="E24" s="1" t="s">
        <v>214</v>
      </c>
      <c r="F24" s="1">
        <v>2</v>
      </c>
      <c r="G24" s="1">
        <v>2</v>
      </c>
      <c r="H24" s="1" t="s">
        <v>215</v>
      </c>
      <c r="I24" s="1" t="s">
        <v>215</v>
      </c>
      <c r="J24" s="1" t="s">
        <v>215</v>
      </c>
      <c r="K24" s="1">
        <v>2</v>
      </c>
      <c r="L24" s="1">
        <v>2</v>
      </c>
      <c r="M24" t="s">
        <v>216</v>
      </c>
      <c r="N24" t="s">
        <v>217</v>
      </c>
      <c r="O24" t="s">
        <v>218</v>
      </c>
      <c r="P24">
        <v>8.3000000000000007</v>
      </c>
    </row>
    <row r="25" spans="1:21" x14ac:dyDescent="0.25">
      <c r="H25" s="5" t="s">
        <v>219</v>
      </c>
      <c r="I25" t="s">
        <v>21</v>
      </c>
      <c r="J25" s="5" t="s">
        <v>220</v>
      </c>
      <c r="K25">
        <v>0</v>
      </c>
      <c r="L25" s="5">
        <v>-2</v>
      </c>
      <c r="M25" t="s">
        <v>17</v>
      </c>
      <c r="N25" t="s">
        <v>17</v>
      </c>
      <c r="O25" t="s">
        <v>221</v>
      </c>
      <c r="P25">
        <v>8.1999999999999993</v>
      </c>
      <c r="Q25" t="s">
        <v>3148</v>
      </c>
    </row>
    <row r="26" spans="1:21" x14ac:dyDescent="0.25">
      <c r="A26" t="s">
        <v>147</v>
      </c>
      <c r="B26" s="1" t="s">
        <v>214</v>
      </c>
      <c r="C26" t="s">
        <v>20</v>
      </c>
      <c r="D26" s="1" t="s">
        <v>214</v>
      </c>
      <c r="E26" s="6" t="s">
        <v>214</v>
      </c>
      <c r="F26" s="1">
        <v>2</v>
      </c>
      <c r="G26" s="6">
        <v>1</v>
      </c>
      <c r="H26" s="1" t="s">
        <v>215</v>
      </c>
      <c r="I26" s="1" t="s">
        <v>215</v>
      </c>
      <c r="J26" s="6" t="s">
        <v>215</v>
      </c>
      <c r="K26" s="1">
        <v>2</v>
      </c>
      <c r="L26" s="6">
        <v>1</v>
      </c>
      <c r="M26" t="s">
        <v>216</v>
      </c>
      <c r="N26" t="s">
        <v>222</v>
      </c>
      <c r="O26" t="s">
        <v>223</v>
      </c>
      <c r="P26">
        <v>8.1999999999999993</v>
      </c>
      <c r="Q26" t="s">
        <v>3153</v>
      </c>
      <c r="R26" t="b">
        <v>1</v>
      </c>
      <c r="S26" t="b">
        <v>1</v>
      </c>
      <c r="T26" t="b">
        <v>1</v>
      </c>
      <c r="U26" t="b">
        <v>1</v>
      </c>
    </row>
    <row r="27" spans="1:21" x14ac:dyDescent="0.25">
      <c r="H27" s="5" t="s">
        <v>224</v>
      </c>
      <c r="I27" t="s">
        <v>21</v>
      </c>
      <c r="J27" s="5" t="s">
        <v>225</v>
      </c>
      <c r="K27">
        <v>0</v>
      </c>
      <c r="L27" s="5">
        <v>-2</v>
      </c>
      <c r="M27" t="s">
        <v>17</v>
      </c>
      <c r="N27" t="s">
        <v>17</v>
      </c>
      <c r="O27" t="s">
        <v>226</v>
      </c>
      <c r="P27">
        <v>1.6</v>
      </c>
      <c r="Q27" t="s">
        <v>3180</v>
      </c>
    </row>
    <row r="28" spans="1:21" x14ac:dyDescent="0.25">
      <c r="A28" t="s">
        <v>147</v>
      </c>
      <c r="B28" s="1" t="s">
        <v>227</v>
      </c>
      <c r="C28" t="s">
        <v>58</v>
      </c>
      <c r="D28" s="1" t="s">
        <v>227</v>
      </c>
      <c r="E28" s="5" t="s">
        <v>21</v>
      </c>
      <c r="F28" s="1">
        <v>2</v>
      </c>
      <c r="G28" s="5">
        <v>-1</v>
      </c>
      <c r="H28" s="1" t="s">
        <v>228</v>
      </c>
      <c r="I28" s="1" t="s">
        <v>228</v>
      </c>
      <c r="J28" s="5" t="s">
        <v>21</v>
      </c>
      <c r="K28" s="1">
        <v>2</v>
      </c>
      <c r="L28" s="5">
        <v>-1</v>
      </c>
      <c r="M28" t="s">
        <v>229</v>
      </c>
      <c r="N28" t="s">
        <v>230</v>
      </c>
      <c r="O28" t="s">
        <v>17</v>
      </c>
      <c r="S28" t="b">
        <v>1</v>
      </c>
      <c r="U28" t="b">
        <v>1</v>
      </c>
    </row>
    <row r="29" spans="1:21" x14ac:dyDescent="0.25">
      <c r="H29" s="1" t="s">
        <v>231</v>
      </c>
      <c r="I29" s="1" t="s">
        <v>231</v>
      </c>
      <c r="J29" s="5" t="s">
        <v>21</v>
      </c>
      <c r="K29" s="1">
        <v>2</v>
      </c>
      <c r="L29" s="5">
        <v>-1</v>
      </c>
      <c r="M29" t="s">
        <v>177</v>
      </c>
      <c r="N29" t="s">
        <v>232</v>
      </c>
      <c r="O29" t="s">
        <v>17</v>
      </c>
    </row>
    <row r="30" spans="1:21" x14ac:dyDescent="0.25">
      <c r="A30" t="s">
        <v>147</v>
      </c>
      <c r="B30" s="1" t="s">
        <v>227</v>
      </c>
      <c r="C30" t="s">
        <v>20</v>
      </c>
      <c r="D30" s="1" t="s">
        <v>227</v>
      </c>
      <c r="E30" s="1" t="s">
        <v>227</v>
      </c>
      <c r="F30" s="1">
        <v>2</v>
      </c>
      <c r="G30" s="1">
        <v>2</v>
      </c>
      <c r="H30" s="1" t="s">
        <v>228</v>
      </c>
      <c r="I30" s="1" t="s">
        <v>228</v>
      </c>
      <c r="J30" s="1" t="s">
        <v>228</v>
      </c>
      <c r="K30" s="1">
        <v>2</v>
      </c>
      <c r="L30" s="1">
        <v>2</v>
      </c>
      <c r="M30" t="s">
        <v>229</v>
      </c>
      <c r="N30" t="s">
        <v>233</v>
      </c>
      <c r="O30" t="s">
        <v>234</v>
      </c>
      <c r="P30">
        <v>4.2</v>
      </c>
      <c r="R30" t="b">
        <v>1</v>
      </c>
      <c r="T30" t="b">
        <v>1</v>
      </c>
    </row>
    <row r="31" spans="1:21" x14ac:dyDescent="0.25">
      <c r="A31" t="s">
        <v>147</v>
      </c>
      <c r="B31" s="1" t="s">
        <v>235</v>
      </c>
      <c r="C31" t="s">
        <v>58</v>
      </c>
      <c r="D31" s="1" t="s">
        <v>235</v>
      </c>
      <c r="E31" s="1" t="s">
        <v>235</v>
      </c>
      <c r="F31" s="1">
        <v>2</v>
      </c>
      <c r="G31" s="1">
        <v>2</v>
      </c>
      <c r="H31" s="1" t="s">
        <v>236</v>
      </c>
      <c r="I31" s="1" t="s">
        <v>236</v>
      </c>
      <c r="J31" s="1" t="s">
        <v>236</v>
      </c>
      <c r="K31" s="1">
        <v>2</v>
      </c>
      <c r="L31" s="1">
        <v>2</v>
      </c>
      <c r="M31" t="s">
        <v>184</v>
      </c>
      <c r="N31" t="s">
        <v>237</v>
      </c>
      <c r="O31" t="s">
        <v>238</v>
      </c>
      <c r="P31">
        <v>16.7</v>
      </c>
    </row>
    <row r="32" spans="1:21" x14ac:dyDescent="0.25">
      <c r="H32" s="1" t="s">
        <v>239</v>
      </c>
      <c r="I32" s="1" t="s">
        <v>240</v>
      </c>
      <c r="J32" s="5" t="s">
        <v>21</v>
      </c>
      <c r="K32" s="1">
        <v>2</v>
      </c>
      <c r="L32" s="5">
        <v>-1</v>
      </c>
      <c r="M32" t="s">
        <v>241</v>
      </c>
      <c r="N32" t="s">
        <v>242</v>
      </c>
      <c r="O32" t="s">
        <v>17</v>
      </c>
    </row>
    <row r="33" spans="1:21" x14ac:dyDescent="0.25">
      <c r="H33" s="1" t="s">
        <v>243</v>
      </c>
      <c r="I33" s="1" t="s">
        <v>244</v>
      </c>
      <c r="J33" s="5" t="s">
        <v>21</v>
      </c>
      <c r="K33" s="1">
        <v>2</v>
      </c>
      <c r="L33" s="5">
        <v>-1</v>
      </c>
      <c r="M33" t="s">
        <v>245</v>
      </c>
      <c r="N33" t="s">
        <v>246</v>
      </c>
      <c r="O33" t="s">
        <v>17</v>
      </c>
    </row>
    <row r="34" spans="1:21" x14ac:dyDescent="0.25">
      <c r="H34" s="1" t="s">
        <v>247</v>
      </c>
      <c r="I34" s="1" t="s">
        <v>248</v>
      </c>
      <c r="J34" s="5" t="s">
        <v>21</v>
      </c>
      <c r="K34" s="1">
        <v>2</v>
      </c>
      <c r="L34" s="5">
        <v>-1</v>
      </c>
      <c r="M34" t="s">
        <v>249</v>
      </c>
      <c r="N34" t="s">
        <v>237</v>
      </c>
      <c r="O34" t="s">
        <v>17</v>
      </c>
      <c r="Q34" t="s">
        <v>3154</v>
      </c>
    </row>
    <row r="35" spans="1:21" x14ac:dyDescent="0.25">
      <c r="H35" s="5" t="s">
        <v>250</v>
      </c>
      <c r="I35" s="5" t="s">
        <v>251</v>
      </c>
      <c r="J35" t="s">
        <v>17</v>
      </c>
      <c r="K35" s="5">
        <v>-2</v>
      </c>
      <c r="L35">
        <v>0</v>
      </c>
      <c r="M35" t="s">
        <v>17</v>
      </c>
      <c r="N35" t="s">
        <v>237</v>
      </c>
      <c r="O35" t="s">
        <v>17</v>
      </c>
      <c r="Q35" t="s">
        <v>3148</v>
      </c>
    </row>
    <row r="36" spans="1:21" x14ac:dyDescent="0.25">
      <c r="A36" t="s">
        <v>147</v>
      </c>
      <c r="B36" s="5" t="s">
        <v>252</v>
      </c>
      <c r="C36" t="s">
        <v>20</v>
      </c>
      <c r="D36" t="s">
        <v>21</v>
      </c>
      <c r="E36" s="5" t="s">
        <v>253</v>
      </c>
      <c r="F36">
        <v>0</v>
      </c>
      <c r="G36" s="5">
        <v>-2</v>
      </c>
      <c r="H36" s="5" t="s">
        <v>254</v>
      </c>
      <c r="I36" t="s">
        <v>21</v>
      </c>
      <c r="J36" s="5" t="s">
        <v>255</v>
      </c>
      <c r="K36">
        <v>0</v>
      </c>
      <c r="L36" s="5">
        <v>-2</v>
      </c>
      <c r="M36" t="s">
        <v>17</v>
      </c>
      <c r="N36" t="s">
        <v>17</v>
      </c>
      <c r="O36" t="s">
        <v>256</v>
      </c>
      <c r="P36">
        <v>7.4</v>
      </c>
      <c r="Q36" t="s">
        <v>2897</v>
      </c>
    </row>
    <row r="37" spans="1:21" x14ac:dyDescent="0.25">
      <c r="H37" s="5" t="s">
        <v>257</v>
      </c>
      <c r="I37" t="s">
        <v>21</v>
      </c>
      <c r="J37" s="5" t="s">
        <v>258</v>
      </c>
      <c r="K37">
        <v>0</v>
      </c>
      <c r="L37" s="5">
        <v>-2</v>
      </c>
      <c r="M37" t="s">
        <v>17</v>
      </c>
      <c r="N37" t="s">
        <v>17</v>
      </c>
      <c r="O37" t="s">
        <v>259</v>
      </c>
      <c r="P37">
        <v>5.8</v>
      </c>
      <c r="Q37" t="s">
        <v>2897</v>
      </c>
    </row>
    <row r="38" spans="1:21" x14ac:dyDescent="0.25">
      <c r="H38" s="5" t="s">
        <v>260</v>
      </c>
      <c r="I38" t="s">
        <v>21</v>
      </c>
      <c r="J38" s="5" t="s">
        <v>261</v>
      </c>
      <c r="K38">
        <v>0</v>
      </c>
      <c r="L38" s="5">
        <v>-2</v>
      </c>
      <c r="M38" t="s">
        <v>17</v>
      </c>
      <c r="N38" t="s">
        <v>17</v>
      </c>
      <c r="O38" t="s">
        <v>262</v>
      </c>
      <c r="P38">
        <v>5.0999999999999996</v>
      </c>
      <c r="Q38" t="s">
        <v>2897</v>
      </c>
    </row>
    <row r="39" spans="1:21" x14ac:dyDescent="0.25">
      <c r="H39" s="5" t="s">
        <v>263</v>
      </c>
      <c r="I39" t="s">
        <v>21</v>
      </c>
      <c r="J39" s="5" t="s">
        <v>264</v>
      </c>
      <c r="K39">
        <v>0</v>
      </c>
      <c r="L39" s="5">
        <v>-2</v>
      </c>
      <c r="M39" t="s">
        <v>17</v>
      </c>
      <c r="N39" t="s">
        <v>17</v>
      </c>
      <c r="O39" t="s">
        <v>265</v>
      </c>
      <c r="P39">
        <v>7.4</v>
      </c>
      <c r="Q39" t="s">
        <v>2897</v>
      </c>
    </row>
    <row r="40" spans="1:21" x14ac:dyDescent="0.25">
      <c r="A40" t="s">
        <v>147</v>
      </c>
      <c r="B40" s="1" t="s">
        <v>266</v>
      </c>
      <c r="C40" t="s">
        <v>58</v>
      </c>
      <c r="D40" s="1" t="s">
        <v>266</v>
      </c>
      <c r="E40" s="5" t="s">
        <v>21</v>
      </c>
      <c r="F40" s="1">
        <v>2</v>
      </c>
      <c r="G40" s="5">
        <v>-1</v>
      </c>
      <c r="H40" s="1" t="s">
        <v>267</v>
      </c>
      <c r="I40" s="1" t="s">
        <v>267</v>
      </c>
      <c r="J40" s="5" t="s">
        <v>21</v>
      </c>
      <c r="K40" s="1">
        <v>2</v>
      </c>
      <c r="L40" s="5">
        <v>-1</v>
      </c>
      <c r="M40" t="s">
        <v>268</v>
      </c>
      <c r="N40" t="s">
        <v>269</v>
      </c>
      <c r="O40" t="s">
        <v>17</v>
      </c>
    </row>
    <row r="41" spans="1:21" x14ac:dyDescent="0.25">
      <c r="H41" s="1" t="s">
        <v>270</v>
      </c>
      <c r="I41" s="1" t="s">
        <v>271</v>
      </c>
      <c r="J41" s="5" t="s">
        <v>21</v>
      </c>
      <c r="K41" s="1">
        <v>2</v>
      </c>
      <c r="L41" s="5">
        <v>-1</v>
      </c>
      <c r="M41" t="s">
        <v>82</v>
      </c>
      <c r="N41" t="s">
        <v>269</v>
      </c>
      <c r="O41" t="s">
        <v>17</v>
      </c>
    </row>
    <row r="42" spans="1:21" x14ac:dyDescent="0.25">
      <c r="A42" t="s">
        <v>147</v>
      </c>
      <c r="B42" s="1" t="s">
        <v>272</v>
      </c>
      <c r="C42" t="s">
        <v>20</v>
      </c>
      <c r="D42" t="s">
        <v>21</v>
      </c>
      <c r="E42" s="5" t="s">
        <v>266</v>
      </c>
      <c r="F42">
        <v>0</v>
      </c>
      <c r="G42" s="5">
        <v>-2</v>
      </c>
      <c r="H42" s="5" t="s">
        <v>273</v>
      </c>
      <c r="I42" t="s">
        <v>21</v>
      </c>
      <c r="J42" s="5" t="s">
        <v>267</v>
      </c>
      <c r="K42">
        <v>0</v>
      </c>
      <c r="L42" s="5">
        <v>-2</v>
      </c>
      <c r="M42" t="s">
        <v>17</v>
      </c>
      <c r="N42" t="s">
        <v>17</v>
      </c>
      <c r="O42" t="s">
        <v>274</v>
      </c>
      <c r="P42">
        <v>2.8</v>
      </c>
      <c r="Q42" t="s">
        <v>2897</v>
      </c>
      <c r="R42" t="b">
        <v>1</v>
      </c>
      <c r="T42" t="b">
        <v>1</v>
      </c>
    </row>
    <row r="43" spans="1:21" x14ac:dyDescent="0.25">
      <c r="A43" t="s">
        <v>147</v>
      </c>
      <c r="B43" s="1" t="s">
        <v>275</v>
      </c>
      <c r="C43" t="s">
        <v>58</v>
      </c>
      <c r="D43" s="1" t="s">
        <v>275</v>
      </c>
      <c r="E43" s="1" t="s">
        <v>275</v>
      </c>
      <c r="F43" s="1">
        <v>2</v>
      </c>
      <c r="G43" s="1">
        <v>2</v>
      </c>
      <c r="H43" s="1" t="s">
        <v>276</v>
      </c>
      <c r="I43" s="1" t="s">
        <v>276</v>
      </c>
      <c r="J43" s="1" t="s">
        <v>276</v>
      </c>
      <c r="K43" s="1">
        <v>2</v>
      </c>
      <c r="L43" s="1">
        <v>2</v>
      </c>
      <c r="M43" t="s">
        <v>159</v>
      </c>
      <c r="N43" t="s">
        <v>277</v>
      </c>
      <c r="O43" t="s">
        <v>278</v>
      </c>
      <c r="P43">
        <v>8.3000000000000007</v>
      </c>
    </row>
    <row r="44" spans="1:21" x14ac:dyDescent="0.25">
      <c r="A44" t="s">
        <v>147</v>
      </c>
      <c r="B44" s="1" t="s">
        <v>275</v>
      </c>
      <c r="C44" t="s">
        <v>20</v>
      </c>
      <c r="D44" s="1" t="s">
        <v>275</v>
      </c>
      <c r="E44" s="6" t="s">
        <v>275</v>
      </c>
      <c r="F44" s="1">
        <v>2</v>
      </c>
      <c r="G44" s="6">
        <v>1</v>
      </c>
      <c r="H44" s="1" t="s">
        <v>276</v>
      </c>
      <c r="I44" s="5" t="s">
        <v>21</v>
      </c>
      <c r="J44" s="1" t="s">
        <v>276</v>
      </c>
      <c r="K44" s="5">
        <v>-1</v>
      </c>
      <c r="L44" s="1">
        <v>2</v>
      </c>
      <c r="M44" t="s">
        <v>159</v>
      </c>
      <c r="N44" t="s">
        <v>17</v>
      </c>
      <c r="O44" t="s">
        <v>279</v>
      </c>
      <c r="P44">
        <v>5.2</v>
      </c>
      <c r="Q44" t="s">
        <v>3155</v>
      </c>
      <c r="R44" t="b">
        <v>1</v>
      </c>
      <c r="S44" t="b">
        <v>1</v>
      </c>
      <c r="T44" t="b">
        <v>1</v>
      </c>
      <c r="U44" t="b">
        <v>1</v>
      </c>
    </row>
    <row r="45" spans="1:21" x14ac:dyDescent="0.25">
      <c r="H45" s="5" t="s">
        <v>3156</v>
      </c>
      <c r="I45" t="s">
        <v>21</v>
      </c>
      <c r="J45" s="5" t="s">
        <v>280</v>
      </c>
      <c r="K45">
        <v>0</v>
      </c>
      <c r="L45" s="5">
        <v>-2</v>
      </c>
      <c r="M45" t="s">
        <v>145</v>
      </c>
      <c r="N45" t="s">
        <v>17</v>
      </c>
      <c r="O45" t="s">
        <v>281</v>
      </c>
      <c r="P45">
        <v>5.2</v>
      </c>
      <c r="Q45" t="s">
        <v>2891</v>
      </c>
    </row>
    <row r="46" spans="1:21" x14ac:dyDescent="0.25">
      <c r="A46" t="s">
        <v>147</v>
      </c>
      <c r="B46" s="1" t="s">
        <v>282</v>
      </c>
      <c r="C46" t="s">
        <v>58</v>
      </c>
      <c r="D46" s="1" t="s">
        <v>282</v>
      </c>
      <c r="E46" s="5" t="s">
        <v>21</v>
      </c>
      <c r="F46" s="1">
        <v>2</v>
      </c>
      <c r="G46" s="5">
        <v>-1</v>
      </c>
      <c r="H46" s="1" t="s">
        <v>283</v>
      </c>
      <c r="I46" s="1" t="s">
        <v>283</v>
      </c>
      <c r="J46" s="5" t="s">
        <v>21</v>
      </c>
      <c r="K46" s="1">
        <v>2</v>
      </c>
      <c r="L46" s="5">
        <v>-1</v>
      </c>
      <c r="M46" t="s">
        <v>171</v>
      </c>
      <c r="N46" t="s">
        <v>172</v>
      </c>
      <c r="O46" t="s">
        <v>17</v>
      </c>
    </row>
    <row r="47" spans="1:21" x14ac:dyDescent="0.25">
      <c r="H47" s="1" t="s">
        <v>284</v>
      </c>
      <c r="I47" s="1" t="s">
        <v>285</v>
      </c>
      <c r="J47" s="5" t="s">
        <v>21</v>
      </c>
      <c r="K47" s="1">
        <v>2</v>
      </c>
      <c r="L47" s="5">
        <v>-1</v>
      </c>
      <c r="M47" t="s">
        <v>286</v>
      </c>
      <c r="N47" t="s">
        <v>172</v>
      </c>
      <c r="O47" t="s">
        <v>17</v>
      </c>
    </row>
    <row r="48" spans="1:21" x14ac:dyDescent="0.25">
      <c r="A48" t="s">
        <v>147</v>
      </c>
      <c r="B48" s="1" t="s">
        <v>287</v>
      </c>
      <c r="C48" t="s">
        <v>58</v>
      </c>
      <c r="D48" s="1" t="s">
        <v>287</v>
      </c>
      <c r="E48" s="1" t="s">
        <v>287</v>
      </c>
      <c r="F48" s="1">
        <v>2</v>
      </c>
      <c r="G48" s="1">
        <v>2</v>
      </c>
      <c r="H48" s="1" t="s">
        <v>288</v>
      </c>
      <c r="I48" s="1" t="s">
        <v>288</v>
      </c>
      <c r="J48" s="1" t="s">
        <v>288</v>
      </c>
      <c r="K48" s="1">
        <v>2</v>
      </c>
      <c r="L48" s="1">
        <v>2</v>
      </c>
      <c r="M48" t="s">
        <v>177</v>
      </c>
      <c r="N48" t="s">
        <v>289</v>
      </c>
      <c r="O48" t="s">
        <v>290</v>
      </c>
      <c r="P48">
        <v>16.7</v>
      </c>
    </row>
    <row r="49" spans="1:21" x14ac:dyDescent="0.25">
      <c r="A49" t="s">
        <v>147</v>
      </c>
      <c r="B49" s="1" t="s">
        <v>291</v>
      </c>
      <c r="C49" t="s">
        <v>58</v>
      </c>
      <c r="D49" s="1" t="s">
        <v>291</v>
      </c>
      <c r="E49" s="5" t="s">
        <v>21</v>
      </c>
      <c r="F49" s="1">
        <v>2</v>
      </c>
      <c r="G49" s="5">
        <v>-1</v>
      </c>
      <c r="H49" s="1" t="s">
        <v>292</v>
      </c>
      <c r="I49" s="1" t="s">
        <v>292</v>
      </c>
      <c r="J49" s="5" t="s">
        <v>21</v>
      </c>
      <c r="K49" s="1">
        <v>2</v>
      </c>
      <c r="L49" s="5">
        <v>-1</v>
      </c>
      <c r="M49" t="s">
        <v>293</v>
      </c>
      <c r="N49" t="s">
        <v>294</v>
      </c>
      <c r="O49" t="s">
        <v>17</v>
      </c>
    </row>
    <row r="50" spans="1:21" x14ac:dyDescent="0.25">
      <c r="A50" t="s">
        <v>147</v>
      </c>
      <c r="B50" s="1" t="s">
        <v>295</v>
      </c>
      <c r="C50" t="s">
        <v>20</v>
      </c>
      <c r="D50" t="s">
        <v>21</v>
      </c>
      <c r="E50" s="5" t="s">
        <v>291</v>
      </c>
      <c r="F50">
        <v>0</v>
      </c>
      <c r="G50" s="5">
        <v>-2</v>
      </c>
      <c r="H50" s="5" t="s">
        <v>296</v>
      </c>
      <c r="I50" t="s">
        <v>21</v>
      </c>
      <c r="J50" s="5" t="s">
        <v>297</v>
      </c>
      <c r="K50">
        <v>0</v>
      </c>
      <c r="L50" s="5">
        <v>-2</v>
      </c>
      <c r="M50" t="s">
        <v>17</v>
      </c>
      <c r="N50" t="s">
        <v>17</v>
      </c>
      <c r="O50" t="s">
        <v>298</v>
      </c>
      <c r="P50">
        <v>6.4</v>
      </c>
      <c r="Q50" t="s">
        <v>2897</v>
      </c>
      <c r="R50" t="b">
        <v>1</v>
      </c>
    </row>
    <row r="51" spans="1:21" x14ac:dyDescent="0.25">
      <c r="H51" s="5" t="s">
        <v>299</v>
      </c>
      <c r="I51" t="s">
        <v>21</v>
      </c>
      <c r="J51" s="5" t="s">
        <v>292</v>
      </c>
      <c r="K51">
        <v>0</v>
      </c>
      <c r="L51" s="5">
        <v>-2</v>
      </c>
      <c r="M51" t="s">
        <v>17</v>
      </c>
      <c r="N51" t="s">
        <v>17</v>
      </c>
      <c r="O51" t="s">
        <v>300</v>
      </c>
      <c r="P51">
        <v>23</v>
      </c>
      <c r="Q51" t="s">
        <v>2897</v>
      </c>
      <c r="T51" t="b">
        <v>1</v>
      </c>
    </row>
    <row r="52" spans="1:21" x14ac:dyDescent="0.25">
      <c r="A52" t="s">
        <v>147</v>
      </c>
      <c r="B52" s="1" t="s">
        <v>22</v>
      </c>
      <c r="C52" t="s">
        <v>58</v>
      </c>
      <c r="D52" s="1" t="s">
        <v>22</v>
      </c>
      <c r="E52" s="1" t="s">
        <v>22</v>
      </c>
      <c r="F52" s="1">
        <v>2</v>
      </c>
      <c r="G52" s="1">
        <v>2</v>
      </c>
      <c r="H52" s="1" t="s">
        <v>301</v>
      </c>
      <c r="I52" s="1" t="s">
        <v>301</v>
      </c>
      <c r="J52" s="1" t="s">
        <v>301</v>
      </c>
      <c r="K52" s="1">
        <v>2</v>
      </c>
      <c r="L52" s="1">
        <v>2</v>
      </c>
      <c r="M52" t="s">
        <v>302</v>
      </c>
      <c r="N52" t="s">
        <v>303</v>
      </c>
      <c r="O52" t="s">
        <v>304</v>
      </c>
      <c r="P52">
        <v>5.5</v>
      </c>
    </row>
    <row r="53" spans="1:21" x14ac:dyDescent="0.25">
      <c r="A53" t="s">
        <v>147</v>
      </c>
      <c r="B53" s="1" t="s">
        <v>22</v>
      </c>
      <c r="C53" t="s">
        <v>20</v>
      </c>
      <c r="D53" s="5" t="s">
        <v>21</v>
      </c>
      <c r="E53" s="6" t="s">
        <v>22</v>
      </c>
      <c r="F53" s="5">
        <v>-1</v>
      </c>
      <c r="G53" s="6">
        <v>1</v>
      </c>
      <c r="H53" s="1" t="s">
        <v>301</v>
      </c>
      <c r="I53" s="5" t="s">
        <v>21</v>
      </c>
      <c r="J53" s="6" t="s">
        <v>301</v>
      </c>
      <c r="K53" s="5">
        <v>-1</v>
      </c>
      <c r="L53" s="6">
        <v>1</v>
      </c>
      <c r="M53" t="s">
        <v>302</v>
      </c>
      <c r="N53" t="s">
        <v>17</v>
      </c>
      <c r="O53" t="s">
        <v>305</v>
      </c>
      <c r="P53">
        <v>5.2</v>
      </c>
      <c r="Q53" t="s">
        <v>3181</v>
      </c>
      <c r="R53" t="b">
        <v>1</v>
      </c>
      <c r="S53" t="b">
        <v>1</v>
      </c>
      <c r="T53" t="b">
        <v>1</v>
      </c>
      <c r="U53" t="b">
        <v>1</v>
      </c>
    </row>
    <row r="54" spans="1:21" x14ac:dyDescent="0.25">
      <c r="H54" s="5" t="s">
        <v>306</v>
      </c>
      <c r="I54" t="s">
        <v>21</v>
      </c>
      <c r="J54" s="5" t="s">
        <v>307</v>
      </c>
      <c r="K54">
        <v>0</v>
      </c>
      <c r="L54" s="5">
        <v>-2</v>
      </c>
      <c r="M54" t="s">
        <v>17</v>
      </c>
      <c r="N54" t="s">
        <v>17</v>
      </c>
      <c r="O54" t="s">
        <v>308</v>
      </c>
      <c r="P54">
        <v>3.5</v>
      </c>
      <c r="Q54" t="s">
        <v>3175</v>
      </c>
    </row>
    <row r="55" spans="1:21" x14ac:dyDescent="0.25">
      <c r="A55" t="s">
        <v>147</v>
      </c>
      <c r="B55" s="1" t="s">
        <v>309</v>
      </c>
      <c r="C55" t="s">
        <v>58</v>
      </c>
      <c r="D55" s="1" t="s">
        <v>309</v>
      </c>
      <c r="E55" s="1" t="s">
        <v>309</v>
      </c>
      <c r="F55" s="1">
        <v>2</v>
      </c>
      <c r="G55" s="1">
        <v>2</v>
      </c>
      <c r="H55" s="1" t="s">
        <v>310</v>
      </c>
      <c r="I55" s="1" t="s">
        <v>310</v>
      </c>
      <c r="J55" s="1" t="s">
        <v>310</v>
      </c>
      <c r="K55" s="1">
        <v>2</v>
      </c>
      <c r="L55" s="1">
        <v>2</v>
      </c>
      <c r="M55" t="s">
        <v>311</v>
      </c>
      <c r="N55" t="s">
        <v>312</v>
      </c>
      <c r="O55" t="s">
        <v>313</v>
      </c>
      <c r="P55">
        <v>8.3000000000000007</v>
      </c>
      <c r="Q55" t="s">
        <v>3152</v>
      </c>
    </row>
    <row r="56" spans="1:21" x14ac:dyDescent="0.25">
      <c r="H56" s="1" t="s">
        <v>314</v>
      </c>
      <c r="I56" s="5" t="s">
        <v>21</v>
      </c>
      <c r="J56" s="5" t="s">
        <v>314</v>
      </c>
      <c r="K56" s="5">
        <v>-1</v>
      </c>
      <c r="L56" s="5">
        <v>-3</v>
      </c>
      <c r="M56" t="s">
        <v>315</v>
      </c>
      <c r="N56" t="s">
        <v>17</v>
      </c>
      <c r="O56" t="s">
        <v>316</v>
      </c>
      <c r="P56">
        <v>1.2</v>
      </c>
      <c r="Q56" t="s">
        <v>3201</v>
      </c>
      <c r="U56" t="b">
        <v>1</v>
      </c>
    </row>
    <row r="57" spans="1:21" x14ac:dyDescent="0.25">
      <c r="H57" s="5" t="s">
        <v>317</v>
      </c>
      <c r="I57" t="s">
        <v>21</v>
      </c>
      <c r="J57" s="5" t="s">
        <v>318</v>
      </c>
      <c r="K57">
        <v>0</v>
      </c>
      <c r="L57" s="5">
        <v>-2</v>
      </c>
      <c r="M57" t="s">
        <v>17</v>
      </c>
      <c r="N57" t="s">
        <v>17</v>
      </c>
      <c r="O57">
        <v>26.26934</v>
      </c>
      <c r="P57">
        <v>1.1000000000000001</v>
      </c>
      <c r="Q57" t="s">
        <v>3157</v>
      </c>
    </row>
    <row r="58" spans="1:21" x14ac:dyDescent="0.25">
      <c r="A58" t="s">
        <v>147</v>
      </c>
      <c r="B58" s="1" t="s">
        <v>309</v>
      </c>
      <c r="C58" t="s">
        <v>20</v>
      </c>
      <c r="D58" s="1" t="s">
        <v>309</v>
      </c>
      <c r="E58" s="6" t="s">
        <v>309</v>
      </c>
      <c r="F58" s="1">
        <v>2</v>
      </c>
      <c r="G58" s="6">
        <v>1</v>
      </c>
      <c r="H58" s="1" t="s">
        <v>310</v>
      </c>
      <c r="I58" s="1" t="s">
        <v>310</v>
      </c>
      <c r="J58" s="6" t="s">
        <v>310</v>
      </c>
      <c r="K58" s="1">
        <v>2</v>
      </c>
      <c r="L58" s="6">
        <v>1</v>
      </c>
      <c r="M58" t="s">
        <v>311</v>
      </c>
      <c r="N58" t="s">
        <v>319</v>
      </c>
      <c r="O58" t="s">
        <v>320</v>
      </c>
      <c r="P58">
        <v>1.6</v>
      </c>
      <c r="Q58" t="s">
        <v>3182</v>
      </c>
      <c r="R58" t="b">
        <v>1</v>
      </c>
      <c r="S58" t="b">
        <v>1</v>
      </c>
      <c r="T58" t="b">
        <v>1</v>
      </c>
      <c r="U58" t="b">
        <v>1</v>
      </c>
    </row>
    <row r="59" spans="1:21" x14ac:dyDescent="0.25">
      <c r="H59" s="1" t="s">
        <v>314</v>
      </c>
      <c r="I59" s="5" t="s">
        <v>21</v>
      </c>
      <c r="J59" s="6" t="s">
        <v>314</v>
      </c>
      <c r="K59" s="5">
        <v>-1</v>
      </c>
      <c r="L59" s="6">
        <v>1</v>
      </c>
      <c r="M59" t="s">
        <v>315</v>
      </c>
      <c r="N59" t="s">
        <v>17</v>
      </c>
      <c r="O59" t="s">
        <v>321</v>
      </c>
      <c r="P59">
        <v>1.2</v>
      </c>
      <c r="Q59" t="s">
        <v>3183</v>
      </c>
      <c r="T59" t="b">
        <v>1</v>
      </c>
    </row>
    <row r="60" spans="1:21" x14ac:dyDescent="0.25">
      <c r="H60" s="5" t="s">
        <v>317</v>
      </c>
      <c r="I60" t="s">
        <v>21</v>
      </c>
      <c r="J60" s="5" t="s">
        <v>318</v>
      </c>
      <c r="K60">
        <v>0</v>
      </c>
      <c r="L60" s="5">
        <v>-2</v>
      </c>
      <c r="M60" t="s">
        <v>17</v>
      </c>
      <c r="N60" t="s">
        <v>17</v>
      </c>
      <c r="O60" t="s">
        <v>322</v>
      </c>
      <c r="P60">
        <v>2.6</v>
      </c>
      <c r="Q60" t="s">
        <v>3182</v>
      </c>
      <c r="T60" t="b">
        <v>1</v>
      </c>
      <c r="U60" t="b">
        <v>1</v>
      </c>
    </row>
    <row r="61" spans="1:21" x14ac:dyDescent="0.25">
      <c r="A61" t="s">
        <v>147</v>
      </c>
      <c r="B61" s="1" t="s">
        <v>323</v>
      </c>
      <c r="C61" t="s">
        <v>58</v>
      </c>
      <c r="D61" s="1" t="s">
        <v>323</v>
      </c>
      <c r="E61" s="6" t="s">
        <v>323</v>
      </c>
      <c r="F61" s="1">
        <v>2</v>
      </c>
      <c r="G61" s="6">
        <v>1</v>
      </c>
      <c r="H61" s="1" t="s">
        <v>324</v>
      </c>
      <c r="I61" s="1" t="s">
        <v>324</v>
      </c>
      <c r="J61" s="6" t="s">
        <v>325</v>
      </c>
      <c r="K61" s="1">
        <v>2</v>
      </c>
      <c r="L61" s="6">
        <v>1</v>
      </c>
      <c r="M61" t="s">
        <v>326</v>
      </c>
      <c r="N61" t="s">
        <v>327</v>
      </c>
      <c r="O61" t="s">
        <v>328</v>
      </c>
      <c r="P61">
        <v>25</v>
      </c>
      <c r="Q61" t="s">
        <v>3158</v>
      </c>
    </row>
    <row r="62" spans="1:21" x14ac:dyDescent="0.25">
      <c r="H62" s="1" t="s">
        <v>329</v>
      </c>
      <c r="I62" s="1" t="s">
        <v>329</v>
      </c>
      <c r="J62" s="5" t="s">
        <v>329</v>
      </c>
      <c r="K62" s="1">
        <v>2</v>
      </c>
      <c r="L62" s="5">
        <v>-3</v>
      </c>
      <c r="M62" t="s">
        <v>194</v>
      </c>
      <c r="N62" t="s">
        <v>327</v>
      </c>
      <c r="O62" t="s">
        <v>330</v>
      </c>
      <c r="P62">
        <v>1</v>
      </c>
      <c r="Q62" t="s">
        <v>3158</v>
      </c>
      <c r="U62" t="b">
        <v>1</v>
      </c>
    </row>
    <row r="63" spans="1:21" x14ac:dyDescent="0.25">
      <c r="H63" s="5" t="s">
        <v>331</v>
      </c>
      <c r="I63" s="5" t="s">
        <v>332</v>
      </c>
      <c r="J63" t="s">
        <v>17</v>
      </c>
      <c r="K63" s="5">
        <v>-2</v>
      </c>
      <c r="L63">
        <v>0</v>
      </c>
      <c r="M63" t="s">
        <v>17</v>
      </c>
      <c r="N63" t="s">
        <v>327</v>
      </c>
      <c r="O63" t="s">
        <v>17</v>
      </c>
      <c r="Q63" t="s">
        <v>3148</v>
      </c>
    </row>
    <row r="64" spans="1:21" x14ac:dyDescent="0.25">
      <c r="A64" t="s">
        <v>147</v>
      </c>
      <c r="B64" s="1" t="s">
        <v>323</v>
      </c>
      <c r="C64" t="s">
        <v>20</v>
      </c>
      <c r="D64" s="1" t="s">
        <v>323</v>
      </c>
      <c r="E64" s="6" t="s">
        <v>323</v>
      </c>
      <c r="F64" s="1">
        <v>2</v>
      </c>
      <c r="G64" s="6">
        <v>1</v>
      </c>
      <c r="H64" s="1" t="s">
        <v>324</v>
      </c>
      <c r="I64" s="5" t="s">
        <v>21</v>
      </c>
      <c r="J64" s="6" t="s">
        <v>325</v>
      </c>
      <c r="K64" s="5">
        <v>-1</v>
      </c>
      <c r="L64" s="6">
        <v>1</v>
      </c>
      <c r="M64" t="s">
        <v>326</v>
      </c>
      <c r="N64" t="s">
        <v>17</v>
      </c>
      <c r="O64" t="s">
        <v>333</v>
      </c>
      <c r="P64">
        <v>6.3</v>
      </c>
      <c r="Q64" t="s">
        <v>3159</v>
      </c>
      <c r="R64" t="b">
        <v>1</v>
      </c>
      <c r="S64" t="b">
        <v>1</v>
      </c>
      <c r="T64" t="b">
        <v>1</v>
      </c>
      <c r="U64" t="b">
        <v>1</v>
      </c>
    </row>
    <row r="65" spans="1:21" x14ac:dyDescent="0.25">
      <c r="H65" s="1" t="s">
        <v>329</v>
      </c>
      <c r="I65" s="1" t="s">
        <v>329</v>
      </c>
      <c r="J65" s="1" t="s">
        <v>329</v>
      </c>
      <c r="K65" s="1">
        <v>2</v>
      </c>
      <c r="L65" s="1">
        <v>2</v>
      </c>
      <c r="M65" t="s">
        <v>194</v>
      </c>
      <c r="N65" t="s">
        <v>334</v>
      </c>
      <c r="O65" t="s">
        <v>335</v>
      </c>
      <c r="P65">
        <v>1</v>
      </c>
      <c r="T65" t="b">
        <v>1</v>
      </c>
    </row>
    <row r="66" spans="1:21" x14ac:dyDescent="0.25">
      <c r="A66" t="s">
        <v>147</v>
      </c>
      <c r="B66" s="1" t="s">
        <v>62</v>
      </c>
      <c r="C66" t="s">
        <v>58</v>
      </c>
      <c r="D66" s="1" t="s">
        <v>62</v>
      </c>
      <c r="E66" s="1" t="s">
        <v>62</v>
      </c>
      <c r="F66" s="1">
        <v>2</v>
      </c>
      <c r="G66" s="1">
        <v>2</v>
      </c>
      <c r="H66" s="1" t="s">
        <v>336</v>
      </c>
      <c r="I66" s="1" t="s">
        <v>336</v>
      </c>
      <c r="J66" s="1" t="s">
        <v>336</v>
      </c>
      <c r="K66" s="1">
        <v>2</v>
      </c>
      <c r="L66" s="1">
        <v>2</v>
      </c>
      <c r="M66" t="s">
        <v>216</v>
      </c>
      <c r="N66" t="s">
        <v>337</v>
      </c>
      <c r="O66" t="s">
        <v>338</v>
      </c>
      <c r="P66">
        <v>16.7</v>
      </c>
      <c r="Q66" t="s">
        <v>3160</v>
      </c>
    </row>
    <row r="67" spans="1:21" x14ac:dyDescent="0.25">
      <c r="H67" s="1" t="s">
        <v>339</v>
      </c>
      <c r="I67" s="1" t="s">
        <v>339</v>
      </c>
      <c r="J67" s="1" t="s">
        <v>339</v>
      </c>
      <c r="K67" s="1">
        <v>2</v>
      </c>
      <c r="L67" s="1">
        <v>2</v>
      </c>
      <c r="M67" t="s">
        <v>177</v>
      </c>
      <c r="N67" t="s">
        <v>289</v>
      </c>
      <c r="O67" t="s">
        <v>340</v>
      </c>
      <c r="P67">
        <v>2.8</v>
      </c>
    </row>
    <row r="68" spans="1:21" x14ac:dyDescent="0.25">
      <c r="H68" s="1" t="s">
        <v>341</v>
      </c>
      <c r="I68" s="1" t="s">
        <v>342</v>
      </c>
      <c r="J68" s="5" t="s">
        <v>21</v>
      </c>
      <c r="K68" s="1">
        <v>2</v>
      </c>
      <c r="L68" s="5">
        <v>-1</v>
      </c>
      <c r="M68" t="s">
        <v>177</v>
      </c>
      <c r="N68" t="s">
        <v>289</v>
      </c>
      <c r="O68" t="s">
        <v>17</v>
      </c>
    </row>
    <row r="69" spans="1:21" x14ac:dyDescent="0.25">
      <c r="A69" t="s">
        <v>147</v>
      </c>
      <c r="B69" s="1" t="s">
        <v>62</v>
      </c>
      <c r="C69" t="s">
        <v>20</v>
      </c>
      <c r="D69" s="1" t="s">
        <v>62</v>
      </c>
      <c r="E69" s="6" t="s">
        <v>62</v>
      </c>
      <c r="F69" s="1">
        <v>2</v>
      </c>
      <c r="G69" s="6">
        <v>1</v>
      </c>
      <c r="H69" s="1" t="s">
        <v>336</v>
      </c>
      <c r="I69" s="1" t="s">
        <v>336</v>
      </c>
      <c r="J69" s="6" t="s">
        <v>336</v>
      </c>
      <c r="K69" s="1">
        <v>2</v>
      </c>
      <c r="L69" s="6">
        <v>1</v>
      </c>
      <c r="M69" t="s">
        <v>216</v>
      </c>
      <c r="N69" t="s">
        <v>343</v>
      </c>
      <c r="O69" t="s">
        <v>344</v>
      </c>
      <c r="P69">
        <v>16.3</v>
      </c>
      <c r="Q69" t="s">
        <v>3161</v>
      </c>
      <c r="R69" t="b">
        <v>1</v>
      </c>
      <c r="S69" t="b">
        <v>1</v>
      </c>
      <c r="T69" t="b">
        <v>1</v>
      </c>
      <c r="U69" t="b">
        <v>1</v>
      </c>
    </row>
    <row r="70" spans="1:21" x14ac:dyDescent="0.25">
      <c r="H70" s="1" t="s">
        <v>339</v>
      </c>
      <c r="I70" s="5" t="s">
        <v>21</v>
      </c>
      <c r="J70" s="6" t="s">
        <v>339</v>
      </c>
      <c r="K70" s="5">
        <v>-1</v>
      </c>
      <c r="L70" s="6">
        <v>1</v>
      </c>
      <c r="M70" t="s">
        <v>177</v>
      </c>
      <c r="N70" t="s">
        <v>17</v>
      </c>
      <c r="O70" t="s">
        <v>345</v>
      </c>
      <c r="P70">
        <v>2.8</v>
      </c>
      <c r="Q70" t="s">
        <v>3184</v>
      </c>
      <c r="T70" t="b">
        <v>1</v>
      </c>
      <c r="U70" t="b">
        <v>1</v>
      </c>
    </row>
    <row r="71" spans="1:21" x14ac:dyDescent="0.25">
      <c r="H71" s="1" t="s">
        <v>346</v>
      </c>
      <c r="I71" s="5" t="s">
        <v>21</v>
      </c>
      <c r="J71" s="5" t="s">
        <v>347</v>
      </c>
      <c r="K71" s="5">
        <v>-1</v>
      </c>
      <c r="L71" s="5">
        <v>-3</v>
      </c>
      <c r="M71" t="s">
        <v>348</v>
      </c>
      <c r="N71" t="s">
        <v>17</v>
      </c>
      <c r="O71" t="s">
        <v>349</v>
      </c>
      <c r="P71">
        <v>1.2</v>
      </c>
      <c r="Q71" t="s">
        <v>3162</v>
      </c>
    </row>
    <row r="72" spans="1:21" x14ac:dyDescent="0.25">
      <c r="A72" t="s">
        <v>147</v>
      </c>
      <c r="B72" s="1" t="s">
        <v>350</v>
      </c>
      <c r="C72" t="s">
        <v>58</v>
      </c>
      <c r="D72" s="1" t="s">
        <v>350</v>
      </c>
      <c r="E72" s="1" t="s">
        <v>350</v>
      </c>
      <c r="F72" s="1">
        <v>2</v>
      </c>
      <c r="G72" s="1">
        <v>2</v>
      </c>
      <c r="H72" s="1" t="s">
        <v>351</v>
      </c>
      <c r="I72" s="1" t="s">
        <v>351</v>
      </c>
      <c r="J72" s="1" t="s">
        <v>352</v>
      </c>
      <c r="K72" s="1">
        <v>2</v>
      </c>
      <c r="L72" s="1">
        <v>2</v>
      </c>
      <c r="M72" t="s">
        <v>353</v>
      </c>
      <c r="N72" t="s">
        <v>354</v>
      </c>
      <c r="O72" t="s">
        <v>355</v>
      </c>
      <c r="P72">
        <v>50</v>
      </c>
    </row>
    <row r="73" spans="1:21" x14ac:dyDescent="0.25">
      <c r="H73" s="1" t="s">
        <v>356</v>
      </c>
      <c r="I73" s="1" t="s">
        <v>356</v>
      </c>
      <c r="J73" s="1" t="s">
        <v>356</v>
      </c>
      <c r="K73" s="1">
        <v>2</v>
      </c>
      <c r="L73" s="1">
        <v>2</v>
      </c>
      <c r="M73" t="s">
        <v>357</v>
      </c>
      <c r="N73" t="s">
        <v>354</v>
      </c>
      <c r="O73" t="s">
        <v>358</v>
      </c>
      <c r="P73">
        <v>8.3000000000000007</v>
      </c>
    </row>
    <row r="74" spans="1:21" x14ac:dyDescent="0.25">
      <c r="H74" s="1" t="s">
        <v>359</v>
      </c>
      <c r="I74" s="1" t="s">
        <v>359</v>
      </c>
      <c r="J74" s="1" t="s">
        <v>360</v>
      </c>
      <c r="K74" s="1">
        <v>2</v>
      </c>
      <c r="L74" s="1">
        <v>2</v>
      </c>
      <c r="M74" t="s">
        <v>361</v>
      </c>
      <c r="N74" t="s">
        <v>362</v>
      </c>
      <c r="O74" t="s">
        <v>363</v>
      </c>
      <c r="P74">
        <v>2</v>
      </c>
    </row>
    <row r="75" spans="1:21" x14ac:dyDescent="0.25">
      <c r="A75" t="s">
        <v>147</v>
      </c>
      <c r="B75" s="1" t="s">
        <v>350</v>
      </c>
      <c r="C75" t="s">
        <v>20</v>
      </c>
      <c r="D75" s="1" t="s">
        <v>350</v>
      </c>
      <c r="E75" s="1" t="s">
        <v>350</v>
      </c>
      <c r="F75" s="1">
        <v>2</v>
      </c>
      <c r="G75" s="1">
        <v>2</v>
      </c>
      <c r="H75" s="1" t="s">
        <v>351</v>
      </c>
      <c r="I75" s="1" t="s">
        <v>351</v>
      </c>
      <c r="J75" s="1" t="s">
        <v>352</v>
      </c>
      <c r="K75" s="1">
        <v>2</v>
      </c>
      <c r="L75" s="1">
        <v>2</v>
      </c>
      <c r="M75" t="s">
        <v>353</v>
      </c>
      <c r="N75" t="s">
        <v>364</v>
      </c>
      <c r="O75" t="s">
        <v>365</v>
      </c>
      <c r="P75">
        <v>9.9</v>
      </c>
      <c r="R75" t="b">
        <v>1</v>
      </c>
      <c r="S75" t="b">
        <v>1</v>
      </c>
      <c r="T75" t="b">
        <v>1</v>
      </c>
      <c r="U75" t="b">
        <v>1</v>
      </c>
    </row>
    <row r="76" spans="1:21" x14ac:dyDescent="0.25">
      <c r="H76" s="1" t="s">
        <v>356</v>
      </c>
      <c r="I76" s="5" t="s">
        <v>21</v>
      </c>
      <c r="J76" s="1" t="s">
        <v>356</v>
      </c>
      <c r="K76" s="5">
        <v>-1</v>
      </c>
      <c r="L76" s="1">
        <v>2</v>
      </c>
      <c r="M76" t="s">
        <v>357</v>
      </c>
      <c r="N76" t="s">
        <v>17</v>
      </c>
      <c r="O76" t="s">
        <v>366</v>
      </c>
      <c r="P76">
        <v>1.7</v>
      </c>
      <c r="Q76" t="s">
        <v>3163</v>
      </c>
      <c r="T76" t="b">
        <v>1</v>
      </c>
      <c r="U76" t="b">
        <v>1</v>
      </c>
    </row>
    <row r="77" spans="1:21" x14ac:dyDescent="0.25">
      <c r="H77" s="1" t="s">
        <v>359</v>
      </c>
      <c r="I77" s="5" t="s">
        <v>21</v>
      </c>
      <c r="J77" s="1" t="s">
        <v>360</v>
      </c>
      <c r="K77" s="5">
        <v>-1</v>
      </c>
      <c r="L77" s="1">
        <v>2</v>
      </c>
      <c r="M77" t="s">
        <v>361</v>
      </c>
      <c r="N77" t="s">
        <v>17</v>
      </c>
      <c r="O77" t="s">
        <v>367</v>
      </c>
      <c r="P77">
        <v>1.4</v>
      </c>
      <c r="Q77" t="s">
        <v>3202</v>
      </c>
      <c r="T77" t="b">
        <v>1</v>
      </c>
      <c r="U77" t="b">
        <v>1</v>
      </c>
    </row>
    <row r="78" spans="1:21" x14ac:dyDescent="0.25">
      <c r="A78" t="s">
        <v>147</v>
      </c>
      <c r="B78" s="1" t="s">
        <v>368</v>
      </c>
      <c r="C78" t="s">
        <v>58</v>
      </c>
      <c r="D78" s="1" t="s">
        <v>368</v>
      </c>
      <c r="E78" s="1" t="s">
        <v>368</v>
      </c>
      <c r="F78" s="1">
        <v>2</v>
      </c>
      <c r="G78" s="1">
        <v>2</v>
      </c>
      <c r="H78" s="1" t="s">
        <v>369</v>
      </c>
      <c r="I78" s="1" t="s">
        <v>369</v>
      </c>
      <c r="J78" s="1" t="s">
        <v>370</v>
      </c>
      <c r="K78" s="1">
        <v>2</v>
      </c>
      <c r="L78" s="1">
        <v>2</v>
      </c>
      <c r="M78" t="s">
        <v>371</v>
      </c>
      <c r="N78" t="s">
        <v>372</v>
      </c>
      <c r="O78" t="s">
        <v>373</v>
      </c>
      <c r="P78">
        <v>50</v>
      </c>
    </row>
    <row r="79" spans="1:21" x14ac:dyDescent="0.25">
      <c r="H79" s="1" t="s">
        <v>374</v>
      </c>
      <c r="I79" s="1" t="s">
        <v>375</v>
      </c>
      <c r="J79" s="5" t="s">
        <v>21</v>
      </c>
      <c r="K79" s="1">
        <v>2</v>
      </c>
      <c r="L79" s="5">
        <v>-1</v>
      </c>
      <c r="M79" t="s">
        <v>245</v>
      </c>
      <c r="N79" t="s">
        <v>372</v>
      </c>
      <c r="O79" t="s">
        <v>17</v>
      </c>
    </row>
    <row r="80" spans="1:21" x14ac:dyDescent="0.25">
      <c r="H80" s="5" t="s">
        <v>376</v>
      </c>
      <c r="I80" s="5" t="s">
        <v>377</v>
      </c>
      <c r="J80" t="s">
        <v>17</v>
      </c>
      <c r="K80" s="5">
        <v>-2</v>
      </c>
      <c r="L80">
        <v>0</v>
      </c>
      <c r="M80" t="s">
        <v>17</v>
      </c>
      <c r="N80" t="s">
        <v>372</v>
      </c>
      <c r="O80" t="s">
        <v>17</v>
      </c>
      <c r="Q80" t="s">
        <v>3148</v>
      </c>
    </row>
    <row r="81" spans="1:21" x14ac:dyDescent="0.25">
      <c r="A81" t="s">
        <v>147</v>
      </c>
      <c r="B81" s="5" t="s">
        <v>67</v>
      </c>
      <c r="C81" t="s">
        <v>20</v>
      </c>
      <c r="D81" t="s">
        <v>21</v>
      </c>
      <c r="E81" s="5" t="s">
        <v>68</v>
      </c>
      <c r="F81">
        <v>0</v>
      </c>
      <c r="G81" s="5">
        <v>-2</v>
      </c>
      <c r="H81" s="5" t="s">
        <v>378</v>
      </c>
      <c r="I81" t="s">
        <v>21</v>
      </c>
      <c r="J81" s="5" t="s">
        <v>379</v>
      </c>
      <c r="K81">
        <v>0</v>
      </c>
      <c r="L81" s="5">
        <v>-2</v>
      </c>
      <c r="M81" t="s">
        <v>17</v>
      </c>
      <c r="N81" t="s">
        <v>17</v>
      </c>
      <c r="O81" t="s">
        <v>380</v>
      </c>
      <c r="P81">
        <v>50</v>
      </c>
      <c r="Q81" t="s">
        <v>2897</v>
      </c>
    </row>
    <row r="82" spans="1:21" x14ac:dyDescent="0.25">
      <c r="A82" t="s">
        <v>147</v>
      </c>
      <c r="B82" s="1" t="s">
        <v>381</v>
      </c>
      <c r="C82" t="s">
        <v>58</v>
      </c>
      <c r="D82" t="s">
        <v>382</v>
      </c>
      <c r="E82" t="s">
        <v>21</v>
      </c>
      <c r="F82">
        <v>0</v>
      </c>
      <c r="G82">
        <v>0</v>
      </c>
      <c r="M82" t="s">
        <v>383</v>
      </c>
      <c r="N82" t="s">
        <v>384</v>
      </c>
      <c r="O82" t="s">
        <v>17</v>
      </c>
      <c r="Q82" t="s">
        <v>385</v>
      </c>
      <c r="R82" t="b">
        <v>1</v>
      </c>
      <c r="S82" t="b">
        <v>1</v>
      </c>
    </row>
    <row r="83" spans="1:21" x14ac:dyDescent="0.25">
      <c r="A83" t="s">
        <v>147</v>
      </c>
      <c r="B83" s="1" t="s">
        <v>381</v>
      </c>
      <c r="C83" t="s">
        <v>20</v>
      </c>
      <c r="D83" s="5" t="s">
        <v>382</v>
      </c>
      <c r="E83" s="5" t="s">
        <v>382</v>
      </c>
      <c r="F83" s="5">
        <v>-2</v>
      </c>
      <c r="G83" s="5">
        <v>-2</v>
      </c>
      <c r="H83" s="5" t="s">
        <v>386</v>
      </c>
      <c r="I83" t="s">
        <v>21</v>
      </c>
      <c r="J83" s="5" t="s">
        <v>387</v>
      </c>
      <c r="K83">
        <v>0</v>
      </c>
      <c r="L83" s="5">
        <v>-2</v>
      </c>
      <c r="M83" t="s">
        <v>17</v>
      </c>
      <c r="N83" t="s">
        <v>17</v>
      </c>
      <c r="O83" t="s">
        <v>388</v>
      </c>
      <c r="P83">
        <v>2.8</v>
      </c>
      <c r="Q83" t="s">
        <v>2897</v>
      </c>
    </row>
    <row r="84" spans="1:21" x14ac:dyDescent="0.25">
      <c r="H84" s="5" t="s">
        <v>389</v>
      </c>
      <c r="I84" t="s">
        <v>21</v>
      </c>
      <c r="J84" s="5" t="s">
        <v>390</v>
      </c>
      <c r="K84">
        <v>0</v>
      </c>
      <c r="L84" s="5">
        <v>-2</v>
      </c>
      <c r="M84" t="s">
        <v>17</v>
      </c>
      <c r="N84" t="s">
        <v>17</v>
      </c>
      <c r="O84" t="s">
        <v>388</v>
      </c>
      <c r="P84">
        <v>2.8</v>
      </c>
      <c r="Q84" t="s">
        <v>2897</v>
      </c>
    </row>
    <row r="85" spans="1:21" x14ac:dyDescent="0.25">
      <c r="A85" t="s">
        <v>147</v>
      </c>
      <c r="B85" s="1" t="s">
        <v>391</v>
      </c>
      <c r="C85" t="s">
        <v>58</v>
      </c>
      <c r="D85" s="1" t="s">
        <v>391</v>
      </c>
      <c r="E85" s="1" t="s">
        <v>391</v>
      </c>
      <c r="F85" s="1">
        <v>2</v>
      </c>
      <c r="G85" s="1">
        <v>2</v>
      </c>
      <c r="H85" s="1" t="s">
        <v>392</v>
      </c>
      <c r="I85" s="1" t="s">
        <v>392</v>
      </c>
      <c r="J85" s="1" t="s">
        <v>393</v>
      </c>
      <c r="K85" s="1">
        <v>2</v>
      </c>
      <c r="L85" s="1">
        <v>2</v>
      </c>
      <c r="M85" t="s">
        <v>394</v>
      </c>
      <c r="N85" t="s">
        <v>395</v>
      </c>
      <c r="O85" t="s">
        <v>396</v>
      </c>
      <c r="P85">
        <v>8.3000000000000007</v>
      </c>
    </row>
    <row r="86" spans="1:21" x14ac:dyDescent="0.25">
      <c r="A86" t="s">
        <v>147</v>
      </c>
      <c r="B86" s="1" t="s">
        <v>397</v>
      </c>
      <c r="C86" t="s">
        <v>20</v>
      </c>
      <c r="D86" t="s">
        <v>391</v>
      </c>
      <c r="E86" s="5" t="s">
        <v>391</v>
      </c>
      <c r="F86">
        <v>0</v>
      </c>
      <c r="G86" s="5">
        <v>-2</v>
      </c>
      <c r="H86" s="5" t="s">
        <v>398</v>
      </c>
      <c r="I86" t="s">
        <v>21</v>
      </c>
      <c r="J86" s="5" t="s">
        <v>399</v>
      </c>
      <c r="K86">
        <v>0</v>
      </c>
      <c r="L86" s="5">
        <v>-2</v>
      </c>
      <c r="M86" t="s">
        <v>17</v>
      </c>
      <c r="N86" t="s">
        <v>17</v>
      </c>
      <c r="O86" t="s">
        <v>400</v>
      </c>
      <c r="P86">
        <v>4.0999999999999996</v>
      </c>
      <c r="Q86" t="s">
        <v>2897</v>
      </c>
      <c r="R86" t="b">
        <v>1</v>
      </c>
      <c r="S86" t="b">
        <v>1</v>
      </c>
    </row>
    <row r="87" spans="1:21" x14ac:dyDescent="0.25">
      <c r="A87" t="s">
        <v>147</v>
      </c>
      <c r="B87" s="1" t="s">
        <v>401</v>
      </c>
      <c r="C87" t="s">
        <v>58</v>
      </c>
      <c r="D87" s="5" t="s">
        <v>21</v>
      </c>
      <c r="E87" s="5" t="s">
        <v>21</v>
      </c>
      <c r="F87" s="5">
        <v>-1</v>
      </c>
      <c r="G87" s="5">
        <v>-1</v>
      </c>
      <c r="H87" s="5"/>
      <c r="J87" s="5"/>
      <c r="L87" s="5"/>
      <c r="Q87" t="s">
        <v>3192</v>
      </c>
      <c r="S87" t="b">
        <v>1</v>
      </c>
    </row>
    <row r="88" spans="1:21" x14ac:dyDescent="0.25">
      <c r="A88" t="s">
        <v>147</v>
      </c>
      <c r="B88" s="1" t="s">
        <v>401</v>
      </c>
      <c r="C88" t="s">
        <v>20</v>
      </c>
      <c r="D88" s="5" t="s">
        <v>21</v>
      </c>
      <c r="E88" s="5" t="s">
        <v>401</v>
      </c>
      <c r="F88" s="5">
        <v>-1</v>
      </c>
      <c r="G88" s="5">
        <v>-3</v>
      </c>
      <c r="H88" t="s">
        <v>3186</v>
      </c>
      <c r="I88" t="s">
        <v>21</v>
      </c>
      <c r="J88" s="5" t="s">
        <v>402</v>
      </c>
      <c r="K88">
        <v>0</v>
      </c>
      <c r="L88" s="5">
        <v>-2</v>
      </c>
      <c r="M88" t="s">
        <v>403</v>
      </c>
      <c r="N88" t="s">
        <v>17</v>
      </c>
      <c r="O88" t="s">
        <v>404</v>
      </c>
      <c r="P88">
        <v>7.4</v>
      </c>
      <c r="Q88" t="s">
        <v>3185</v>
      </c>
      <c r="R88" t="b">
        <v>1</v>
      </c>
    </row>
    <row r="89" spans="1:21" x14ac:dyDescent="0.25">
      <c r="A89" t="s">
        <v>147</v>
      </c>
      <c r="B89" s="1" t="s">
        <v>405</v>
      </c>
      <c r="C89" t="s">
        <v>58</v>
      </c>
      <c r="D89" s="1" t="s">
        <v>405</v>
      </c>
      <c r="E89" s="1" t="s">
        <v>405</v>
      </c>
      <c r="F89" s="1">
        <v>2</v>
      </c>
      <c r="G89" s="1">
        <v>2</v>
      </c>
      <c r="H89" s="1" t="s">
        <v>406</v>
      </c>
      <c r="I89" s="1" t="s">
        <v>406</v>
      </c>
      <c r="J89" s="1" t="s">
        <v>406</v>
      </c>
      <c r="K89" s="1">
        <v>2</v>
      </c>
      <c r="L89" s="1">
        <v>2</v>
      </c>
      <c r="M89" t="s">
        <v>159</v>
      </c>
      <c r="N89" t="s">
        <v>407</v>
      </c>
      <c r="O89" t="s">
        <v>408</v>
      </c>
      <c r="P89">
        <v>16.7</v>
      </c>
    </row>
    <row r="90" spans="1:21" x14ac:dyDescent="0.25">
      <c r="A90" t="s">
        <v>147</v>
      </c>
      <c r="B90" s="1" t="s">
        <v>405</v>
      </c>
      <c r="C90" t="s">
        <v>20</v>
      </c>
      <c r="D90" s="1" t="s">
        <v>405</v>
      </c>
      <c r="E90" s="6" t="s">
        <v>405</v>
      </c>
      <c r="F90" s="1">
        <v>2</v>
      </c>
      <c r="G90" s="6">
        <v>1</v>
      </c>
      <c r="H90" s="1" t="s">
        <v>406</v>
      </c>
      <c r="I90" s="1" t="s">
        <v>406</v>
      </c>
      <c r="J90" s="1" t="s">
        <v>406</v>
      </c>
      <c r="K90" s="1">
        <v>2</v>
      </c>
      <c r="L90" s="1">
        <v>2</v>
      </c>
      <c r="M90" t="s">
        <v>159</v>
      </c>
      <c r="N90" t="s">
        <v>409</v>
      </c>
      <c r="O90" t="s">
        <v>410</v>
      </c>
      <c r="P90">
        <v>12.1</v>
      </c>
      <c r="R90" t="b">
        <v>1</v>
      </c>
      <c r="S90" t="b">
        <v>1</v>
      </c>
      <c r="T90" t="b">
        <v>1</v>
      </c>
      <c r="U90" t="b">
        <v>1</v>
      </c>
    </row>
    <row r="91" spans="1:21" x14ac:dyDescent="0.25">
      <c r="H91" s="5" t="s">
        <v>411</v>
      </c>
      <c r="I91" t="s">
        <v>21</v>
      </c>
      <c r="J91" s="5" t="s">
        <v>412</v>
      </c>
      <c r="K91">
        <v>0</v>
      </c>
      <c r="L91" s="5">
        <v>-2</v>
      </c>
      <c r="M91" t="s">
        <v>17</v>
      </c>
      <c r="N91" t="s">
        <v>17</v>
      </c>
      <c r="O91" t="s">
        <v>413</v>
      </c>
      <c r="P91">
        <v>6.8</v>
      </c>
      <c r="Q91" t="s">
        <v>2897</v>
      </c>
    </row>
    <row r="92" spans="1:21" x14ac:dyDescent="0.25">
      <c r="A92" t="s">
        <v>147</v>
      </c>
      <c r="B92" s="1" t="s">
        <v>414</v>
      </c>
      <c r="C92" t="s">
        <v>58</v>
      </c>
      <c r="D92" s="1" t="s">
        <v>414</v>
      </c>
      <c r="E92" s="1" t="s">
        <v>414</v>
      </c>
      <c r="F92" s="1">
        <v>2</v>
      </c>
      <c r="G92" s="1">
        <v>2</v>
      </c>
      <c r="H92" s="1" t="s">
        <v>415</v>
      </c>
      <c r="I92" s="1" t="s">
        <v>416</v>
      </c>
      <c r="J92" s="1" t="s">
        <v>415</v>
      </c>
      <c r="K92" s="1">
        <v>2</v>
      </c>
      <c r="L92" s="1">
        <v>2</v>
      </c>
      <c r="M92" t="s">
        <v>171</v>
      </c>
      <c r="N92" t="s">
        <v>417</v>
      </c>
      <c r="O92" t="s">
        <v>418</v>
      </c>
      <c r="P92">
        <v>13.9</v>
      </c>
    </row>
    <row r="93" spans="1:21" x14ac:dyDescent="0.25">
      <c r="A93" t="s">
        <v>147</v>
      </c>
      <c r="B93" s="1" t="s">
        <v>419</v>
      </c>
      <c r="C93" t="s">
        <v>20</v>
      </c>
      <c r="D93" t="s">
        <v>414</v>
      </c>
      <c r="E93" t="s">
        <v>21</v>
      </c>
      <c r="F93">
        <v>0</v>
      </c>
      <c r="G93">
        <v>0</v>
      </c>
      <c r="M93" t="s">
        <v>171</v>
      </c>
      <c r="N93" t="s">
        <v>420</v>
      </c>
      <c r="O93" t="s">
        <v>17</v>
      </c>
      <c r="Q93" t="s">
        <v>385</v>
      </c>
      <c r="R93" t="b">
        <v>1</v>
      </c>
      <c r="S93" t="b">
        <v>1</v>
      </c>
    </row>
    <row r="94" spans="1:21" x14ac:dyDescent="0.25">
      <c r="A94" t="s">
        <v>147</v>
      </c>
      <c r="B94" s="1" t="s">
        <v>421</v>
      </c>
      <c r="C94" t="s">
        <v>58</v>
      </c>
      <c r="D94" s="1" t="s">
        <v>421</v>
      </c>
      <c r="E94" s="1" t="s">
        <v>421</v>
      </c>
      <c r="F94" s="1">
        <v>2</v>
      </c>
      <c r="G94" s="1">
        <v>2</v>
      </c>
      <c r="H94" s="1" t="s">
        <v>422</v>
      </c>
      <c r="I94" s="1" t="s">
        <v>423</v>
      </c>
      <c r="J94" s="1" t="s">
        <v>424</v>
      </c>
      <c r="K94" s="1">
        <v>2</v>
      </c>
      <c r="L94" s="1">
        <v>2</v>
      </c>
      <c r="M94" t="s">
        <v>229</v>
      </c>
      <c r="N94" t="s">
        <v>425</v>
      </c>
      <c r="O94" t="s">
        <v>426</v>
      </c>
      <c r="P94">
        <v>50</v>
      </c>
    </row>
    <row r="95" spans="1:21" x14ac:dyDescent="0.25">
      <c r="H95" s="5" t="s">
        <v>427</v>
      </c>
      <c r="I95" s="5" t="s">
        <v>428</v>
      </c>
      <c r="J95" t="s">
        <v>17</v>
      </c>
      <c r="K95" s="5">
        <v>-2</v>
      </c>
      <c r="L95">
        <v>0</v>
      </c>
      <c r="M95" t="s">
        <v>17</v>
      </c>
      <c r="N95" t="s">
        <v>425</v>
      </c>
      <c r="O95" t="s">
        <v>17</v>
      </c>
      <c r="Q95" t="s">
        <v>3148</v>
      </c>
    </row>
    <row r="96" spans="1:21" x14ac:dyDescent="0.25">
      <c r="A96" t="s">
        <v>147</v>
      </c>
      <c r="B96" s="1" t="s">
        <v>429</v>
      </c>
      <c r="C96" t="s">
        <v>20</v>
      </c>
      <c r="D96" t="s">
        <v>421</v>
      </c>
      <c r="E96" t="s">
        <v>21</v>
      </c>
      <c r="F96">
        <v>0</v>
      </c>
      <c r="G96">
        <v>0</v>
      </c>
      <c r="M96" t="s">
        <v>229</v>
      </c>
      <c r="N96" t="s">
        <v>430</v>
      </c>
      <c r="O96" t="s">
        <v>17</v>
      </c>
      <c r="Q96" t="s">
        <v>385</v>
      </c>
      <c r="R96" t="b">
        <v>1</v>
      </c>
      <c r="S96" t="b">
        <v>1</v>
      </c>
    </row>
    <row r="97" spans="1:21" x14ac:dyDescent="0.25">
      <c r="A97" t="s">
        <v>147</v>
      </c>
      <c r="B97" s="5" t="s">
        <v>431</v>
      </c>
      <c r="C97" t="s">
        <v>20</v>
      </c>
      <c r="D97" t="s">
        <v>21</v>
      </c>
      <c r="E97" s="5" t="s">
        <v>432</v>
      </c>
      <c r="F97">
        <v>0</v>
      </c>
      <c r="G97" s="5">
        <v>-2</v>
      </c>
      <c r="H97" s="5" t="s">
        <v>433</v>
      </c>
      <c r="I97" t="s">
        <v>21</v>
      </c>
      <c r="J97" s="5" t="s">
        <v>434</v>
      </c>
      <c r="K97">
        <v>0</v>
      </c>
      <c r="L97" s="5">
        <v>-2</v>
      </c>
      <c r="M97" t="s">
        <v>17</v>
      </c>
      <c r="N97" t="s">
        <v>17</v>
      </c>
      <c r="O97" t="s">
        <v>435</v>
      </c>
      <c r="P97">
        <v>13</v>
      </c>
      <c r="Q97" t="s">
        <v>2897</v>
      </c>
    </row>
    <row r="98" spans="1:21" x14ac:dyDescent="0.25">
      <c r="A98" t="s">
        <v>147</v>
      </c>
      <c r="B98" s="1" t="s">
        <v>436</v>
      </c>
      <c r="C98" t="s">
        <v>58</v>
      </c>
      <c r="D98" s="1" t="s">
        <v>436</v>
      </c>
      <c r="E98" s="1" t="s">
        <v>436</v>
      </c>
      <c r="F98" s="1">
        <v>2</v>
      </c>
      <c r="G98" s="1">
        <v>2</v>
      </c>
      <c r="H98" s="1" t="s">
        <v>437</v>
      </c>
      <c r="I98" s="5" t="s">
        <v>21</v>
      </c>
      <c r="J98" s="1" t="s">
        <v>437</v>
      </c>
      <c r="K98" s="5">
        <v>-1</v>
      </c>
      <c r="L98" s="1">
        <v>2</v>
      </c>
      <c r="M98" t="s">
        <v>438</v>
      </c>
      <c r="N98" t="s">
        <v>17</v>
      </c>
      <c r="O98" t="s">
        <v>439</v>
      </c>
      <c r="P98">
        <v>12.5</v>
      </c>
      <c r="Q98" t="s">
        <v>3164</v>
      </c>
    </row>
    <row r="99" spans="1:21" x14ac:dyDescent="0.25">
      <c r="A99" t="s">
        <v>147</v>
      </c>
      <c r="B99" s="1" t="s">
        <v>440</v>
      </c>
      <c r="C99" t="s">
        <v>20</v>
      </c>
      <c r="D99" t="s">
        <v>21</v>
      </c>
      <c r="E99" s="5" t="s">
        <v>436</v>
      </c>
      <c r="F99">
        <v>0</v>
      </c>
      <c r="G99" s="5">
        <v>-2</v>
      </c>
      <c r="H99" s="5" t="s">
        <v>441</v>
      </c>
      <c r="I99" t="s">
        <v>21</v>
      </c>
      <c r="J99" s="5" t="s">
        <v>437</v>
      </c>
      <c r="K99">
        <v>0</v>
      </c>
      <c r="L99" s="5">
        <v>-2</v>
      </c>
      <c r="M99" t="s">
        <v>17</v>
      </c>
      <c r="N99" t="s">
        <v>17</v>
      </c>
      <c r="O99" t="s">
        <v>442</v>
      </c>
      <c r="P99">
        <v>10.8</v>
      </c>
      <c r="Q99" t="s">
        <v>2897</v>
      </c>
      <c r="R99" t="b">
        <v>1</v>
      </c>
      <c r="S99" t="b">
        <v>1</v>
      </c>
      <c r="T99" t="b">
        <v>1</v>
      </c>
      <c r="U99" t="b">
        <v>1</v>
      </c>
    </row>
    <row r="100" spans="1:21" x14ac:dyDescent="0.25">
      <c r="A100" t="s">
        <v>147</v>
      </c>
      <c r="B100" s="1" t="s">
        <v>443</v>
      </c>
      <c r="C100" t="s">
        <v>58</v>
      </c>
      <c r="D100" s="1" t="s">
        <v>443</v>
      </c>
      <c r="E100" s="1" t="s">
        <v>443</v>
      </c>
      <c r="F100" s="1">
        <v>2</v>
      </c>
      <c r="G100" s="1">
        <v>2</v>
      </c>
      <c r="H100" s="1" t="s">
        <v>444</v>
      </c>
      <c r="I100" s="1" t="s">
        <v>444</v>
      </c>
      <c r="J100" s="1" t="s">
        <v>445</v>
      </c>
      <c r="K100" s="1">
        <v>2</v>
      </c>
      <c r="L100" s="1">
        <v>2</v>
      </c>
      <c r="M100" t="s">
        <v>446</v>
      </c>
      <c r="N100" t="s">
        <v>447</v>
      </c>
      <c r="O100" t="s">
        <v>448</v>
      </c>
      <c r="P100">
        <v>25</v>
      </c>
    </row>
    <row r="101" spans="1:21" x14ac:dyDescent="0.25">
      <c r="H101" s="1" t="s">
        <v>449</v>
      </c>
      <c r="I101" s="1" t="s">
        <v>449</v>
      </c>
      <c r="J101" s="5" t="s">
        <v>21</v>
      </c>
      <c r="K101" s="1">
        <v>2</v>
      </c>
      <c r="L101" s="5">
        <v>-1</v>
      </c>
      <c r="M101" t="s">
        <v>450</v>
      </c>
      <c r="N101" t="s">
        <v>447</v>
      </c>
      <c r="O101" t="s">
        <v>17</v>
      </c>
    </row>
    <row r="102" spans="1:21" x14ac:dyDescent="0.25">
      <c r="H102" s="1" t="s">
        <v>451</v>
      </c>
      <c r="I102" s="1" t="s">
        <v>451</v>
      </c>
      <c r="J102" s="5" t="s">
        <v>21</v>
      </c>
      <c r="K102" s="1">
        <v>2</v>
      </c>
      <c r="L102" s="5">
        <v>-1</v>
      </c>
      <c r="M102" t="s">
        <v>446</v>
      </c>
      <c r="N102" t="s">
        <v>447</v>
      </c>
      <c r="O102" t="s">
        <v>17</v>
      </c>
    </row>
    <row r="103" spans="1:21" x14ac:dyDescent="0.25">
      <c r="H103" s="5" t="s">
        <v>452</v>
      </c>
      <c r="I103" s="5" t="s">
        <v>453</v>
      </c>
      <c r="J103" t="s">
        <v>17</v>
      </c>
      <c r="K103" s="5">
        <v>-2</v>
      </c>
      <c r="L103">
        <v>0</v>
      </c>
      <c r="M103" t="s">
        <v>17</v>
      </c>
      <c r="N103" t="s">
        <v>447</v>
      </c>
      <c r="O103" t="s">
        <v>17</v>
      </c>
      <c r="Q103" t="s">
        <v>3148</v>
      </c>
    </row>
    <row r="104" spans="1:21" x14ac:dyDescent="0.25">
      <c r="H104" s="5" t="s">
        <v>454</v>
      </c>
      <c r="I104" s="5" t="s">
        <v>455</v>
      </c>
      <c r="J104" t="s">
        <v>17</v>
      </c>
      <c r="K104" s="5">
        <v>-2</v>
      </c>
      <c r="L104">
        <v>0</v>
      </c>
      <c r="M104" t="s">
        <v>17</v>
      </c>
      <c r="N104" t="s">
        <v>447</v>
      </c>
      <c r="O104" t="s">
        <v>17</v>
      </c>
      <c r="Q104" t="s">
        <v>3148</v>
      </c>
    </row>
    <row r="105" spans="1:21" x14ac:dyDescent="0.25">
      <c r="A105" t="s">
        <v>147</v>
      </c>
      <c r="B105" s="1" t="s">
        <v>456</v>
      </c>
      <c r="C105" t="s">
        <v>20</v>
      </c>
      <c r="D105" s="5" t="s">
        <v>443</v>
      </c>
      <c r="E105" s="5" t="s">
        <v>443</v>
      </c>
      <c r="F105" s="5">
        <v>-2</v>
      </c>
      <c r="G105" s="5">
        <v>-2</v>
      </c>
      <c r="H105" s="5" t="s">
        <v>457</v>
      </c>
      <c r="I105" t="s">
        <v>21</v>
      </c>
      <c r="J105" s="5" t="s">
        <v>445</v>
      </c>
      <c r="K105">
        <v>0</v>
      </c>
      <c r="L105" s="5">
        <v>-2</v>
      </c>
      <c r="M105" t="s">
        <v>17</v>
      </c>
      <c r="N105" t="s">
        <v>17</v>
      </c>
      <c r="O105" t="s">
        <v>458</v>
      </c>
      <c r="P105">
        <v>2.2000000000000002</v>
      </c>
      <c r="Q105" t="s">
        <v>2891</v>
      </c>
      <c r="R105" t="b">
        <v>1</v>
      </c>
      <c r="S105" t="b">
        <v>1</v>
      </c>
    </row>
    <row r="106" spans="1:21" x14ac:dyDescent="0.25">
      <c r="A106" t="s">
        <v>147</v>
      </c>
      <c r="B106" s="1" t="s">
        <v>459</v>
      </c>
      <c r="C106" t="s">
        <v>58</v>
      </c>
      <c r="D106" s="1" t="s">
        <v>459</v>
      </c>
      <c r="E106" s="1" t="s">
        <v>459</v>
      </c>
      <c r="F106" s="1">
        <v>2</v>
      </c>
      <c r="G106" s="1">
        <v>2</v>
      </c>
      <c r="H106" s="1" t="s">
        <v>460</v>
      </c>
      <c r="I106" s="1" t="s">
        <v>460</v>
      </c>
      <c r="J106" s="1" t="s">
        <v>461</v>
      </c>
      <c r="K106" s="1">
        <v>2</v>
      </c>
      <c r="L106" s="1">
        <v>2</v>
      </c>
      <c r="M106" t="s">
        <v>82</v>
      </c>
      <c r="N106" t="s">
        <v>462</v>
      </c>
      <c r="O106" t="s">
        <v>463</v>
      </c>
      <c r="P106">
        <v>25</v>
      </c>
    </row>
    <row r="107" spans="1:21" x14ac:dyDescent="0.25">
      <c r="A107" t="s">
        <v>147</v>
      </c>
      <c r="B107" s="1" t="s">
        <v>459</v>
      </c>
      <c r="C107" t="s">
        <v>20</v>
      </c>
      <c r="D107" s="1" t="s">
        <v>459</v>
      </c>
      <c r="E107" s="1" t="s">
        <v>459</v>
      </c>
      <c r="F107" s="1">
        <v>2</v>
      </c>
      <c r="G107" s="6">
        <v>1</v>
      </c>
      <c r="H107" s="1" t="s">
        <v>460</v>
      </c>
      <c r="I107" s="1" t="s">
        <v>464</v>
      </c>
      <c r="J107" s="1" t="s">
        <v>461</v>
      </c>
      <c r="K107" s="1">
        <v>2</v>
      </c>
      <c r="L107" s="1">
        <v>2</v>
      </c>
      <c r="M107" t="s">
        <v>82</v>
      </c>
      <c r="N107" t="s">
        <v>465</v>
      </c>
      <c r="O107" t="s">
        <v>466</v>
      </c>
      <c r="P107">
        <v>8.4</v>
      </c>
      <c r="Q107" t="s">
        <v>3187</v>
      </c>
      <c r="R107" t="b">
        <v>1</v>
      </c>
      <c r="S107" t="b">
        <v>1</v>
      </c>
      <c r="T107" t="b">
        <v>1</v>
      </c>
      <c r="U107" t="b">
        <v>1</v>
      </c>
    </row>
    <row r="108" spans="1:21" x14ac:dyDescent="0.25">
      <c r="H108" s="1" t="s">
        <v>467</v>
      </c>
      <c r="I108" s="5" t="s">
        <v>21</v>
      </c>
      <c r="J108" s="1" t="s">
        <v>468</v>
      </c>
      <c r="K108" s="5">
        <v>-1</v>
      </c>
      <c r="L108" s="1">
        <v>2</v>
      </c>
      <c r="M108" t="s">
        <v>268</v>
      </c>
      <c r="N108" t="s">
        <v>17</v>
      </c>
      <c r="O108" t="s">
        <v>469</v>
      </c>
      <c r="P108">
        <v>1.5</v>
      </c>
      <c r="Q108" t="s">
        <v>3188</v>
      </c>
    </row>
    <row r="109" spans="1:21" x14ac:dyDescent="0.25">
      <c r="H109" s="5" t="s">
        <v>470</v>
      </c>
      <c r="I109" t="s">
        <v>21</v>
      </c>
      <c r="J109" s="5" t="s">
        <v>471</v>
      </c>
      <c r="K109">
        <v>0</v>
      </c>
      <c r="L109" s="5">
        <v>-2</v>
      </c>
      <c r="M109" t="s">
        <v>17</v>
      </c>
      <c r="N109" t="s">
        <v>17</v>
      </c>
      <c r="O109" t="s">
        <v>472</v>
      </c>
      <c r="P109">
        <v>2.7</v>
      </c>
      <c r="Q109" t="s">
        <v>3187</v>
      </c>
    </row>
    <row r="110" spans="1:21" x14ac:dyDescent="0.25">
      <c r="A110" t="s">
        <v>147</v>
      </c>
      <c r="B110" s="1" t="s">
        <v>76</v>
      </c>
      <c r="C110" t="s">
        <v>58</v>
      </c>
      <c r="D110" s="1" t="s">
        <v>76</v>
      </c>
      <c r="E110" s="6" t="s">
        <v>76</v>
      </c>
      <c r="F110" s="1">
        <v>2</v>
      </c>
      <c r="G110" s="6">
        <v>1</v>
      </c>
      <c r="H110" s="1" t="s">
        <v>138</v>
      </c>
      <c r="I110" s="1" t="s">
        <v>138</v>
      </c>
      <c r="J110" s="6" t="s">
        <v>138</v>
      </c>
      <c r="K110" s="1">
        <v>2</v>
      </c>
      <c r="L110" s="6">
        <v>1</v>
      </c>
      <c r="M110" t="s">
        <v>311</v>
      </c>
      <c r="N110" t="s">
        <v>473</v>
      </c>
      <c r="O110" t="s">
        <v>474</v>
      </c>
      <c r="P110">
        <v>3.1</v>
      </c>
      <c r="Q110" t="s">
        <v>3165</v>
      </c>
    </row>
    <row r="111" spans="1:21" x14ac:dyDescent="0.25">
      <c r="H111" s="1" t="s">
        <v>140</v>
      </c>
      <c r="I111" s="1" t="s">
        <v>140</v>
      </c>
      <c r="J111" s="1" t="s">
        <v>140</v>
      </c>
      <c r="K111" s="1">
        <v>2</v>
      </c>
      <c r="L111" s="1">
        <v>2</v>
      </c>
      <c r="M111" t="s">
        <v>475</v>
      </c>
      <c r="N111" t="s">
        <v>476</v>
      </c>
      <c r="O111" t="s">
        <v>477</v>
      </c>
      <c r="P111">
        <v>2.7</v>
      </c>
      <c r="Q111" t="s">
        <v>3166</v>
      </c>
      <c r="U111" t="b">
        <v>1</v>
      </c>
    </row>
    <row r="112" spans="1:21" x14ac:dyDescent="0.25">
      <c r="H112" s="1" t="s">
        <v>478</v>
      </c>
      <c r="I112" s="1" t="s">
        <v>478</v>
      </c>
      <c r="J112" s="1" t="s">
        <v>479</v>
      </c>
      <c r="K112" s="1">
        <v>2</v>
      </c>
      <c r="L112" s="1">
        <v>2</v>
      </c>
      <c r="M112" t="s">
        <v>475</v>
      </c>
      <c r="N112" t="s">
        <v>476</v>
      </c>
      <c r="O112" t="s">
        <v>480</v>
      </c>
      <c r="P112">
        <v>50</v>
      </c>
    </row>
    <row r="113" spans="1:21" x14ac:dyDescent="0.25">
      <c r="H113" s="5" t="s">
        <v>481</v>
      </c>
      <c r="I113" s="5" t="s">
        <v>482</v>
      </c>
      <c r="J113" t="s">
        <v>17</v>
      </c>
      <c r="K113" s="5">
        <v>-2</v>
      </c>
      <c r="L113">
        <v>0</v>
      </c>
      <c r="M113" t="s">
        <v>17</v>
      </c>
      <c r="N113" t="s">
        <v>483</v>
      </c>
      <c r="O113" t="s">
        <v>17</v>
      </c>
      <c r="Q113" t="s">
        <v>3148</v>
      </c>
    </row>
    <row r="114" spans="1:21" x14ac:dyDescent="0.25">
      <c r="A114" t="s">
        <v>147</v>
      </c>
      <c r="B114" s="1" t="s">
        <v>76</v>
      </c>
      <c r="C114" t="s">
        <v>20</v>
      </c>
      <c r="D114" s="1" t="s">
        <v>76</v>
      </c>
      <c r="E114" s="1" t="s">
        <v>76</v>
      </c>
      <c r="F114" s="6">
        <v>1</v>
      </c>
      <c r="G114" s="6">
        <v>1</v>
      </c>
      <c r="H114" s="1" t="s">
        <v>138</v>
      </c>
      <c r="I114" s="1" t="s">
        <v>138</v>
      </c>
      <c r="J114" s="6" t="s">
        <v>138</v>
      </c>
      <c r="K114" s="1">
        <v>2</v>
      </c>
      <c r="L114" s="6">
        <v>1</v>
      </c>
      <c r="M114" t="s">
        <v>311</v>
      </c>
      <c r="N114" t="s">
        <v>483</v>
      </c>
      <c r="O114" t="s">
        <v>484</v>
      </c>
      <c r="P114">
        <v>13.7</v>
      </c>
      <c r="Q114" t="s">
        <v>3167</v>
      </c>
      <c r="R114" t="b">
        <v>1</v>
      </c>
      <c r="S114" t="b">
        <v>1</v>
      </c>
      <c r="T114" t="b">
        <v>1</v>
      </c>
      <c r="U114" t="b">
        <v>1</v>
      </c>
    </row>
    <row r="115" spans="1:21" x14ac:dyDescent="0.25">
      <c r="H115" s="1" t="s">
        <v>140</v>
      </c>
      <c r="I115" s="5" t="s">
        <v>21</v>
      </c>
      <c r="J115" s="6" t="s">
        <v>140</v>
      </c>
      <c r="K115" s="5">
        <v>-1</v>
      </c>
      <c r="L115" s="6">
        <v>1</v>
      </c>
      <c r="M115" t="s">
        <v>475</v>
      </c>
      <c r="N115" t="s">
        <v>17</v>
      </c>
      <c r="O115" t="s">
        <v>485</v>
      </c>
      <c r="P115">
        <v>2.7</v>
      </c>
      <c r="Q115" t="s">
        <v>3206</v>
      </c>
      <c r="T115" t="b">
        <v>1</v>
      </c>
    </row>
    <row r="116" spans="1:21" x14ac:dyDescent="0.25">
      <c r="H116" t="s">
        <v>3189</v>
      </c>
      <c r="I116" t="s">
        <v>21</v>
      </c>
      <c r="J116" s="5" t="s">
        <v>486</v>
      </c>
      <c r="K116">
        <v>0</v>
      </c>
      <c r="L116" s="5">
        <v>-2</v>
      </c>
      <c r="M116" t="s">
        <v>487</v>
      </c>
      <c r="N116" t="s">
        <v>17</v>
      </c>
      <c r="O116" t="s">
        <v>488</v>
      </c>
      <c r="P116">
        <v>2.1</v>
      </c>
      <c r="Q116" t="s">
        <v>3190</v>
      </c>
    </row>
    <row r="117" spans="1:21" x14ac:dyDescent="0.25">
      <c r="H117" t="s">
        <v>489</v>
      </c>
      <c r="I117" t="s">
        <v>21</v>
      </c>
      <c r="J117" s="5" t="s">
        <v>490</v>
      </c>
      <c r="K117">
        <v>0</v>
      </c>
      <c r="L117" s="5">
        <v>-2</v>
      </c>
      <c r="M117" t="s">
        <v>17</v>
      </c>
      <c r="N117" t="s">
        <v>17</v>
      </c>
      <c r="O117" t="s">
        <v>491</v>
      </c>
      <c r="P117">
        <v>6.3</v>
      </c>
      <c r="Q117" t="s">
        <v>3157</v>
      </c>
    </row>
    <row r="118" spans="1:21" x14ac:dyDescent="0.25">
      <c r="A118" t="s">
        <v>147</v>
      </c>
      <c r="B118" s="1" t="s">
        <v>85</v>
      </c>
      <c r="C118" t="s">
        <v>58</v>
      </c>
      <c r="D118" s="1" t="s">
        <v>85</v>
      </c>
      <c r="E118" s="6" t="s">
        <v>85</v>
      </c>
      <c r="F118" s="1">
        <v>2</v>
      </c>
      <c r="G118" s="6">
        <v>1</v>
      </c>
      <c r="H118" s="1" t="s">
        <v>492</v>
      </c>
      <c r="I118" s="1" t="s">
        <v>492</v>
      </c>
      <c r="J118" s="1" t="s">
        <v>492</v>
      </c>
      <c r="K118" s="1">
        <v>2</v>
      </c>
      <c r="L118" s="1">
        <v>2</v>
      </c>
      <c r="M118" t="s">
        <v>493</v>
      </c>
      <c r="N118" t="s">
        <v>494</v>
      </c>
      <c r="O118" t="s">
        <v>495</v>
      </c>
      <c r="P118">
        <v>1.9</v>
      </c>
    </row>
    <row r="119" spans="1:21" x14ac:dyDescent="0.25">
      <c r="H119" s="1" t="s">
        <v>496</v>
      </c>
      <c r="I119" s="1" t="s">
        <v>496</v>
      </c>
      <c r="J119" s="6" t="s">
        <v>497</v>
      </c>
      <c r="K119" s="1">
        <v>2</v>
      </c>
      <c r="L119" s="6">
        <v>1</v>
      </c>
      <c r="M119" t="s">
        <v>498</v>
      </c>
      <c r="N119" t="s">
        <v>494</v>
      </c>
      <c r="O119" t="s">
        <v>499</v>
      </c>
      <c r="P119">
        <v>25</v>
      </c>
      <c r="Q119" t="s">
        <v>3168</v>
      </c>
    </row>
    <row r="120" spans="1:21" x14ac:dyDescent="0.25">
      <c r="A120" t="s">
        <v>147</v>
      </c>
      <c r="B120" s="1" t="s">
        <v>85</v>
      </c>
      <c r="C120" t="s">
        <v>20</v>
      </c>
      <c r="D120" s="6" t="s">
        <v>85</v>
      </c>
      <c r="E120" s="6" t="s">
        <v>85</v>
      </c>
      <c r="F120" s="6">
        <v>1</v>
      </c>
      <c r="G120" s="6">
        <v>1</v>
      </c>
      <c r="H120" s="1" t="s">
        <v>492</v>
      </c>
      <c r="I120" s="1" t="s">
        <v>492</v>
      </c>
      <c r="J120" s="6" t="s">
        <v>492</v>
      </c>
      <c r="K120" s="1">
        <v>2</v>
      </c>
      <c r="L120" s="6">
        <v>1</v>
      </c>
      <c r="M120" t="s">
        <v>493</v>
      </c>
      <c r="N120" t="s">
        <v>334</v>
      </c>
      <c r="O120" t="s">
        <v>500</v>
      </c>
      <c r="P120">
        <v>1.9</v>
      </c>
      <c r="Q120" t="s">
        <v>3168</v>
      </c>
      <c r="R120" t="b">
        <v>1</v>
      </c>
      <c r="S120" t="b">
        <v>1</v>
      </c>
      <c r="T120" t="b">
        <v>1</v>
      </c>
      <c r="U120" t="b">
        <v>1</v>
      </c>
    </row>
    <row r="121" spans="1:21" x14ac:dyDescent="0.25">
      <c r="H121" s="1" t="s">
        <v>496</v>
      </c>
      <c r="I121" s="5" t="s">
        <v>21</v>
      </c>
      <c r="J121" s="6" t="s">
        <v>497</v>
      </c>
      <c r="K121" s="5">
        <v>-1</v>
      </c>
      <c r="L121" s="6">
        <v>1</v>
      </c>
      <c r="M121" t="s">
        <v>498</v>
      </c>
      <c r="N121" t="s">
        <v>17</v>
      </c>
      <c r="O121" t="s">
        <v>501</v>
      </c>
      <c r="P121">
        <v>2</v>
      </c>
      <c r="Q121" t="s">
        <v>3169</v>
      </c>
      <c r="T121" t="b">
        <v>1</v>
      </c>
      <c r="U121" t="b">
        <v>1</v>
      </c>
    </row>
    <row r="122" spans="1:21" x14ac:dyDescent="0.25">
      <c r="A122" t="s">
        <v>147</v>
      </c>
      <c r="B122" s="1" t="s">
        <v>91</v>
      </c>
      <c r="C122" t="s">
        <v>58</v>
      </c>
      <c r="D122" s="1" t="s">
        <v>91</v>
      </c>
      <c r="E122" s="6" t="s">
        <v>91</v>
      </c>
      <c r="F122" s="1">
        <v>2</v>
      </c>
      <c r="G122" s="6">
        <v>1</v>
      </c>
      <c r="H122" s="1" t="s">
        <v>502</v>
      </c>
      <c r="I122" s="1" t="s">
        <v>502</v>
      </c>
      <c r="J122" s="6" t="s">
        <v>503</v>
      </c>
      <c r="K122" s="1">
        <v>2</v>
      </c>
      <c r="L122" s="6">
        <v>1</v>
      </c>
      <c r="M122" t="s">
        <v>504</v>
      </c>
      <c r="N122" t="s">
        <v>505</v>
      </c>
      <c r="O122" t="s">
        <v>506</v>
      </c>
      <c r="P122">
        <v>50</v>
      </c>
      <c r="Q122" t="s">
        <v>3170</v>
      </c>
      <c r="U122" t="b">
        <v>1</v>
      </c>
    </row>
    <row r="123" spans="1:21" x14ac:dyDescent="0.25">
      <c r="H123" s="1" t="s">
        <v>507</v>
      </c>
      <c r="I123" s="1" t="s">
        <v>507</v>
      </c>
      <c r="J123" s="1" t="s">
        <v>507</v>
      </c>
      <c r="K123" s="1">
        <v>2</v>
      </c>
      <c r="L123" s="1">
        <v>2</v>
      </c>
      <c r="M123" t="s">
        <v>177</v>
      </c>
      <c r="N123" t="s">
        <v>508</v>
      </c>
      <c r="O123" t="s">
        <v>509</v>
      </c>
      <c r="P123">
        <v>2.8</v>
      </c>
    </row>
    <row r="124" spans="1:21" x14ac:dyDescent="0.25">
      <c r="H124" s="5" t="s">
        <v>510</v>
      </c>
      <c r="I124" t="s">
        <v>21</v>
      </c>
      <c r="J124" s="5" t="s">
        <v>511</v>
      </c>
      <c r="K124">
        <v>0</v>
      </c>
      <c r="L124" s="5">
        <v>-2</v>
      </c>
      <c r="M124" t="s">
        <v>17</v>
      </c>
      <c r="N124" t="s">
        <v>17</v>
      </c>
      <c r="O124" t="s">
        <v>512</v>
      </c>
      <c r="P124">
        <v>8.4</v>
      </c>
      <c r="Q124" t="s">
        <v>3170</v>
      </c>
    </row>
    <row r="125" spans="1:21" x14ac:dyDescent="0.25">
      <c r="A125" t="s">
        <v>147</v>
      </c>
      <c r="B125" s="1" t="s">
        <v>91</v>
      </c>
      <c r="C125" t="s">
        <v>20</v>
      </c>
      <c r="D125" s="1" t="s">
        <v>91</v>
      </c>
      <c r="E125" s="6" t="s">
        <v>91</v>
      </c>
      <c r="F125" s="1">
        <v>2</v>
      </c>
      <c r="G125" s="6">
        <v>1</v>
      </c>
      <c r="H125" s="1" t="s">
        <v>502</v>
      </c>
      <c r="I125" s="1" t="s">
        <v>502</v>
      </c>
      <c r="J125" s="1" t="s">
        <v>503</v>
      </c>
      <c r="K125" s="1">
        <v>2</v>
      </c>
      <c r="L125" s="1">
        <v>2</v>
      </c>
      <c r="M125" t="s">
        <v>504</v>
      </c>
      <c r="N125" t="s">
        <v>505</v>
      </c>
      <c r="O125" t="s">
        <v>513</v>
      </c>
      <c r="P125">
        <v>50</v>
      </c>
      <c r="R125" t="b">
        <v>1</v>
      </c>
      <c r="S125" t="b">
        <v>1</v>
      </c>
      <c r="T125" t="b">
        <v>1</v>
      </c>
    </row>
    <row r="126" spans="1:21" x14ac:dyDescent="0.25">
      <c r="H126" s="1" t="s">
        <v>507</v>
      </c>
      <c r="I126" s="1" t="s">
        <v>514</v>
      </c>
      <c r="J126" s="1" t="s">
        <v>507</v>
      </c>
      <c r="K126" s="1">
        <v>2</v>
      </c>
      <c r="L126" s="1">
        <v>2</v>
      </c>
      <c r="M126" t="s">
        <v>177</v>
      </c>
      <c r="N126" t="s">
        <v>515</v>
      </c>
      <c r="O126" t="s">
        <v>516</v>
      </c>
      <c r="P126">
        <v>2.8</v>
      </c>
      <c r="T126" t="b">
        <v>1</v>
      </c>
      <c r="U126" t="b">
        <v>1</v>
      </c>
    </row>
    <row r="127" spans="1:21" x14ac:dyDescent="0.25">
      <c r="H127" s="1" t="s">
        <v>517</v>
      </c>
      <c r="I127" s="5" t="s">
        <v>21</v>
      </c>
      <c r="J127" s="6" t="s">
        <v>517</v>
      </c>
      <c r="K127" s="5">
        <v>-1</v>
      </c>
      <c r="L127" s="6">
        <v>1</v>
      </c>
      <c r="M127" t="s">
        <v>177</v>
      </c>
      <c r="N127" t="s">
        <v>17</v>
      </c>
      <c r="O127" t="s">
        <v>518</v>
      </c>
      <c r="P127">
        <v>1.6</v>
      </c>
      <c r="Q127" t="s">
        <v>3191</v>
      </c>
    </row>
    <row r="128" spans="1:21" x14ac:dyDescent="0.25">
      <c r="H128" s="5" t="s">
        <v>519</v>
      </c>
      <c r="I128" t="s">
        <v>21</v>
      </c>
      <c r="J128" s="5" t="s">
        <v>520</v>
      </c>
      <c r="K128">
        <v>0</v>
      </c>
      <c r="L128" s="5">
        <v>-2</v>
      </c>
      <c r="M128" t="s">
        <v>17</v>
      </c>
      <c r="N128" t="s">
        <v>17</v>
      </c>
      <c r="O128" t="s">
        <v>521</v>
      </c>
      <c r="P128">
        <v>1.7</v>
      </c>
      <c r="Q128" t="s">
        <v>3157</v>
      </c>
    </row>
    <row r="129" spans="1:19" x14ac:dyDescent="0.25">
      <c r="A129" t="s">
        <v>147</v>
      </c>
      <c r="B129" s="1" t="s">
        <v>522</v>
      </c>
      <c r="C129" t="s">
        <v>58</v>
      </c>
      <c r="D129" s="5" t="s">
        <v>21</v>
      </c>
      <c r="E129" s="1" t="s">
        <v>522</v>
      </c>
      <c r="F129" s="5">
        <v>-1</v>
      </c>
      <c r="G129" s="1">
        <v>2</v>
      </c>
      <c r="H129" s="1" t="s">
        <v>523</v>
      </c>
      <c r="I129" s="5" t="s">
        <v>21</v>
      </c>
      <c r="J129" s="1" t="s">
        <v>524</v>
      </c>
      <c r="K129" s="5">
        <v>-1</v>
      </c>
      <c r="L129" s="1">
        <v>2</v>
      </c>
      <c r="M129" t="s">
        <v>525</v>
      </c>
      <c r="N129" t="s">
        <v>17</v>
      </c>
      <c r="O129" t="s">
        <v>526</v>
      </c>
      <c r="P129">
        <v>25</v>
      </c>
      <c r="Q129" t="s">
        <v>3192</v>
      </c>
    </row>
    <row r="130" spans="1:19" x14ac:dyDescent="0.25">
      <c r="A130" t="s">
        <v>147</v>
      </c>
      <c r="B130" s="1" t="s">
        <v>527</v>
      </c>
      <c r="C130" t="s">
        <v>20</v>
      </c>
      <c r="D130" t="s">
        <v>522</v>
      </c>
      <c r="E130" t="s">
        <v>21</v>
      </c>
      <c r="F130">
        <v>0</v>
      </c>
      <c r="G130">
        <v>0</v>
      </c>
      <c r="M130" t="s">
        <v>525</v>
      </c>
      <c r="N130" t="s">
        <v>528</v>
      </c>
      <c r="O130" t="s">
        <v>17</v>
      </c>
      <c r="Q130" t="s">
        <v>385</v>
      </c>
      <c r="R130" t="b">
        <v>1</v>
      </c>
      <c r="S130" t="b">
        <v>1</v>
      </c>
    </row>
    <row r="131" spans="1:19" x14ac:dyDescent="0.25">
      <c r="A131" t="s">
        <v>147</v>
      </c>
      <c r="B131" s="1" t="s">
        <v>529</v>
      </c>
      <c r="C131" t="s">
        <v>58</v>
      </c>
      <c r="D131" t="s">
        <v>530</v>
      </c>
      <c r="E131" t="s">
        <v>21</v>
      </c>
      <c r="F131">
        <v>0</v>
      </c>
      <c r="G131">
        <v>0</v>
      </c>
      <c r="M131" t="s">
        <v>446</v>
      </c>
      <c r="N131" t="s">
        <v>531</v>
      </c>
      <c r="O131" t="s">
        <v>17</v>
      </c>
      <c r="Q131" t="s">
        <v>385</v>
      </c>
      <c r="S131" t="b">
        <v>1</v>
      </c>
    </row>
    <row r="132" spans="1:19" x14ac:dyDescent="0.25">
      <c r="A132" t="s">
        <v>147</v>
      </c>
      <c r="B132" s="1" t="s">
        <v>529</v>
      </c>
      <c r="C132" t="s">
        <v>20</v>
      </c>
      <c r="D132" t="s">
        <v>21</v>
      </c>
      <c r="E132" s="5" t="s">
        <v>530</v>
      </c>
      <c r="F132">
        <v>0</v>
      </c>
      <c r="G132" s="5">
        <v>-2</v>
      </c>
      <c r="H132" s="5" t="s">
        <v>532</v>
      </c>
      <c r="I132" t="s">
        <v>21</v>
      </c>
      <c r="J132" s="5" t="s">
        <v>533</v>
      </c>
      <c r="K132">
        <v>0</v>
      </c>
      <c r="L132" s="5">
        <v>-2</v>
      </c>
      <c r="M132" t="s">
        <v>17</v>
      </c>
      <c r="N132" t="s">
        <v>17</v>
      </c>
      <c r="O132" t="s">
        <v>534</v>
      </c>
      <c r="P132">
        <v>12.9</v>
      </c>
      <c r="Q132" t="s">
        <v>2891</v>
      </c>
      <c r="R132" t="b">
        <v>1</v>
      </c>
    </row>
    <row r="133" spans="1:19" x14ac:dyDescent="0.25">
      <c r="A133" t="s">
        <v>147</v>
      </c>
      <c r="B133" s="1" t="s">
        <v>535</v>
      </c>
      <c r="C133" t="s">
        <v>58</v>
      </c>
      <c r="D133" s="5" t="s">
        <v>21</v>
      </c>
      <c r="E133" s="1" t="s">
        <v>535</v>
      </c>
      <c r="F133" s="5">
        <v>-1</v>
      </c>
      <c r="G133" s="1">
        <v>2</v>
      </c>
      <c r="H133" s="1" t="s">
        <v>536</v>
      </c>
      <c r="I133" s="5" t="s">
        <v>21</v>
      </c>
      <c r="J133" s="1" t="s">
        <v>536</v>
      </c>
      <c r="K133" s="5">
        <v>-1</v>
      </c>
      <c r="L133" s="1">
        <v>2</v>
      </c>
      <c r="M133" t="s">
        <v>394</v>
      </c>
      <c r="N133" t="s">
        <v>17</v>
      </c>
      <c r="O133" t="s">
        <v>537</v>
      </c>
      <c r="P133">
        <v>14.9</v>
      </c>
      <c r="Q133" t="s">
        <v>3192</v>
      </c>
    </row>
    <row r="134" spans="1:19" x14ac:dyDescent="0.25">
      <c r="A134" t="s">
        <v>147</v>
      </c>
      <c r="B134" s="1" t="s">
        <v>538</v>
      </c>
      <c r="C134" t="s">
        <v>20</v>
      </c>
      <c r="D134" t="s">
        <v>535</v>
      </c>
      <c r="E134" t="s">
        <v>21</v>
      </c>
      <c r="F134">
        <v>0</v>
      </c>
      <c r="G134">
        <v>0</v>
      </c>
      <c r="M134" t="s">
        <v>394</v>
      </c>
      <c r="N134" t="s">
        <v>539</v>
      </c>
      <c r="O134" t="s">
        <v>17</v>
      </c>
      <c r="Q134" t="s">
        <v>385</v>
      </c>
      <c r="R134" t="b">
        <v>1</v>
      </c>
      <c r="S134" t="b">
        <v>1</v>
      </c>
    </row>
    <row r="135" spans="1:19" x14ac:dyDescent="0.25">
      <c r="A135" t="s">
        <v>147</v>
      </c>
      <c r="B135" s="14" t="s">
        <v>541</v>
      </c>
      <c r="C135" t="s">
        <v>58</v>
      </c>
      <c r="D135" s="5" t="s">
        <v>21</v>
      </c>
      <c r="E135" s="5" t="s">
        <v>21</v>
      </c>
      <c r="F135" s="5">
        <v>-1</v>
      </c>
      <c r="G135" s="5">
        <v>-1</v>
      </c>
      <c r="Q135" t="s">
        <v>3192</v>
      </c>
    </row>
    <row r="136" spans="1:19" x14ac:dyDescent="0.25">
      <c r="A136" t="s">
        <v>147</v>
      </c>
      <c r="B136" s="1" t="s">
        <v>540</v>
      </c>
      <c r="C136" t="s">
        <v>20</v>
      </c>
      <c r="D136" t="s">
        <v>541</v>
      </c>
      <c r="E136" t="s">
        <v>21</v>
      </c>
      <c r="F136">
        <v>0</v>
      </c>
      <c r="G136">
        <v>0</v>
      </c>
      <c r="M136" t="s">
        <v>64</v>
      </c>
      <c r="N136" t="s">
        <v>542</v>
      </c>
      <c r="O136" t="s">
        <v>17</v>
      </c>
      <c r="Q136" t="s">
        <v>385</v>
      </c>
    </row>
    <row r="137" spans="1:19" x14ac:dyDescent="0.25">
      <c r="A137" t="s">
        <v>147</v>
      </c>
      <c r="B137" s="1" t="s">
        <v>543</v>
      </c>
      <c r="C137" t="s">
        <v>58</v>
      </c>
      <c r="D137" s="5" t="s">
        <v>543</v>
      </c>
      <c r="E137" s="1" t="s">
        <v>543</v>
      </c>
      <c r="F137" s="5">
        <v>-3</v>
      </c>
      <c r="G137" s="1">
        <v>2</v>
      </c>
      <c r="H137" s="1" t="s">
        <v>544</v>
      </c>
      <c r="I137" s="5" t="s">
        <v>21</v>
      </c>
      <c r="J137" s="1" t="s">
        <v>545</v>
      </c>
      <c r="K137" s="5">
        <v>-1</v>
      </c>
      <c r="L137" s="1">
        <v>2</v>
      </c>
      <c r="M137" t="s">
        <v>326</v>
      </c>
      <c r="N137" s="13">
        <v>26.87</v>
      </c>
      <c r="O137" t="s">
        <v>3203</v>
      </c>
      <c r="P137">
        <v>45.1</v>
      </c>
      <c r="Q137" t="s">
        <v>3204</v>
      </c>
    </row>
    <row r="138" spans="1:19" x14ac:dyDescent="0.25">
      <c r="H138" s="5" t="s">
        <v>546</v>
      </c>
      <c r="I138" s="5" t="s">
        <v>547</v>
      </c>
      <c r="J138" t="s">
        <v>17</v>
      </c>
      <c r="K138" s="5">
        <v>-2</v>
      </c>
      <c r="L138">
        <v>0</v>
      </c>
      <c r="M138" t="s">
        <v>17</v>
      </c>
      <c r="N138" t="s">
        <v>312</v>
      </c>
      <c r="O138" t="s">
        <v>17</v>
      </c>
      <c r="Q138" t="s">
        <v>3204</v>
      </c>
    </row>
    <row r="139" spans="1:19" x14ac:dyDescent="0.25">
      <c r="A139" t="s">
        <v>147</v>
      </c>
      <c r="B139" s="1" t="s">
        <v>548</v>
      </c>
      <c r="C139" t="s">
        <v>20</v>
      </c>
      <c r="D139" t="s">
        <v>543</v>
      </c>
      <c r="E139" t="s">
        <v>21</v>
      </c>
      <c r="F139">
        <v>0</v>
      </c>
      <c r="G139">
        <v>0</v>
      </c>
      <c r="M139" t="s">
        <v>326</v>
      </c>
      <c r="N139" t="s">
        <v>549</v>
      </c>
      <c r="O139" t="s">
        <v>17</v>
      </c>
      <c r="Q139" t="s">
        <v>385</v>
      </c>
      <c r="R139" t="b">
        <v>1</v>
      </c>
      <c r="S139" t="b">
        <v>1</v>
      </c>
    </row>
    <row r="140" spans="1:19" x14ac:dyDescent="0.25">
      <c r="A140" t="s">
        <v>147</v>
      </c>
      <c r="B140" s="1" t="s">
        <v>550</v>
      </c>
      <c r="C140" t="s">
        <v>58</v>
      </c>
      <c r="D140" s="1" t="s">
        <v>550</v>
      </c>
      <c r="E140" s="1" t="s">
        <v>550</v>
      </c>
      <c r="F140" s="1">
        <v>2</v>
      </c>
      <c r="G140" s="1">
        <v>2</v>
      </c>
      <c r="H140" s="1" t="s">
        <v>551</v>
      </c>
      <c r="I140" s="5" t="s">
        <v>21</v>
      </c>
      <c r="J140" s="1" t="s">
        <v>552</v>
      </c>
      <c r="K140" s="5">
        <v>-1</v>
      </c>
      <c r="L140" s="1">
        <v>2</v>
      </c>
      <c r="M140" t="s">
        <v>348</v>
      </c>
      <c r="N140" t="s">
        <v>17</v>
      </c>
      <c r="O140" t="s">
        <v>553</v>
      </c>
      <c r="P140">
        <v>44.5</v>
      </c>
      <c r="Q140" t="s">
        <v>3193</v>
      </c>
    </row>
    <row r="141" spans="1:19" x14ac:dyDescent="0.25">
      <c r="H141" s="5" t="s">
        <v>554</v>
      </c>
      <c r="I141" t="s">
        <v>21</v>
      </c>
      <c r="J141" s="5" t="s">
        <v>555</v>
      </c>
      <c r="K141">
        <v>0</v>
      </c>
      <c r="L141" s="5">
        <v>-2</v>
      </c>
      <c r="M141" t="s">
        <v>17</v>
      </c>
      <c r="N141" t="s">
        <v>17</v>
      </c>
      <c r="O141" t="s">
        <v>556</v>
      </c>
      <c r="P141">
        <v>2.8</v>
      </c>
      <c r="Q141" t="s">
        <v>3157</v>
      </c>
    </row>
    <row r="142" spans="1:19" x14ac:dyDescent="0.25">
      <c r="A142" t="s">
        <v>147</v>
      </c>
      <c r="B142" s="1" t="s">
        <v>557</v>
      </c>
      <c r="C142" t="s">
        <v>58</v>
      </c>
      <c r="D142" s="1" t="s">
        <v>557</v>
      </c>
      <c r="E142" s="1" t="s">
        <v>557</v>
      </c>
      <c r="F142" s="1">
        <v>2</v>
      </c>
      <c r="G142" s="1">
        <v>2</v>
      </c>
      <c r="H142" s="5" t="s">
        <v>558</v>
      </c>
      <c r="I142" t="s">
        <v>21</v>
      </c>
      <c r="J142" s="5" t="s">
        <v>559</v>
      </c>
      <c r="K142">
        <v>0</v>
      </c>
      <c r="L142" s="5">
        <v>-2</v>
      </c>
      <c r="M142" t="s">
        <v>17</v>
      </c>
      <c r="N142" t="s">
        <v>17</v>
      </c>
      <c r="O142" t="s">
        <v>560</v>
      </c>
      <c r="P142">
        <v>3.7</v>
      </c>
      <c r="Q142" t="s">
        <v>3157</v>
      </c>
    </row>
    <row r="143" spans="1:19" x14ac:dyDescent="0.25">
      <c r="A143" t="s">
        <v>147</v>
      </c>
      <c r="B143" s="1" t="s">
        <v>561</v>
      </c>
      <c r="C143" t="s">
        <v>58</v>
      </c>
      <c r="D143" s="1" t="s">
        <v>561</v>
      </c>
      <c r="E143" s="1" t="s">
        <v>561</v>
      </c>
      <c r="F143" s="1">
        <v>2</v>
      </c>
      <c r="G143" s="1">
        <v>2</v>
      </c>
      <c r="H143" s="1" t="s">
        <v>562</v>
      </c>
      <c r="I143" s="1" t="s">
        <v>562</v>
      </c>
      <c r="J143" s="1" t="s">
        <v>563</v>
      </c>
      <c r="K143" s="1">
        <v>2</v>
      </c>
      <c r="L143" s="1">
        <v>2</v>
      </c>
      <c r="M143" t="s">
        <v>564</v>
      </c>
      <c r="N143" t="s">
        <v>79</v>
      </c>
      <c r="O143" t="s">
        <v>565</v>
      </c>
      <c r="P143">
        <v>50</v>
      </c>
    </row>
    <row r="144" spans="1:19" x14ac:dyDescent="0.25">
      <c r="H144" s="1" t="s">
        <v>566</v>
      </c>
      <c r="I144" s="1" t="s">
        <v>567</v>
      </c>
      <c r="J144" s="1" t="s">
        <v>566</v>
      </c>
      <c r="K144" s="1">
        <v>2</v>
      </c>
      <c r="L144" s="1">
        <v>2</v>
      </c>
      <c r="M144" t="s">
        <v>450</v>
      </c>
      <c r="N144" t="s">
        <v>568</v>
      </c>
      <c r="O144" t="s">
        <v>569</v>
      </c>
      <c r="P144">
        <v>2.8</v>
      </c>
    </row>
    <row r="145" spans="1:21" x14ac:dyDescent="0.25">
      <c r="A145" t="s">
        <v>147</v>
      </c>
      <c r="B145" s="1" t="s">
        <v>570</v>
      </c>
      <c r="C145" t="s">
        <v>20</v>
      </c>
      <c r="D145" t="s">
        <v>561</v>
      </c>
      <c r="E145" s="5" t="s">
        <v>561</v>
      </c>
      <c r="F145">
        <v>0</v>
      </c>
      <c r="G145" s="5">
        <v>-2</v>
      </c>
      <c r="H145" s="5" t="s">
        <v>571</v>
      </c>
      <c r="I145" t="s">
        <v>21</v>
      </c>
      <c r="J145" s="5" t="s">
        <v>563</v>
      </c>
      <c r="K145">
        <v>0</v>
      </c>
      <c r="L145" s="5">
        <v>-2</v>
      </c>
      <c r="M145" t="s">
        <v>17</v>
      </c>
      <c r="N145" t="s">
        <v>17</v>
      </c>
      <c r="O145" t="s">
        <v>572</v>
      </c>
      <c r="P145">
        <v>3.7</v>
      </c>
      <c r="Q145" t="s">
        <v>2891</v>
      </c>
      <c r="R145" t="b">
        <v>1</v>
      </c>
      <c r="S145" t="b">
        <v>1</v>
      </c>
    </row>
    <row r="146" spans="1:21" x14ac:dyDescent="0.25">
      <c r="H146" s="5" t="s">
        <v>573</v>
      </c>
      <c r="I146" t="s">
        <v>21</v>
      </c>
      <c r="J146" s="5" t="s">
        <v>574</v>
      </c>
      <c r="K146">
        <v>0</v>
      </c>
      <c r="L146" s="5">
        <v>-2</v>
      </c>
      <c r="M146" t="s">
        <v>17</v>
      </c>
      <c r="N146" t="s">
        <v>17</v>
      </c>
      <c r="O146" t="s">
        <v>575</v>
      </c>
      <c r="P146">
        <v>2.8</v>
      </c>
      <c r="Q146" t="s">
        <v>2891</v>
      </c>
    </row>
    <row r="147" spans="1:21" x14ac:dyDescent="0.25">
      <c r="H147" s="5" t="s">
        <v>576</v>
      </c>
      <c r="I147" t="s">
        <v>21</v>
      </c>
      <c r="J147" s="5" t="s">
        <v>577</v>
      </c>
      <c r="K147">
        <v>0</v>
      </c>
      <c r="L147" s="5">
        <v>-2</v>
      </c>
      <c r="M147" t="s">
        <v>17</v>
      </c>
      <c r="N147" t="s">
        <v>17</v>
      </c>
      <c r="O147" t="s">
        <v>578</v>
      </c>
      <c r="P147">
        <v>2</v>
      </c>
      <c r="Q147" t="s">
        <v>2891</v>
      </c>
    </row>
    <row r="148" spans="1:21" x14ac:dyDescent="0.25">
      <c r="A148" t="s">
        <v>147</v>
      </c>
      <c r="B148" s="1" t="s">
        <v>579</v>
      </c>
      <c r="C148" t="s">
        <v>58</v>
      </c>
      <c r="D148" s="1" t="s">
        <v>579</v>
      </c>
      <c r="E148" s="1" t="s">
        <v>579</v>
      </c>
      <c r="F148" s="1">
        <v>2</v>
      </c>
      <c r="G148" s="1">
        <v>2</v>
      </c>
      <c r="H148" s="1" t="s">
        <v>580</v>
      </c>
      <c r="I148" s="1" t="s">
        <v>580</v>
      </c>
      <c r="J148" s="5" t="s">
        <v>581</v>
      </c>
      <c r="K148" s="1">
        <v>2</v>
      </c>
      <c r="L148" s="5">
        <v>-3</v>
      </c>
      <c r="M148" t="s">
        <v>60</v>
      </c>
      <c r="N148" t="s">
        <v>582</v>
      </c>
      <c r="O148" t="s">
        <v>583</v>
      </c>
      <c r="P148">
        <v>15.5</v>
      </c>
      <c r="Q148" t="s">
        <v>2891</v>
      </c>
    </row>
    <row r="149" spans="1:21" x14ac:dyDescent="0.25">
      <c r="H149" s="1" t="s">
        <v>584</v>
      </c>
      <c r="I149" s="1" t="s">
        <v>585</v>
      </c>
      <c r="J149" s="5" t="s">
        <v>21</v>
      </c>
      <c r="K149" s="1">
        <v>2</v>
      </c>
      <c r="L149" s="5">
        <v>-1</v>
      </c>
      <c r="M149" t="s">
        <v>586</v>
      </c>
      <c r="N149" t="s">
        <v>587</v>
      </c>
      <c r="O149" t="s">
        <v>17</v>
      </c>
    </row>
    <row r="150" spans="1:21" x14ac:dyDescent="0.25">
      <c r="H150" s="5" t="s">
        <v>588</v>
      </c>
      <c r="I150" s="5" t="s">
        <v>589</v>
      </c>
      <c r="J150" t="s">
        <v>17</v>
      </c>
      <c r="K150" s="5">
        <v>-2</v>
      </c>
      <c r="L150">
        <v>0</v>
      </c>
      <c r="M150" t="s">
        <v>17</v>
      </c>
      <c r="N150" t="s">
        <v>587</v>
      </c>
      <c r="O150" t="s">
        <v>17</v>
      </c>
      <c r="Q150" t="s">
        <v>3148</v>
      </c>
    </row>
    <row r="151" spans="1:21" x14ac:dyDescent="0.25">
      <c r="A151" t="s">
        <v>147</v>
      </c>
      <c r="B151" s="1" t="s">
        <v>590</v>
      </c>
      <c r="C151" t="s">
        <v>20</v>
      </c>
      <c r="D151" t="s">
        <v>579</v>
      </c>
      <c r="E151" s="5" t="s">
        <v>579</v>
      </c>
      <c r="F151">
        <v>0</v>
      </c>
      <c r="G151" s="5">
        <v>-2</v>
      </c>
      <c r="H151" s="5" t="s">
        <v>591</v>
      </c>
      <c r="I151" t="s">
        <v>21</v>
      </c>
      <c r="J151" s="5" t="s">
        <v>592</v>
      </c>
      <c r="K151">
        <v>0</v>
      </c>
      <c r="L151" s="5">
        <v>-2</v>
      </c>
      <c r="M151" t="s">
        <v>17</v>
      </c>
      <c r="N151" t="s">
        <v>17</v>
      </c>
      <c r="O151" t="s">
        <v>593</v>
      </c>
      <c r="P151">
        <v>1.8</v>
      </c>
      <c r="Q151" t="s">
        <v>2891</v>
      </c>
      <c r="R151" t="b">
        <v>1</v>
      </c>
      <c r="S151" t="b">
        <v>1</v>
      </c>
    </row>
    <row r="152" spans="1:21" x14ac:dyDescent="0.25">
      <c r="H152" s="5" t="s">
        <v>594</v>
      </c>
      <c r="I152" t="s">
        <v>21</v>
      </c>
      <c r="J152" s="5" t="s">
        <v>595</v>
      </c>
      <c r="K152">
        <v>0</v>
      </c>
      <c r="L152" s="5">
        <v>-2</v>
      </c>
      <c r="M152" t="s">
        <v>17</v>
      </c>
      <c r="N152" t="s">
        <v>17</v>
      </c>
      <c r="O152" t="s">
        <v>596</v>
      </c>
      <c r="P152">
        <v>1.9</v>
      </c>
      <c r="Q152" t="s">
        <v>2891</v>
      </c>
    </row>
    <row r="153" spans="1:21" x14ac:dyDescent="0.25">
      <c r="A153" t="s">
        <v>147</v>
      </c>
      <c r="B153" s="1" t="s">
        <v>142</v>
      </c>
      <c r="C153" t="s">
        <v>58</v>
      </c>
      <c r="D153" s="1" t="s">
        <v>142</v>
      </c>
      <c r="E153" s="6" t="s">
        <v>142</v>
      </c>
      <c r="F153" s="1">
        <v>2</v>
      </c>
      <c r="G153" s="6">
        <v>1</v>
      </c>
      <c r="H153" s="1" t="s">
        <v>597</v>
      </c>
      <c r="I153" s="1" t="s">
        <v>597</v>
      </c>
      <c r="J153" s="1" t="s">
        <v>598</v>
      </c>
      <c r="K153" s="1">
        <v>2</v>
      </c>
      <c r="L153" s="1">
        <v>2</v>
      </c>
      <c r="M153" t="s">
        <v>403</v>
      </c>
      <c r="N153" t="s">
        <v>599</v>
      </c>
      <c r="O153" t="s">
        <v>600</v>
      </c>
      <c r="P153">
        <v>47</v>
      </c>
    </row>
    <row r="154" spans="1:21" x14ac:dyDescent="0.25">
      <c r="H154" s="1" t="s">
        <v>601</v>
      </c>
      <c r="I154" s="5" t="s">
        <v>21</v>
      </c>
      <c r="J154" s="6" t="s">
        <v>601</v>
      </c>
      <c r="K154" s="5">
        <v>-1</v>
      </c>
      <c r="L154" s="6">
        <v>1</v>
      </c>
      <c r="M154" t="s">
        <v>475</v>
      </c>
      <c r="N154" t="s">
        <v>17</v>
      </c>
      <c r="O154" t="s">
        <v>602</v>
      </c>
      <c r="P154">
        <v>2.8</v>
      </c>
      <c r="Q154" t="s">
        <v>3207</v>
      </c>
    </row>
    <row r="155" spans="1:21" x14ac:dyDescent="0.25">
      <c r="H155" s="1" t="s">
        <v>144</v>
      </c>
      <c r="I155" s="1" t="s">
        <v>603</v>
      </c>
      <c r="J155" s="5" t="s">
        <v>21</v>
      </c>
      <c r="K155" s="1">
        <v>2</v>
      </c>
      <c r="L155" s="5">
        <v>-1</v>
      </c>
      <c r="M155" t="s">
        <v>159</v>
      </c>
      <c r="N155" t="s">
        <v>604</v>
      </c>
      <c r="O155" t="s">
        <v>17</v>
      </c>
    </row>
    <row r="156" spans="1:21" x14ac:dyDescent="0.25">
      <c r="H156" s="5" t="s">
        <v>605</v>
      </c>
      <c r="I156" t="s">
        <v>21</v>
      </c>
      <c r="J156" s="5" t="s">
        <v>606</v>
      </c>
      <c r="K156">
        <v>0</v>
      </c>
      <c r="L156" s="5">
        <v>-2</v>
      </c>
      <c r="M156" t="s">
        <v>17</v>
      </c>
      <c r="N156" t="s">
        <v>17</v>
      </c>
      <c r="O156" t="s">
        <v>607</v>
      </c>
      <c r="P156">
        <v>0.7</v>
      </c>
      <c r="Q156" t="s">
        <v>3157</v>
      </c>
    </row>
    <row r="157" spans="1:21" x14ac:dyDescent="0.25">
      <c r="A157" t="s">
        <v>147</v>
      </c>
      <c r="B157" s="1" t="s">
        <v>142</v>
      </c>
      <c r="C157" t="s">
        <v>20</v>
      </c>
      <c r="D157" s="1" t="s">
        <v>142</v>
      </c>
      <c r="E157" s="6" t="s">
        <v>142</v>
      </c>
      <c r="F157" s="1">
        <v>2</v>
      </c>
      <c r="G157" s="6">
        <v>1</v>
      </c>
      <c r="H157" s="1" t="s">
        <v>597</v>
      </c>
      <c r="I157" s="1" t="s">
        <v>597</v>
      </c>
      <c r="J157" s="5" t="s">
        <v>21</v>
      </c>
      <c r="K157" s="1">
        <v>2</v>
      </c>
      <c r="L157" s="5">
        <v>-1</v>
      </c>
      <c r="M157" t="s">
        <v>403</v>
      </c>
      <c r="N157" t="s">
        <v>599</v>
      </c>
      <c r="O157" t="s">
        <v>17</v>
      </c>
      <c r="R157" t="b">
        <v>1</v>
      </c>
      <c r="S157" t="b">
        <v>1</v>
      </c>
      <c r="T157" t="b">
        <v>1</v>
      </c>
      <c r="U157" t="b">
        <v>1</v>
      </c>
    </row>
    <row r="158" spans="1:21" x14ac:dyDescent="0.25">
      <c r="H158" s="5" t="s">
        <v>608</v>
      </c>
      <c r="I158" t="s">
        <v>21</v>
      </c>
      <c r="J158" s="5" t="s">
        <v>609</v>
      </c>
      <c r="K158">
        <v>0</v>
      </c>
      <c r="L158" s="5">
        <v>-2</v>
      </c>
      <c r="M158" t="s">
        <v>17</v>
      </c>
      <c r="N158" t="s">
        <v>17</v>
      </c>
      <c r="O158" t="s">
        <v>610</v>
      </c>
      <c r="P158">
        <v>12</v>
      </c>
      <c r="Q158" t="s">
        <v>3171</v>
      </c>
    </row>
    <row r="159" spans="1:21" x14ac:dyDescent="0.25">
      <c r="H159" s="5" t="s">
        <v>605</v>
      </c>
      <c r="I159" t="s">
        <v>21</v>
      </c>
      <c r="J159" s="5" t="s">
        <v>606</v>
      </c>
      <c r="K159">
        <v>0</v>
      </c>
      <c r="L159" s="5">
        <v>-2</v>
      </c>
      <c r="M159" t="s">
        <v>17</v>
      </c>
      <c r="N159" t="s">
        <v>17</v>
      </c>
      <c r="O159" t="s">
        <v>611</v>
      </c>
      <c r="P159">
        <v>2.8</v>
      </c>
      <c r="Q159" t="s">
        <v>3194</v>
      </c>
      <c r="T159" t="b">
        <v>1</v>
      </c>
      <c r="U159" t="b">
        <v>1</v>
      </c>
    </row>
    <row r="160" spans="1:21" x14ac:dyDescent="0.25">
      <c r="A160" t="s">
        <v>147</v>
      </c>
      <c r="B160" s="1" t="s">
        <v>612</v>
      </c>
      <c r="C160" t="s">
        <v>58</v>
      </c>
      <c r="D160" s="1" t="s">
        <v>612</v>
      </c>
      <c r="E160" s="6" t="s">
        <v>612</v>
      </c>
      <c r="F160" s="1">
        <v>2</v>
      </c>
      <c r="G160" s="6">
        <v>1</v>
      </c>
      <c r="H160" s="1" t="s">
        <v>613</v>
      </c>
      <c r="I160" s="1" t="s">
        <v>613</v>
      </c>
      <c r="J160" s="1" t="s">
        <v>613</v>
      </c>
      <c r="K160" s="1">
        <v>2</v>
      </c>
      <c r="L160" s="1">
        <v>2</v>
      </c>
      <c r="M160" t="s">
        <v>498</v>
      </c>
      <c r="N160" t="s">
        <v>614</v>
      </c>
      <c r="O160" t="s">
        <v>615</v>
      </c>
      <c r="P160">
        <v>5.4</v>
      </c>
    </row>
    <row r="161" spans="1:21" x14ac:dyDescent="0.25">
      <c r="H161" s="1" t="s">
        <v>616</v>
      </c>
      <c r="I161" s="5" t="s">
        <v>21</v>
      </c>
      <c r="J161" s="1" t="s">
        <v>617</v>
      </c>
      <c r="K161" s="5">
        <v>-1</v>
      </c>
      <c r="L161" s="1">
        <v>2</v>
      </c>
      <c r="M161" t="s">
        <v>194</v>
      </c>
      <c r="N161" t="s">
        <v>17</v>
      </c>
      <c r="O161" t="s">
        <v>618</v>
      </c>
      <c r="P161">
        <v>3.5</v>
      </c>
      <c r="Q161" t="s">
        <v>3195</v>
      </c>
    </row>
    <row r="162" spans="1:21" x14ac:dyDescent="0.25">
      <c r="H162" s="5" t="s">
        <v>619</v>
      </c>
      <c r="I162" s="5" t="s">
        <v>620</v>
      </c>
      <c r="J162" t="s">
        <v>17</v>
      </c>
      <c r="K162" s="5">
        <v>-2</v>
      </c>
      <c r="L162">
        <v>0</v>
      </c>
      <c r="M162" t="s">
        <v>17</v>
      </c>
      <c r="N162" t="s">
        <v>614</v>
      </c>
      <c r="O162" t="s">
        <v>17</v>
      </c>
      <c r="Q162" t="s">
        <v>3148</v>
      </c>
    </row>
    <row r="163" spans="1:21" x14ac:dyDescent="0.25">
      <c r="A163" t="s">
        <v>147</v>
      </c>
      <c r="B163" s="1" t="s">
        <v>612</v>
      </c>
      <c r="C163" t="s">
        <v>20</v>
      </c>
      <c r="D163" s="1" t="s">
        <v>612</v>
      </c>
      <c r="E163" s="6" t="s">
        <v>612</v>
      </c>
      <c r="F163" s="1">
        <v>2</v>
      </c>
      <c r="G163" s="6">
        <v>1</v>
      </c>
      <c r="H163" s="1" t="s">
        <v>613</v>
      </c>
      <c r="I163" s="1" t="s">
        <v>613</v>
      </c>
      <c r="J163" s="6" t="s">
        <v>613</v>
      </c>
      <c r="K163" s="1">
        <v>2</v>
      </c>
      <c r="L163" s="6">
        <v>1</v>
      </c>
      <c r="M163" t="s">
        <v>498</v>
      </c>
      <c r="N163" t="s">
        <v>621</v>
      </c>
      <c r="O163" t="s">
        <v>622</v>
      </c>
      <c r="P163">
        <v>4.3</v>
      </c>
      <c r="Q163" t="s">
        <v>3172</v>
      </c>
      <c r="R163" t="b">
        <v>1</v>
      </c>
      <c r="S163" t="b">
        <v>1</v>
      </c>
      <c r="T163" t="b">
        <v>1</v>
      </c>
      <c r="U163" t="b">
        <v>1</v>
      </c>
    </row>
    <row r="164" spans="1:21" x14ac:dyDescent="0.25">
      <c r="H164" t="s">
        <v>3199</v>
      </c>
      <c r="I164" t="s">
        <v>21</v>
      </c>
      <c r="J164" s="5" t="s">
        <v>623</v>
      </c>
      <c r="K164">
        <v>0</v>
      </c>
      <c r="L164" s="5">
        <v>-2</v>
      </c>
      <c r="M164" t="s">
        <v>498</v>
      </c>
      <c r="N164" t="s">
        <v>17</v>
      </c>
      <c r="O164" t="s">
        <v>624</v>
      </c>
      <c r="P164">
        <v>2.4</v>
      </c>
      <c r="Q164" t="s">
        <v>3196</v>
      </c>
    </row>
    <row r="165" spans="1:21" x14ac:dyDescent="0.25">
      <c r="A165" t="s">
        <v>147</v>
      </c>
      <c r="B165" s="1" t="s">
        <v>625</v>
      </c>
      <c r="C165" t="s">
        <v>58</v>
      </c>
      <c r="D165" s="1" t="s">
        <v>625</v>
      </c>
      <c r="E165" s="1" t="s">
        <v>625</v>
      </c>
      <c r="F165" s="1">
        <v>2</v>
      </c>
      <c r="G165" s="1">
        <v>2</v>
      </c>
      <c r="H165" s="1" t="s">
        <v>626</v>
      </c>
      <c r="I165" s="1" t="s">
        <v>626</v>
      </c>
      <c r="J165" s="1" t="s">
        <v>626</v>
      </c>
      <c r="K165" s="1">
        <v>2</v>
      </c>
      <c r="L165" s="1">
        <v>2</v>
      </c>
      <c r="M165" t="s">
        <v>353</v>
      </c>
      <c r="N165" t="s">
        <v>364</v>
      </c>
      <c r="O165" t="s">
        <v>627</v>
      </c>
      <c r="P165">
        <v>8.3000000000000007</v>
      </c>
      <c r="Q165" t="s">
        <v>3173</v>
      </c>
    </row>
    <row r="166" spans="1:21" x14ac:dyDescent="0.25">
      <c r="H166" s="1" t="s">
        <v>628</v>
      </c>
      <c r="I166" s="1" t="s">
        <v>628</v>
      </c>
      <c r="J166" s="5" t="s">
        <v>21</v>
      </c>
      <c r="K166" s="1">
        <v>2</v>
      </c>
      <c r="L166" s="5">
        <v>-1</v>
      </c>
      <c r="M166" t="s">
        <v>177</v>
      </c>
      <c r="N166" t="s">
        <v>364</v>
      </c>
      <c r="O166" t="s">
        <v>17</v>
      </c>
      <c r="U166" t="b">
        <v>1</v>
      </c>
    </row>
    <row r="167" spans="1:21" x14ac:dyDescent="0.25">
      <c r="A167" t="s">
        <v>147</v>
      </c>
      <c r="B167" s="1" t="s">
        <v>625</v>
      </c>
      <c r="C167" t="s">
        <v>20</v>
      </c>
      <c r="D167" s="1" t="s">
        <v>625</v>
      </c>
      <c r="E167" s="1" t="s">
        <v>625</v>
      </c>
      <c r="F167" s="1">
        <v>2</v>
      </c>
      <c r="G167" s="1">
        <v>2</v>
      </c>
      <c r="H167" s="1" t="s">
        <v>626</v>
      </c>
      <c r="I167" s="1" t="s">
        <v>626</v>
      </c>
      <c r="J167" s="5" t="s">
        <v>21</v>
      </c>
      <c r="K167" s="1">
        <v>2</v>
      </c>
      <c r="L167" s="5">
        <v>-1</v>
      </c>
      <c r="M167" t="s">
        <v>353</v>
      </c>
      <c r="N167" t="s">
        <v>364</v>
      </c>
      <c r="O167" t="s">
        <v>17</v>
      </c>
      <c r="R167" t="b">
        <v>1</v>
      </c>
      <c r="S167" t="b">
        <v>1</v>
      </c>
      <c r="T167" t="b">
        <v>1</v>
      </c>
      <c r="U167" t="b">
        <v>1</v>
      </c>
    </row>
    <row r="168" spans="1:21" x14ac:dyDescent="0.25">
      <c r="H168" s="1" t="s">
        <v>628</v>
      </c>
      <c r="I168" s="1" t="s">
        <v>628</v>
      </c>
      <c r="J168" s="1" t="s">
        <v>628</v>
      </c>
      <c r="K168" s="1">
        <v>2</v>
      </c>
      <c r="L168" s="1">
        <v>2</v>
      </c>
      <c r="M168" t="s">
        <v>177</v>
      </c>
      <c r="N168" t="s">
        <v>364</v>
      </c>
      <c r="O168" t="s">
        <v>629</v>
      </c>
      <c r="P168">
        <v>9.1</v>
      </c>
      <c r="T168" t="b">
        <v>1</v>
      </c>
    </row>
    <row r="169" spans="1:21" x14ac:dyDescent="0.25">
      <c r="A169" t="s">
        <v>147</v>
      </c>
      <c r="B169" s="1" t="s">
        <v>630</v>
      </c>
      <c r="C169" t="s">
        <v>58</v>
      </c>
      <c r="D169" s="5" t="s">
        <v>21</v>
      </c>
      <c r="E169" s="1" t="s">
        <v>630</v>
      </c>
      <c r="F169" s="5">
        <v>-1</v>
      </c>
      <c r="G169" s="1">
        <v>2</v>
      </c>
      <c r="H169" s="1" t="s">
        <v>631</v>
      </c>
      <c r="I169" s="5" t="s">
        <v>21</v>
      </c>
      <c r="J169" s="1" t="s">
        <v>632</v>
      </c>
      <c r="K169" s="5">
        <v>-1</v>
      </c>
      <c r="L169" s="1">
        <v>2</v>
      </c>
      <c r="M169" t="s">
        <v>371</v>
      </c>
      <c r="N169" t="s">
        <v>17</v>
      </c>
      <c r="O169" t="s">
        <v>633</v>
      </c>
      <c r="P169">
        <v>25</v>
      </c>
      <c r="Q169" t="s">
        <v>3205</v>
      </c>
    </row>
    <row r="170" spans="1:21" x14ac:dyDescent="0.25">
      <c r="A170" t="s">
        <v>147</v>
      </c>
      <c r="B170" s="1" t="s">
        <v>634</v>
      </c>
      <c r="C170" t="s">
        <v>58</v>
      </c>
      <c r="D170" s="1" t="s">
        <v>634</v>
      </c>
      <c r="E170" s="5" t="s">
        <v>21</v>
      </c>
      <c r="F170" s="1">
        <v>2</v>
      </c>
      <c r="G170" s="5">
        <v>-1</v>
      </c>
      <c r="M170" t="s">
        <v>315</v>
      </c>
      <c r="N170" t="s">
        <v>635</v>
      </c>
      <c r="O170" t="s">
        <v>17</v>
      </c>
    </row>
    <row r="171" spans="1:21" x14ac:dyDescent="0.25">
      <c r="A171" t="s">
        <v>147</v>
      </c>
      <c r="B171" s="1" t="s">
        <v>636</v>
      </c>
      <c r="C171" t="s">
        <v>20</v>
      </c>
      <c r="D171" t="s">
        <v>634</v>
      </c>
      <c r="E171" t="s">
        <v>21</v>
      </c>
      <c r="F171">
        <v>0</v>
      </c>
      <c r="G171">
        <v>0</v>
      </c>
      <c r="M171" t="s">
        <v>315</v>
      </c>
      <c r="N171" t="s">
        <v>635</v>
      </c>
      <c r="O171" t="s">
        <v>17</v>
      </c>
      <c r="Q171" t="s">
        <v>385</v>
      </c>
      <c r="R171" t="b">
        <v>1</v>
      </c>
      <c r="S171" t="b">
        <v>1</v>
      </c>
    </row>
    <row r="172" spans="1:21" x14ac:dyDescent="0.25">
      <c r="A172" t="s">
        <v>147</v>
      </c>
      <c r="B172" s="1" t="s">
        <v>637</v>
      </c>
      <c r="C172" t="s">
        <v>58</v>
      </c>
      <c r="D172" s="1" t="s">
        <v>637</v>
      </c>
      <c r="E172" s="5" t="s">
        <v>21</v>
      </c>
      <c r="F172" s="1">
        <v>2</v>
      </c>
      <c r="G172" s="5">
        <v>-1</v>
      </c>
      <c r="H172" s="1" t="s">
        <v>638</v>
      </c>
      <c r="I172" s="1" t="s">
        <v>638</v>
      </c>
      <c r="J172" s="5" t="s">
        <v>21</v>
      </c>
      <c r="K172" s="1">
        <v>2</v>
      </c>
      <c r="L172" s="5">
        <v>-1</v>
      </c>
      <c r="M172" t="s">
        <v>639</v>
      </c>
      <c r="N172" t="s">
        <v>640</v>
      </c>
      <c r="O172" t="s">
        <v>17</v>
      </c>
    </row>
    <row r="173" spans="1:21" x14ac:dyDescent="0.25">
      <c r="H173" s="1" t="s">
        <v>641</v>
      </c>
      <c r="I173" s="1" t="s">
        <v>642</v>
      </c>
      <c r="J173" s="5" t="s">
        <v>21</v>
      </c>
      <c r="K173" s="1">
        <v>2</v>
      </c>
      <c r="L173" s="5">
        <v>-1</v>
      </c>
      <c r="M173" t="s">
        <v>639</v>
      </c>
      <c r="N173" t="s">
        <v>640</v>
      </c>
      <c r="O173" t="s">
        <v>17</v>
      </c>
    </row>
    <row r="174" spans="1:21" x14ac:dyDescent="0.25">
      <c r="A174" t="s">
        <v>147</v>
      </c>
      <c r="B174" s="1" t="s">
        <v>643</v>
      </c>
      <c r="C174" t="s">
        <v>20</v>
      </c>
      <c r="D174" t="s">
        <v>637</v>
      </c>
      <c r="E174" t="s">
        <v>21</v>
      </c>
      <c r="F174">
        <v>0</v>
      </c>
      <c r="G174">
        <v>0</v>
      </c>
      <c r="M174" t="s">
        <v>639</v>
      </c>
      <c r="N174" t="s">
        <v>191</v>
      </c>
      <c r="O174" t="s">
        <v>17</v>
      </c>
      <c r="Q174" t="s">
        <v>385</v>
      </c>
      <c r="R174" t="b">
        <v>1</v>
      </c>
      <c r="S174" t="b">
        <v>1</v>
      </c>
    </row>
    <row r="175" spans="1:21" x14ac:dyDescent="0.25">
      <c r="A175" t="s">
        <v>147</v>
      </c>
      <c r="B175" s="1" t="s">
        <v>644</v>
      </c>
      <c r="C175" t="s">
        <v>58</v>
      </c>
      <c r="D175" s="1" t="s">
        <v>644</v>
      </c>
      <c r="E175" s="5" t="s">
        <v>21</v>
      </c>
      <c r="F175" s="1">
        <v>2</v>
      </c>
      <c r="G175" s="5">
        <v>-1</v>
      </c>
      <c r="H175" s="1" t="s">
        <v>645</v>
      </c>
      <c r="I175" s="1" t="s">
        <v>646</v>
      </c>
      <c r="J175" s="5" t="s">
        <v>21</v>
      </c>
      <c r="K175" s="1">
        <v>2</v>
      </c>
      <c r="L175" s="5">
        <v>-1</v>
      </c>
      <c r="M175" t="s">
        <v>493</v>
      </c>
      <c r="N175" t="s">
        <v>647</v>
      </c>
      <c r="O175" t="s">
        <v>17</v>
      </c>
    </row>
    <row r="176" spans="1:21" x14ac:dyDescent="0.25">
      <c r="A176" t="s">
        <v>147</v>
      </c>
      <c r="B176" s="1" t="s">
        <v>648</v>
      </c>
      <c r="C176" t="s">
        <v>20</v>
      </c>
      <c r="D176" t="s">
        <v>644</v>
      </c>
      <c r="E176" t="s">
        <v>21</v>
      </c>
      <c r="F176">
        <v>0</v>
      </c>
      <c r="G176">
        <v>0</v>
      </c>
      <c r="M176" t="s">
        <v>493</v>
      </c>
      <c r="N176" t="s">
        <v>649</v>
      </c>
      <c r="O176" t="s">
        <v>17</v>
      </c>
      <c r="Q176" t="s">
        <v>385</v>
      </c>
      <c r="R176" t="b">
        <v>1</v>
      </c>
      <c r="S176" t="b">
        <v>1</v>
      </c>
    </row>
    <row r="177" spans="1:21" x14ac:dyDescent="0.25">
      <c r="A177" t="s">
        <v>147</v>
      </c>
      <c r="B177" s="1" t="s">
        <v>650</v>
      </c>
      <c r="C177" t="s">
        <v>58</v>
      </c>
      <c r="D177" s="1" t="s">
        <v>650</v>
      </c>
      <c r="E177" s="1" t="s">
        <v>650</v>
      </c>
      <c r="F177" s="1">
        <v>2</v>
      </c>
      <c r="G177" s="1">
        <v>2</v>
      </c>
      <c r="H177" s="1" t="s">
        <v>651</v>
      </c>
      <c r="I177" s="1" t="s">
        <v>652</v>
      </c>
      <c r="J177" s="1" t="s">
        <v>653</v>
      </c>
      <c r="K177" s="1">
        <v>2</v>
      </c>
      <c r="L177" s="1">
        <v>2</v>
      </c>
      <c r="M177" t="s">
        <v>654</v>
      </c>
      <c r="N177" t="s">
        <v>655</v>
      </c>
      <c r="O177" t="s">
        <v>656</v>
      </c>
      <c r="P177">
        <v>8.1</v>
      </c>
    </row>
    <row r="178" spans="1:21" x14ac:dyDescent="0.25">
      <c r="H178" s="1" t="s">
        <v>657</v>
      </c>
      <c r="I178" s="1" t="s">
        <v>658</v>
      </c>
      <c r="J178" s="5" t="s">
        <v>21</v>
      </c>
      <c r="K178" s="1">
        <v>2</v>
      </c>
      <c r="L178" s="5">
        <v>-1</v>
      </c>
      <c r="M178" t="s">
        <v>348</v>
      </c>
      <c r="N178" t="s">
        <v>655</v>
      </c>
      <c r="O178" t="s">
        <v>17</v>
      </c>
    </row>
    <row r="179" spans="1:21" x14ac:dyDescent="0.25">
      <c r="A179" t="s">
        <v>147</v>
      </c>
      <c r="B179" s="1" t="s">
        <v>659</v>
      </c>
      <c r="C179" t="s">
        <v>20</v>
      </c>
      <c r="D179" t="s">
        <v>21</v>
      </c>
      <c r="E179" s="5" t="s">
        <v>650</v>
      </c>
      <c r="F179">
        <v>0</v>
      </c>
      <c r="G179" s="5">
        <v>-2</v>
      </c>
      <c r="H179" s="5" t="s">
        <v>660</v>
      </c>
      <c r="I179" t="s">
        <v>21</v>
      </c>
      <c r="J179" s="5" t="s">
        <v>653</v>
      </c>
      <c r="K179">
        <v>0</v>
      </c>
      <c r="L179" s="5">
        <v>-2</v>
      </c>
      <c r="M179" t="s">
        <v>17</v>
      </c>
      <c r="N179" t="s">
        <v>17</v>
      </c>
      <c r="O179" t="s">
        <v>3197</v>
      </c>
      <c r="P179">
        <v>19.100000000000001</v>
      </c>
      <c r="Q179" t="s">
        <v>3174</v>
      </c>
      <c r="R179" t="b">
        <v>1</v>
      </c>
      <c r="S179" t="b">
        <v>1</v>
      </c>
    </row>
    <row r="180" spans="1:21" x14ac:dyDescent="0.25">
      <c r="A180" t="s">
        <v>147</v>
      </c>
      <c r="B180" s="1" t="s">
        <v>661</v>
      </c>
      <c r="C180" t="s">
        <v>58</v>
      </c>
      <c r="D180" s="1" t="s">
        <v>661</v>
      </c>
      <c r="E180" s="1" t="s">
        <v>661</v>
      </c>
      <c r="F180" s="1">
        <v>2</v>
      </c>
      <c r="G180" s="1">
        <v>2</v>
      </c>
      <c r="H180" s="1" t="s">
        <v>662</v>
      </c>
      <c r="I180" s="1" t="s">
        <v>662</v>
      </c>
      <c r="J180" s="1" t="s">
        <v>663</v>
      </c>
      <c r="K180" s="1">
        <v>2</v>
      </c>
      <c r="L180" s="1">
        <v>2</v>
      </c>
      <c r="M180" t="s">
        <v>229</v>
      </c>
      <c r="N180" t="s">
        <v>230</v>
      </c>
      <c r="O180" t="s">
        <v>664</v>
      </c>
      <c r="P180">
        <v>11.6</v>
      </c>
    </row>
    <row r="181" spans="1:21" x14ac:dyDescent="0.25">
      <c r="H181" s="5" t="s">
        <v>665</v>
      </c>
      <c r="I181" s="5" t="s">
        <v>666</v>
      </c>
      <c r="J181" t="s">
        <v>17</v>
      </c>
      <c r="K181" s="5">
        <v>-2</v>
      </c>
      <c r="L181">
        <v>0</v>
      </c>
      <c r="M181" t="s">
        <v>17</v>
      </c>
      <c r="N181" t="s">
        <v>230</v>
      </c>
      <c r="O181" t="s">
        <v>17</v>
      </c>
      <c r="Q181" t="s">
        <v>3148</v>
      </c>
    </row>
    <row r="182" spans="1:21" x14ac:dyDescent="0.25">
      <c r="A182" t="s">
        <v>147</v>
      </c>
      <c r="B182" s="1" t="s">
        <v>661</v>
      </c>
      <c r="C182" t="s">
        <v>20</v>
      </c>
      <c r="D182" s="5" t="s">
        <v>21</v>
      </c>
      <c r="E182" s="1" t="s">
        <v>661</v>
      </c>
      <c r="F182" s="5">
        <v>-1</v>
      </c>
      <c r="G182" s="1">
        <v>2</v>
      </c>
      <c r="H182" s="1" t="s">
        <v>662</v>
      </c>
      <c r="I182" s="5" t="s">
        <v>21</v>
      </c>
      <c r="J182" s="1" t="s">
        <v>663</v>
      </c>
      <c r="K182" s="5">
        <v>-1</v>
      </c>
      <c r="L182" s="1">
        <v>2</v>
      </c>
      <c r="M182" t="s">
        <v>229</v>
      </c>
      <c r="N182" t="s">
        <v>17</v>
      </c>
      <c r="O182" t="s">
        <v>667</v>
      </c>
      <c r="P182">
        <v>11.4</v>
      </c>
      <c r="Q182" t="s">
        <v>3198</v>
      </c>
      <c r="R182" t="b">
        <v>1</v>
      </c>
      <c r="S182" t="b">
        <v>1</v>
      </c>
      <c r="T182" t="b">
        <v>1</v>
      </c>
      <c r="U182" t="b">
        <v>1</v>
      </c>
    </row>
    <row r="183" spans="1:21" x14ac:dyDescent="0.25">
      <c r="A183" t="s">
        <v>147</v>
      </c>
      <c r="B183" s="14" t="s">
        <v>668</v>
      </c>
      <c r="C183" t="s">
        <v>58</v>
      </c>
      <c r="D183" s="14" t="s">
        <v>668</v>
      </c>
      <c r="E183" s="5" t="s">
        <v>21</v>
      </c>
      <c r="F183" s="1">
        <v>2</v>
      </c>
      <c r="G183" s="5">
        <v>-1</v>
      </c>
      <c r="M183" t="s">
        <v>17</v>
      </c>
      <c r="N183" t="s">
        <v>17</v>
      </c>
      <c r="O183" t="s">
        <v>17</v>
      </c>
    </row>
    <row r="184" spans="1:21" x14ac:dyDescent="0.25">
      <c r="A184" t="s">
        <v>147</v>
      </c>
      <c r="B184" s="5" t="s">
        <v>669</v>
      </c>
      <c r="C184" t="s">
        <v>20</v>
      </c>
      <c r="D184" t="s">
        <v>21</v>
      </c>
      <c r="E184" s="5" t="s">
        <v>670</v>
      </c>
      <c r="F184">
        <v>0</v>
      </c>
      <c r="G184" s="5">
        <v>-2</v>
      </c>
      <c r="H184" s="5" t="s">
        <v>671</v>
      </c>
      <c r="I184" t="s">
        <v>21</v>
      </c>
      <c r="J184" s="5" t="s">
        <v>672</v>
      </c>
      <c r="K184">
        <v>0</v>
      </c>
      <c r="L184" s="5">
        <v>-2</v>
      </c>
      <c r="M184" t="s">
        <v>17</v>
      </c>
      <c r="N184" t="s">
        <v>17</v>
      </c>
      <c r="O184" t="s">
        <v>673</v>
      </c>
      <c r="P184">
        <v>18.100000000000001</v>
      </c>
      <c r="Q184" t="s">
        <v>3200</v>
      </c>
    </row>
    <row r="185" spans="1:21" x14ac:dyDescent="0.25">
      <c r="H185" s="5" t="s">
        <v>674</v>
      </c>
      <c r="I185" t="s">
        <v>21</v>
      </c>
      <c r="J185" s="5" t="s">
        <v>675</v>
      </c>
      <c r="K185">
        <v>0</v>
      </c>
      <c r="L185" s="5">
        <v>-2</v>
      </c>
      <c r="M185" t="s">
        <v>17</v>
      </c>
      <c r="N185" t="s">
        <v>17</v>
      </c>
      <c r="O185" t="s">
        <v>676</v>
      </c>
      <c r="P185">
        <v>16</v>
      </c>
      <c r="Q185" t="s">
        <v>3200</v>
      </c>
    </row>
    <row r="186" spans="1:21" x14ac:dyDescent="0.25">
      <c r="A186" t="s">
        <v>147</v>
      </c>
      <c r="B186" s="1" t="s">
        <v>677</v>
      </c>
      <c r="C186" t="s">
        <v>58</v>
      </c>
      <c r="D186" s="1" t="s">
        <v>677</v>
      </c>
      <c r="E186" s="1" t="s">
        <v>677</v>
      </c>
      <c r="F186" s="1">
        <v>2</v>
      </c>
      <c r="G186" s="1">
        <v>2</v>
      </c>
      <c r="H186" s="1" t="s">
        <v>678</v>
      </c>
      <c r="I186" s="1" t="s">
        <v>678</v>
      </c>
      <c r="J186" s="1" t="s">
        <v>678</v>
      </c>
      <c r="K186" s="1">
        <v>2</v>
      </c>
      <c r="L186" s="1">
        <v>2</v>
      </c>
      <c r="M186" t="s">
        <v>525</v>
      </c>
      <c r="N186" t="s">
        <v>679</v>
      </c>
      <c r="O186" t="s">
        <v>680</v>
      </c>
      <c r="P186">
        <v>23.7</v>
      </c>
    </row>
    <row r="189" spans="1:21" ht="15.75" x14ac:dyDescent="0.25">
      <c r="A189" s="3" t="s">
        <v>26</v>
      </c>
      <c r="H189" s="3" t="s">
        <v>27</v>
      </c>
    </row>
    <row r="190" spans="1:21" x14ac:dyDescent="0.25">
      <c r="A190" s="4" t="s">
        <v>28</v>
      </c>
      <c r="F190">
        <f>COUNTIFS(B2:B186,"&lt;&gt;*_*",B2:B186,"&lt;&gt;")</f>
        <v>76</v>
      </c>
      <c r="H190" s="4" t="s">
        <v>28</v>
      </c>
      <c r="K190">
        <f>COUNTIFS(B2:B186,"&lt;&gt;*_*",B2:B186,"&lt;&gt;",R2:R186,"&lt;&gt;TRUE")</f>
        <v>54</v>
      </c>
    </row>
    <row r="191" spans="1:21" x14ac:dyDescent="0.25">
      <c r="A191" s="4" t="s">
        <v>29</v>
      </c>
      <c r="F191">
        <f>COUNTIFS(F2:F186,"&gt;0")</f>
        <v>66</v>
      </c>
      <c r="H191" s="4" t="s">
        <v>29</v>
      </c>
      <c r="K191">
        <f>COUNTIFS(F2:F186,"&gt;0",R2:R186,"&lt;&gt;TRUE")</f>
        <v>48</v>
      </c>
    </row>
    <row r="192" spans="1:21" x14ac:dyDescent="0.25">
      <c r="A192" s="4" t="s">
        <v>30</v>
      </c>
      <c r="F192">
        <f>COUNTIFS(G2:G186,"&gt;0")</f>
        <v>56</v>
      </c>
      <c r="H192" s="4" t="s">
        <v>30</v>
      </c>
      <c r="K192">
        <f>COUNTIFS(G2:G186,"&gt;0",S2:S186,"&lt;&gt;TRUE")</f>
        <v>39</v>
      </c>
    </row>
    <row r="193" spans="1:11" x14ac:dyDescent="0.25">
      <c r="A193" s="4" t="s">
        <v>31</v>
      </c>
      <c r="F193">
        <f>COUNTIFS(F2:F186,"&lt;&gt;-1",F2:F186,"&lt;&gt;0",F2:F186,"&lt;2")</f>
        <v>5</v>
      </c>
      <c r="H193" s="4" t="s">
        <v>31</v>
      </c>
      <c r="K193">
        <f>COUNTIFS(F2:F186,"&lt;&gt;-1",F2:F186,"&lt;&gt;0",F2:F186,"&lt;2",R2:R186,"&lt;&gt;TRUE")</f>
        <v>2</v>
      </c>
    </row>
    <row r="194" spans="1:11" x14ac:dyDescent="0.25">
      <c r="A194" s="4" t="s">
        <v>32</v>
      </c>
      <c r="F194">
        <f>COUNTIFS(G2:G186,"&lt;&gt;-1",G2:G186,"&lt;&gt;0",G2:G186,"&lt;2")</f>
        <v>39</v>
      </c>
      <c r="H194" s="4" t="s">
        <v>32</v>
      </c>
      <c r="K194">
        <f>COUNTIFS(G2:G186,"&lt;&gt;-1",G2:G186,"&lt;&gt;0",G2:G186,"&lt;2",S2:S186,"&lt;&gt;TRUE")</f>
        <v>19</v>
      </c>
    </row>
    <row r="195" spans="1:11" x14ac:dyDescent="0.25">
      <c r="A195" s="4" t="s">
        <v>33</v>
      </c>
      <c r="F195">
        <f>COUNTIFS(F2:F186,"=-1")+COUNTIFS(F2:F186,"=-3")</f>
        <v>10</v>
      </c>
      <c r="H195" s="4" t="s">
        <v>33</v>
      </c>
      <c r="K195">
        <f>COUNTIFS(F2:F186,"=-1",R2:R186,"&lt;&gt;TRUE")+COUNTIFS(F2:F186,"=-3",R2:R186,"&lt;&gt;TRUE")</f>
        <v>6</v>
      </c>
    </row>
    <row r="196" spans="1:11" x14ac:dyDescent="0.25">
      <c r="A196" s="4" t="s">
        <v>34</v>
      </c>
      <c r="F196">
        <f>COUNTIFS(G2:G186,"=-1")+COUNTIFS(G2:G186,"=-3")</f>
        <v>20</v>
      </c>
      <c r="H196" s="4" t="s">
        <v>34</v>
      </c>
      <c r="K196">
        <f>COUNTIFS(G2:G186,"=-1",S2:S186,"&lt;&gt;TRUE")+COUNTIFS(G2:G186,"=-3",S2:S186,"&lt;&gt;TRUE")</f>
        <v>15</v>
      </c>
    </row>
    <row r="197" spans="1:11" x14ac:dyDescent="0.25">
      <c r="A197" s="4" t="s">
        <v>35</v>
      </c>
      <c r="F197" s="8">
        <f>F191/F190</f>
        <v>0.86842105263157898</v>
      </c>
      <c r="H197" s="4" t="s">
        <v>35</v>
      </c>
      <c r="K197" s="8">
        <f>K191/K190</f>
        <v>0.88888888888888884</v>
      </c>
    </row>
    <row r="198" spans="1:11" x14ac:dyDescent="0.25">
      <c r="A198" s="4" t="s">
        <v>36</v>
      </c>
      <c r="F198" s="8">
        <f>F192/F190</f>
        <v>0.73684210526315785</v>
      </c>
      <c r="H198" s="4" t="s">
        <v>37</v>
      </c>
      <c r="K198" s="8">
        <f>K192/K190</f>
        <v>0.72222222222222221</v>
      </c>
    </row>
    <row r="199" spans="1:11" x14ac:dyDescent="0.25">
      <c r="A199" s="4" t="s">
        <v>38</v>
      </c>
      <c r="F199" s="8">
        <f>F191/(F191+F193)</f>
        <v>0.92957746478873238</v>
      </c>
      <c r="H199" s="4" t="s">
        <v>38</v>
      </c>
      <c r="K199" s="8">
        <f>K191/(K191+K193)</f>
        <v>0.96</v>
      </c>
    </row>
    <row r="200" spans="1:11" x14ac:dyDescent="0.25">
      <c r="A200" s="4" t="s">
        <v>39</v>
      </c>
      <c r="F200" s="8">
        <f>F192/(F192+F194)</f>
        <v>0.58947368421052626</v>
      </c>
      <c r="H200" s="4" t="s">
        <v>39</v>
      </c>
      <c r="K200" s="8">
        <f>K192/(K192+K194)</f>
        <v>0.67241379310344829</v>
      </c>
    </row>
    <row r="203" spans="1:11" ht="15.75" x14ac:dyDescent="0.25">
      <c r="A203" s="3" t="s">
        <v>40</v>
      </c>
      <c r="H203" s="3" t="s">
        <v>41</v>
      </c>
    </row>
    <row r="204" spans="1:11" x14ac:dyDescent="0.25">
      <c r="A204" s="4" t="s">
        <v>28</v>
      </c>
      <c r="B204" s="4"/>
      <c r="C204" s="4"/>
      <c r="D204" s="4"/>
      <c r="F204">
        <f>COUNTIFS(H2:H186,"&lt;&gt;*_FP",H2:H186,"&lt;&gt;",H2:H186,"&lt;&gt;no structure")</f>
        <v>108</v>
      </c>
      <c r="H204" s="4" t="s">
        <v>28</v>
      </c>
      <c r="K204">
        <f>COUNTIFS(H2:H186,"&lt;&gt;*_FP",H2:H186,"&lt;&gt;",H2:H186,"&lt;&gt;no structure",T2:T186,"&lt;&gt;TRUE")</f>
        <v>78</v>
      </c>
    </row>
    <row r="205" spans="1:11" x14ac:dyDescent="0.25">
      <c r="A205" s="4" t="s">
        <v>29</v>
      </c>
      <c r="B205" s="4"/>
      <c r="C205" s="4"/>
      <c r="D205" s="4"/>
      <c r="F205">
        <f>COUNTIFS(K2:K186,"&gt;0")</f>
        <v>85</v>
      </c>
      <c r="H205" s="4" t="s">
        <v>29</v>
      </c>
      <c r="K205">
        <f>COUNTIFS(K2:K186,"&gt;0",T2:T186,"&lt;&gt;TRUE")</f>
        <v>66</v>
      </c>
    </row>
    <row r="206" spans="1:11" x14ac:dyDescent="0.25">
      <c r="A206" s="4" t="s">
        <v>30</v>
      </c>
      <c r="B206" s="4"/>
      <c r="C206" s="4"/>
      <c r="D206" s="4"/>
      <c r="F206">
        <f>COUNTIFS(L2:L186,"&gt;0")</f>
        <v>73</v>
      </c>
      <c r="H206" s="4" t="s">
        <v>30</v>
      </c>
      <c r="K206">
        <f>COUNTIFS(L2:L186,"&gt;0",U2:U186,"&lt;&gt;TRUE")</f>
        <v>52</v>
      </c>
    </row>
    <row r="207" spans="1:11" x14ac:dyDescent="0.25">
      <c r="A207" s="4" t="s">
        <v>31</v>
      </c>
      <c r="F207">
        <f>COUNTIFS(K2:K186,"&lt;&gt;-1",K2:K186,"&lt;&gt;0",K2:K186,"&lt;2")</f>
        <v>13</v>
      </c>
      <c r="H207" s="4" t="s">
        <v>31</v>
      </c>
      <c r="K207">
        <f>COUNTIFS(K2:K186,"&lt;&gt;-1",K2:K186,"&lt;&gt;0",K2:K186,"&lt;2",T2:T186,"&lt;&gt;TRUE")</f>
        <v>13</v>
      </c>
    </row>
    <row r="208" spans="1:11" x14ac:dyDescent="0.25">
      <c r="A208" s="4" t="s">
        <v>32</v>
      </c>
      <c r="F208">
        <f>COUNTIFS(L2:L186,"&lt;&gt;-1",L2:L186,"&lt;&gt;0",L2:L186,"&lt;2")</f>
        <v>73</v>
      </c>
      <c r="H208" s="4" t="s">
        <v>32</v>
      </c>
      <c r="K208">
        <f>COUNTIFS(L2:L186,"&lt;&gt;-1",L2:L186,"&lt;&gt;0",L2:L186,"&lt;2",U2:U186,"&lt;&gt;TRUE")</f>
        <v>56</v>
      </c>
    </row>
    <row r="209" spans="1:11" x14ac:dyDescent="0.25">
      <c r="A209" s="4" t="s">
        <v>33</v>
      </c>
      <c r="F209">
        <f>COUNTIFS(H2:K186,"=-1")+COUNTIFS(K2:K186,"=-3")</f>
        <v>23</v>
      </c>
      <c r="H209" s="4" t="s">
        <v>33</v>
      </c>
      <c r="K209">
        <f>COUNTIFS(K2:K186,"=-1",T2:T186,"&lt;&gt;TRUE")+COUNTIFS(K2:K186,"=-3",T2:T186,"&lt;&gt;TRUE")</f>
        <v>12</v>
      </c>
    </row>
    <row r="210" spans="1:11" x14ac:dyDescent="0.25">
      <c r="A210" s="4" t="s">
        <v>34</v>
      </c>
      <c r="F210">
        <f>COUNTIFS(L2:L186,"=-1")+COUNTIFS(L2:L186,"=-3")</f>
        <v>35</v>
      </c>
      <c r="H210" s="4" t="s">
        <v>34</v>
      </c>
      <c r="K210">
        <f>COUNTIFS(L2:L186,"=-1",U2:U186,"&lt;&gt;TRUE")+COUNTIFS(L2:L186,"=-3",U2:U186,"&lt;&gt;TRUE")</f>
        <v>26</v>
      </c>
    </row>
    <row r="211" spans="1:11" x14ac:dyDescent="0.25">
      <c r="A211" s="4" t="s">
        <v>35</v>
      </c>
      <c r="F211" s="8">
        <f>F205/F204</f>
        <v>0.78703703703703709</v>
      </c>
      <c r="H211" s="4" t="s">
        <v>35</v>
      </c>
      <c r="K211" s="8">
        <f>K205/K204</f>
        <v>0.84615384615384615</v>
      </c>
    </row>
    <row r="212" spans="1:11" x14ac:dyDescent="0.25">
      <c r="A212" s="4" t="s">
        <v>36</v>
      </c>
      <c r="F212" s="8">
        <f>F206/F204</f>
        <v>0.67592592592592593</v>
      </c>
      <c r="H212" s="4" t="s">
        <v>37</v>
      </c>
      <c r="K212" s="8">
        <f>K206/K204</f>
        <v>0.66666666666666663</v>
      </c>
    </row>
    <row r="213" spans="1:11" x14ac:dyDescent="0.25">
      <c r="A213" s="4" t="s">
        <v>38</v>
      </c>
      <c r="F213" s="8">
        <f>F205/(F205+F207)</f>
        <v>0.86734693877551017</v>
      </c>
      <c r="H213" s="4" t="s">
        <v>38</v>
      </c>
      <c r="K213" s="8">
        <f>K205/(K205+K207)</f>
        <v>0.83544303797468356</v>
      </c>
    </row>
    <row r="214" spans="1:11" x14ac:dyDescent="0.25">
      <c r="A214" s="4" t="s">
        <v>39</v>
      </c>
      <c r="F214" s="8">
        <f>F206/(F206+F208)</f>
        <v>0.5</v>
      </c>
      <c r="H214" s="4" t="s">
        <v>39</v>
      </c>
      <c r="K214" s="8">
        <f>K206/(K206+K208)</f>
        <v>0.48148148148148145</v>
      </c>
    </row>
    <row r="217" spans="1:11" ht="15.75" x14ac:dyDescent="0.25">
      <c r="A217" s="3" t="s">
        <v>42</v>
      </c>
    </row>
    <row r="218" spans="1:11" x14ac:dyDescent="0.25">
      <c r="A218" s="1" t="s">
        <v>43</v>
      </c>
    </row>
    <row r="219" spans="1:11" x14ac:dyDescent="0.25">
      <c r="A219" s="5" t="s">
        <v>44</v>
      </c>
    </row>
    <row r="221" spans="1:11" x14ac:dyDescent="0.25">
      <c r="A221" s="1" t="s">
        <v>45</v>
      </c>
    </row>
    <row r="222" spans="1:11" x14ac:dyDescent="0.25">
      <c r="A222" s="6" t="s">
        <v>46</v>
      </c>
    </row>
    <row r="223" spans="1:11" x14ac:dyDescent="0.25">
      <c r="A223" s="7" t="s">
        <v>47</v>
      </c>
    </row>
    <row r="224" spans="1:11" x14ac:dyDescent="0.25">
      <c r="A224" s="5" t="s">
        <v>48</v>
      </c>
    </row>
    <row r="226" spans="1:1" x14ac:dyDescent="0.25">
      <c r="A226" s="4" t="s">
        <v>49</v>
      </c>
    </row>
    <row r="227" spans="1:1" x14ac:dyDescent="0.25">
      <c r="A227" t="s">
        <v>50</v>
      </c>
    </row>
    <row r="228" spans="1:1" x14ac:dyDescent="0.25">
      <c r="A228" t="s">
        <v>51</v>
      </c>
    </row>
    <row r="229" spans="1:1" x14ac:dyDescent="0.25">
      <c r="A229" t="s">
        <v>52</v>
      </c>
    </row>
    <row r="230" spans="1:1" x14ac:dyDescent="0.25">
      <c r="A230" t="s">
        <v>53</v>
      </c>
    </row>
    <row r="231" spans="1:1" x14ac:dyDescent="0.25">
      <c r="A231" t="s">
        <v>54</v>
      </c>
    </row>
    <row r="232" spans="1:1" x14ac:dyDescent="0.25">
      <c r="A232" t="s">
        <v>55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6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3</v>
      </c>
      <c r="J1" s="10" t="s">
        <v>4</v>
      </c>
      <c r="K1" s="10" t="s">
        <v>5</v>
      </c>
      <c r="L1" s="10" t="s">
        <v>6</v>
      </c>
      <c r="M1" s="10" t="s">
        <v>10</v>
      </c>
      <c r="N1" s="10" t="s">
        <v>11</v>
      </c>
      <c r="O1" s="10" t="s">
        <v>12</v>
      </c>
      <c r="P1" s="10" t="s">
        <v>13</v>
      </c>
      <c r="Q1" s="10" t="s">
        <v>14</v>
      </c>
      <c r="R1" s="10" t="s">
        <v>15</v>
      </c>
      <c r="S1" s="10" t="s">
        <v>16</v>
      </c>
      <c r="T1" s="10" t="s">
        <v>8</v>
      </c>
      <c r="U1" s="10" t="s">
        <v>9</v>
      </c>
    </row>
    <row r="2" spans="1:21" x14ac:dyDescent="0.25">
      <c r="A2" t="s">
        <v>681</v>
      </c>
      <c r="B2" s="1" t="s">
        <v>682</v>
      </c>
      <c r="C2" t="s">
        <v>58</v>
      </c>
      <c r="D2" s="1" t="s">
        <v>682</v>
      </c>
      <c r="E2" s="1" t="s">
        <v>682</v>
      </c>
      <c r="F2" s="1">
        <v>2</v>
      </c>
      <c r="G2" s="1">
        <v>2</v>
      </c>
      <c r="H2" s="1" t="s">
        <v>683</v>
      </c>
      <c r="I2" s="1" t="s">
        <v>683</v>
      </c>
      <c r="J2" s="1" t="s">
        <v>683</v>
      </c>
      <c r="K2" s="1">
        <v>2</v>
      </c>
      <c r="L2" s="1">
        <v>2</v>
      </c>
      <c r="M2" t="s">
        <v>684</v>
      </c>
      <c r="N2" t="s">
        <v>685</v>
      </c>
      <c r="O2" t="s">
        <v>686</v>
      </c>
      <c r="P2">
        <v>5.3</v>
      </c>
      <c r="Q2" t="s">
        <v>2877</v>
      </c>
    </row>
    <row r="3" spans="1:21" x14ac:dyDescent="0.25">
      <c r="H3" s="5" t="s">
        <v>687</v>
      </c>
      <c r="I3" t="s">
        <v>21</v>
      </c>
      <c r="J3" s="5" t="s">
        <v>688</v>
      </c>
      <c r="K3">
        <v>0</v>
      </c>
      <c r="L3" s="5">
        <v>-2</v>
      </c>
      <c r="M3" t="s">
        <v>17</v>
      </c>
      <c r="N3" t="s">
        <v>17</v>
      </c>
      <c r="O3" t="s">
        <v>689</v>
      </c>
      <c r="P3">
        <v>5.0999999999999996</v>
      </c>
      <c r="Q3" t="s">
        <v>2878</v>
      </c>
    </row>
    <row r="4" spans="1:21" x14ac:dyDescent="0.25">
      <c r="H4" s="5" t="s">
        <v>690</v>
      </c>
      <c r="I4" t="s">
        <v>21</v>
      </c>
      <c r="J4" s="5" t="s">
        <v>691</v>
      </c>
      <c r="K4">
        <v>0</v>
      </c>
      <c r="L4" s="5">
        <v>-2</v>
      </c>
      <c r="M4" t="s">
        <v>17</v>
      </c>
      <c r="N4" t="s">
        <v>17</v>
      </c>
      <c r="O4" t="s">
        <v>692</v>
      </c>
      <c r="P4">
        <v>4.9000000000000004</v>
      </c>
      <c r="Q4" t="s">
        <v>2878</v>
      </c>
    </row>
    <row r="5" spans="1:21" x14ac:dyDescent="0.25">
      <c r="H5" s="5" t="s">
        <v>693</v>
      </c>
      <c r="I5" t="s">
        <v>21</v>
      </c>
      <c r="J5" s="5" t="s">
        <v>694</v>
      </c>
      <c r="K5">
        <v>0</v>
      </c>
      <c r="L5" s="5">
        <v>-2</v>
      </c>
      <c r="M5" t="s">
        <v>17</v>
      </c>
      <c r="N5" t="s">
        <v>17</v>
      </c>
      <c r="O5" t="s">
        <v>695</v>
      </c>
      <c r="P5">
        <v>5.5</v>
      </c>
      <c r="Q5" t="s">
        <v>2878</v>
      </c>
    </row>
    <row r="6" spans="1:21" x14ac:dyDescent="0.25">
      <c r="H6" s="5" t="s">
        <v>696</v>
      </c>
      <c r="I6" t="s">
        <v>21</v>
      </c>
      <c r="J6" s="5" t="s">
        <v>697</v>
      </c>
      <c r="K6">
        <v>0</v>
      </c>
      <c r="L6" s="5">
        <v>-2</v>
      </c>
      <c r="M6" t="s">
        <v>17</v>
      </c>
      <c r="N6" t="s">
        <v>17</v>
      </c>
      <c r="O6" t="s">
        <v>686</v>
      </c>
      <c r="P6">
        <v>4.9000000000000004</v>
      </c>
      <c r="Q6" t="s">
        <v>2878</v>
      </c>
    </row>
    <row r="7" spans="1:21" x14ac:dyDescent="0.25">
      <c r="A7" t="s">
        <v>681</v>
      </c>
      <c r="B7" s="1" t="s">
        <v>682</v>
      </c>
      <c r="C7" t="s">
        <v>20</v>
      </c>
      <c r="D7" s="1" t="s">
        <v>682</v>
      </c>
      <c r="E7" s="1" t="s">
        <v>682</v>
      </c>
      <c r="F7" s="1">
        <v>2</v>
      </c>
      <c r="G7" s="1">
        <v>2</v>
      </c>
      <c r="H7" s="1" t="s">
        <v>683</v>
      </c>
      <c r="I7" s="1" t="s">
        <v>683</v>
      </c>
      <c r="J7" s="1" t="s">
        <v>683</v>
      </c>
      <c r="K7" s="1">
        <v>2</v>
      </c>
      <c r="L7" s="1">
        <v>2</v>
      </c>
      <c r="M7" t="s">
        <v>684</v>
      </c>
      <c r="N7" t="s">
        <v>685</v>
      </c>
      <c r="O7" t="s">
        <v>698</v>
      </c>
      <c r="P7">
        <v>7.7</v>
      </c>
      <c r="R7" t="b">
        <v>1</v>
      </c>
      <c r="S7" t="b">
        <v>1</v>
      </c>
      <c r="T7" t="b">
        <v>1</v>
      </c>
      <c r="U7" t="b">
        <v>1</v>
      </c>
    </row>
    <row r="8" spans="1:21" x14ac:dyDescent="0.25">
      <c r="H8" s="5" t="s">
        <v>699</v>
      </c>
      <c r="I8" t="s">
        <v>21</v>
      </c>
      <c r="J8" s="5" t="s">
        <v>700</v>
      </c>
      <c r="K8">
        <v>0</v>
      </c>
      <c r="L8" s="5">
        <v>-2</v>
      </c>
      <c r="M8" t="s">
        <v>17</v>
      </c>
      <c r="N8" t="s">
        <v>17</v>
      </c>
      <c r="O8" t="s">
        <v>701</v>
      </c>
      <c r="P8">
        <v>5.4</v>
      </c>
      <c r="Q8" t="s">
        <v>2878</v>
      </c>
    </row>
    <row r="9" spans="1:21" x14ac:dyDescent="0.25">
      <c r="H9" s="5" t="s">
        <v>702</v>
      </c>
      <c r="I9" t="s">
        <v>21</v>
      </c>
      <c r="J9" s="5" t="s">
        <v>703</v>
      </c>
      <c r="K9">
        <v>0</v>
      </c>
      <c r="L9" s="5">
        <v>-2</v>
      </c>
      <c r="M9" t="s">
        <v>17</v>
      </c>
      <c r="N9" t="s">
        <v>17</v>
      </c>
      <c r="O9" t="s">
        <v>704</v>
      </c>
      <c r="P9">
        <v>5.2</v>
      </c>
      <c r="Q9" t="s">
        <v>2878</v>
      </c>
    </row>
    <row r="10" spans="1:21" x14ac:dyDescent="0.25">
      <c r="A10" t="s">
        <v>681</v>
      </c>
      <c r="B10" s="1" t="s">
        <v>705</v>
      </c>
      <c r="C10" t="s">
        <v>58</v>
      </c>
      <c r="D10" t="s">
        <v>169</v>
      </c>
      <c r="E10" t="s">
        <v>21</v>
      </c>
      <c r="F10">
        <v>0</v>
      </c>
      <c r="G10">
        <v>0</v>
      </c>
      <c r="M10" t="s">
        <v>155</v>
      </c>
      <c r="N10" t="s">
        <v>706</v>
      </c>
      <c r="O10" t="s">
        <v>17</v>
      </c>
      <c r="Q10" t="s">
        <v>385</v>
      </c>
    </row>
    <row r="11" spans="1:21" x14ac:dyDescent="0.25">
      <c r="A11" t="s">
        <v>681</v>
      </c>
      <c r="B11" s="1" t="s">
        <v>57</v>
      </c>
      <c r="C11" t="s">
        <v>58</v>
      </c>
      <c r="D11" s="1" t="s">
        <v>57</v>
      </c>
      <c r="E11" s="6" t="s">
        <v>57</v>
      </c>
      <c r="F11" s="1">
        <v>2</v>
      </c>
      <c r="G11" s="6">
        <v>1</v>
      </c>
      <c r="H11" s="1" t="s">
        <v>210</v>
      </c>
      <c r="I11" s="1" t="s">
        <v>210</v>
      </c>
      <c r="J11" s="6" t="s">
        <v>210</v>
      </c>
      <c r="K11" s="1">
        <v>2</v>
      </c>
      <c r="L11" s="6">
        <v>1</v>
      </c>
      <c r="M11" t="s">
        <v>639</v>
      </c>
      <c r="N11" t="s">
        <v>707</v>
      </c>
      <c r="O11" t="s">
        <v>708</v>
      </c>
      <c r="P11">
        <v>2.5</v>
      </c>
      <c r="Q11" t="s">
        <v>2879</v>
      </c>
    </row>
    <row r="12" spans="1:21" x14ac:dyDescent="0.25">
      <c r="H12" s="5" t="s">
        <v>709</v>
      </c>
      <c r="I12" s="5" t="s">
        <v>710</v>
      </c>
      <c r="J12" t="s">
        <v>17</v>
      </c>
      <c r="K12" s="5">
        <v>-2</v>
      </c>
      <c r="L12">
        <v>0</v>
      </c>
      <c r="M12" t="s">
        <v>17</v>
      </c>
      <c r="N12" t="s">
        <v>707</v>
      </c>
      <c r="O12" t="s">
        <v>17</v>
      </c>
      <c r="Q12" t="s">
        <v>2878</v>
      </c>
    </row>
    <row r="13" spans="1:21" x14ac:dyDescent="0.25">
      <c r="A13" t="s">
        <v>681</v>
      </c>
      <c r="B13" s="1" t="s">
        <v>214</v>
      </c>
      <c r="C13" t="s">
        <v>58</v>
      </c>
      <c r="D13" s="1" t="s">
        <v>214</v>
      </c>
      <c r="E13" s="1" t="s">
        <v>214</v>
      </c>
      <c r="F13" s="1">
        <v>2</v>
      </c>
      <c r="G13" s="1">
        <v>2</v>
      </c>
      <c r="H13" s="1" t="s">
        <v>215</v>
      </c>
      <c r="I13" s="1" t="s">
        <v>215</v>
      </c>
      <c r="J13" s="1" t="s">
        <v>215</v>
      </c>
      <c r="K13" s="1">
        <v>2</v>
      </c>
      <c r="L13" s="1">
        <v>2</v>
      </c>
      <c r="M13" t="s">
        <v>194</v>
      </c>
      <c r="N13" t="s">
        <v>711</v>
      </c>
      <c r="O13" t="s">
        <v>712</v>
      </c>
      <c r="P13">
        <v>1.4</v>
      </c>
    </row>
    <row r="14" spans="1:21" x14ac:dyDescent="0.25">
      <c r="A14" t="s">
        <v>681</v>
      </c>
      <c r="B14" s="1" t="s">
        <v>214</v>
      </c>
      <c r="C14" t="s">
        <v>20</v>
      </c>
      <c r="D14" s="1" t="s">
        <v>214</v>
      </c>
      <c r="E14" s="1" t="s">
        <v>214</v>
      </c>
      <c r="F14" s="1">
        <v>2</v>
      </c>
      <c r="G14" s="1">
        <v>2</v>
      </c>
      <c r="H14" s="1" t="s">
        <v>215</v>
      </c>
      <c r="I14" s="1" t="s">
        <v>215</v>
      </c>
      <c r="J14" s="1" t="s">
        <v>215</v>
      </c>
      <c r="K14" s="1">
        <v>2</v>
      </c>
      <c r="L14" s="1">
        <v>2</v>
      </c>
      <c r="M14" t="s">
        <v>194</v>
      </c>
      <c r="N14" t="s">
        <v>713</v>
      </c>
      <c r="O14" t="s">
        <v>714</v>
      </c>
      <c r="P14">
        <v>8.3000000000000007</v>
      </c>
      <c r="R14" t="b">
        <v>1</v>
      </c>
      <c r="S14" t="b">
        <v>1</v>
      </c>
      <c r="T14" t="b">
        <v>1</v>
      </c>
      <c r="U14" t="b">
        <v>1</v>
      </c>
    </row>
    <row r="15" spans="1:21" x14ac:dyDescent="0.25">
      <c r="A15" t="s">
        <v>681</v>
      </c>
      <c r="B15" s="1" t="s">
        <v>227</v>
      </c>
      <c r="C15" t="s">
        <v>58</v>
      </c>
      <c r="D15" s="1" t="s">
        <v>227</v>
      </c>
      <c r="E15" s="1" t="s">
        <v>227</v>
      </c>
      <c r="F15" s="1">
        <v>2</v>
      </c>
      <c r="G15" s="1">
        <v>2</v>
      </c>
      <c r="H15" s="1" t="s">
        <v>228</v>
      </c>
      <c r="I15" s="5" t="s">
        <v>21</v>
      </c>
      <c r="J15" s="1" t="s">
        <v>228</v>
      </c>
      <c r="K15" s="5">
        <v>-1</v>
      </c>
      <c r="L15" s="1">
        <v>2</v>
      </c>
      <c r="M15" t="s">
        <v>353</v>
      </c>
      <c r="N15" t="s">
        <v>17</v>
      </c>
      <c r="O15" t="s">
        <v>715</v>
      </c>
      <c r="P15">
        <v>2.2000000000000002</v>
      </c>
      <c r="Q15" t="s">
        <v>2880</v>
      </c>
    </row>
    <row r="16" spans="1:21" x14ac:dyDescent="0.25">
      <c r="H16" s="1" t="s">
        <v>231</v>
      </c>
      <c r="I16" s="5" t="s">
        <v>21</v>
      </c>
      <c r="J16" s="1" t="s">
        <v>716</v>
      </c>
      <c r="K16" s="5">
        <v>-1</v>
      </c>
      <c r="L16" s="1">
        <v>2</v>
      </c>
      <c r="M16" t="s">
        <v>286</v>
      </c>
      <c r="N16" t="s">
        <v>17</v>
      </c>
      <c r="O16" t="s">
        <v>717</v>
      </c>
      <c r="P16">
        <v>2.4</v>
      </c>
      <c r="Q16" t="s">
        <v>2881</v>
      </c>
    </row>
    <row r="17" spans="1:21" x14ac:dyDescent="0.25">
      <c r="H17" s="5" t="s">
        <v>718</v>
      </c>
      <c r="I17" s="5" t="s">
        <v>719</v>
      </c>
      <c r="J17" t="s">
        <v>17</v>
      </c>
      <c r="K17" s="5">
        <v>-2</v>
      </c>
      <c r="L17">
        <v>0</v>
      </c>
      <c r="M17" t="s">
        <v>17</v>
      </c>
      <c r="N17" t="s">
        <v>152</v>
      </c>
      <c r="O17" t="s">
        <v>17</v>
      </c>
      <c r="Q17" t="s">
        <v>2882</v>
      </c>
    </row>
    <row r="18" spans="1:21" x14ac:dyDescent="0.25">
      <c r="A18" t="s">
        <v>681</v>
      </c>
      <c r="B18" s="1" t="s">
        <v>275</v>
      </c>
      <c r="C18" t="s">
        <v>58</v>
      </c>
      <c r="D18" s="1" t="s">
        <v>275</v>
      </c>
      <c r="E18" s="1" t="s">
        <v>275</v>
      </c>
      <c r="F18" s="1">
        <v>2</v>
      </c>
      <c r="G18" s="1">
        <v>2</v>
      </c>
      <c r="H18" s="1" t="s">
        <v>276</v>
      </c>
      <c r="I18" s="5" t="s">
        <v>21</v>
      </c>
      <c r="J18" s="1" t="s">
        <v>276</v>
      </c>
      <c r="K18" s="5">
        <v>-1</v>
      </c>
      <c r="L18" s="1">
        <v>2</v>
      </c>
      <c r="M18" t="s">
        <v>64</v>
      </c>
      <c r="N18" t="s">
        <v>17</v>
      </c>
      <c r="O18" t="s">
        <v>720</v>
      </c>
      <c r="P18">
        <v>1.9</v>
      </c>
      <c r="Q18" t="s">
        <v>2883</v>
      </c>
    </row>
    <row r="19" spans="1:21" x14ac:dyDescent="0.25">
      <c r="A19" t="s">
        <v>681</v>
      </c>
      <c r="B19" s="1" t="s">
        <v>22</v>
      </c>
      <c r="C19" t="s">
        <v>58</v>
      </c>
      <c r="D19" s="1" t="s">
        <v>22</v>
      </c>
      <c r="E19" s="6" t="s">
        <v>22</v>
      </c>
      <c r="F19" s="1">
        <v>2</v>
      </c>
      <c r="G19" s="6">
        <v>1</v>
      </c>
      <c r="H19" s="1" t="s">
        <v>301</v>
      </c>
      <c r="I19" s="5" t="s">
        <v>21</v>
      </c>
      <c r="J19" s="6" t="s">
        <v>301</v>
      </c>
      <c r="K19" s="5">
        <v>-1</v>
      </c>
      <c r="L19" s="6">
        <v>1</v>
      </c>
      <c r="M19" t="s">
        <v>721</v>
      </c>
      <c r="N19" t="s">
        <v>17</v>
      </c>
      <c r="O19" t="s">
        <v>722</v>
      </c>
      <c r="P19">
        <v>2.6</v>
      </c>
      <c r="Q19" t="s">
        <v>2884</v>
      </c>
    </row>
    <row r="20" spans="1:21" x14ac:dyDescent="0.25">
      <c r="H20" s="1" t="s">
        <v>307</v>
      </c>
      <c r="I20" s="5" t="s">
        <v>21</v>
      </c>
      <c r="J20" s="1" t="s">
        <v>307</v>
      </c>
      <c r="K20" s="5">
        <v>-1</v>
      </c>
      <c r="L20" s="1">
        <v>2</v>
      </c>
      <c r="M20" t="s">
        <v>302</v>
      </c>
      <c r="N20" t="s">
        <v>17</v>
      </c>
      <c r="O20" t="s">
        <v>723</v>
      </c>
      <c r="P20">
        <v>2.6</v>
      </c>
      <c r="Q20" t="s">
        <v>2900</v>
      </c>
    </row>
    <row r="21" spans="1:21" x14ac:dyDescent="0.25">
      <c r="H21" s="5" t="s">
        <v>724</v>
      </c>
      <c r="I21" t="s">
        <v>21</v>
      </c>
      <c r="J21" s="5" t="s">
        <v>725</v>
      </c>
      <c r="K21">
        <v>0</v>
      </c>
      <c r="L21" s="5">
        <v>-2</v>
      </c>
      <c r="M21" t="s">
        <v>17</v>
      </c>
      <c r="N21" t="s">
        <v>17</v>
      </c>
      <c r="O21" t="s">
        <v>726</v>
      </c>
      <c r="P21">
        <v>2.7</v>
      </c>
      <c r="Q21" t="s">
        <v>2878</v>
      </c>
    </row>
    <row r="22" spans="1:21" x14ac:dyDescent="0.25">
      <c r="H22" s="5" t="s">
        <v>727</v>
      </c>
      <c r="I22" t="s">
        <v>21</v>
      </c>
      <c r="J22" s="5" t="s">
        <v>728</v>
      </c>
      <c r="K22">
        <v>0</v>
      </c>
      <c r="L22" s="5">
        <v>-2</v>
      </c>
      <c r="M22" t="s">
        <v>17</v>
      </c>
      <c r="N22" t="s">
        <v>17</v>
      </c>
      <c r="O22" t="s">
        <v>729</v>
      </c>
      <c r="P22">
        <v>2.4</v>
      </c>
      <c r="Q22" t="s">
        <v>2878</v>
      </c>
    </row>
    <row r="23" spans="1:21" x14ac:dyDescent="0.25">
      <c r="H23" s="5" t="s">
        <v>730</v>
      </c>
      <c r="I23" t="s">
        <v>21</v>
      </c>
      <c r="J23" s="5" t="s">
        <v>731</v>
      </c>
      <c r="K23">
        <v>0</v>
      </c>
      <c r="L23" s="5">
        <v>-2</v>
      </c>
      <c r="M23" t="s">
        <v>17</v>
      </c>
      <c r="N23" t="s">
        <v>17</v>
      </c>
      <c r="O23" t="s">
        <v>732</v>
      </c>
      <c r="P23">
        <v>2.9</v>
      </c>
      <c r="Q23" t="s">
        <v>2878</v>
      </c>
    </row>
    <row r="24" spans="1:21" x14ac:dyDescent="0.25">
      <c r="A24" t="s">
        <v>681</v>
      </c>
      <c r="B24" s="1" t="s">
        <v>2901</v>
      </c>
      <c r="C24" t="s">
        <v>20</v>
      </c>
      <c r="D24" t="s">
        <v>21</v>
      </c>
      <c r="E24" s="5" t="s">
        <v>22</v>
      </c>
      <c r="F24">
        <v>0</v>
      </c>
      <c r="G24" s="5">
        <v>-2</v>
      </c>
      <c r="H24" t="s">
        <v>733</v>
      </c>
      <c r="I24" t="s">
        <v>21</v>
      </c>
      <c r="J24" s="5" t="s">
        <v>301</v>
      </c>
      <c r="K24">
        <v>0</v>
      </c>
      <c r="L24" s="5">
        <v>-2</v>
      </c>
      <c r="M24" t="s">
        <v>17</v>
      </c>
      <c r="N24" t="s">
        <v>17</v>
      </c>
      <c r="O24" t="s">
        <v>734</v>
      </c>
      <c r="P24">
        <v>2.4</v>
      </c>
      <c r="Q24" t="s">
        <v>2902</v>
      </c>
      <c r="R24" t="b">
        <v>1</v>
      </c>
      <c r="S24" t="b">
        <v>1</v>
      </c>
      <c r="T24" t="b">
        <v>1</v>
      </c>
      <c r="U24" t="b">
        <v>1</v>
      </c>
    </row>
    <row r="25" spans="1:21" x14ac:dyDescent="0.25">
      <c r="H25" s="5" t="s">
        <v>730</v>
      </c>
      <c r="I25" t="s">
        <v>21</v>
      </c>
      <c r="J25" s="5" t="s">
        <v>731</v>
      </c>
      <c r="K25">
        <v>0</v>
      </c>
      <c r="L25" s="5">
        <v>-2</v>
      </c>
      <c r="M25" t="s">
        <v>17</v>
      </c>
      <c r="N25" t="s">
        <v>17</v>
      </c>
      <c r="O25" t="s">
        <v>735</v>
      </c>
      <c r="P25">
        <v>2.5</v>
      </c>
      <c r="Q25" t="s">
        <v>2885</v>
      </c>
      <c r="T25" t="b">
        <v>1</v>
      </c>
      <c r="U25" t="b">
        <v>1</v>
      </c>
    </row>
    <row r="26" spans="1:21" x14ac:dyDescent="0.25">
      <c r="A26" t="s">
        <v>681</v>
      </c>
      <c r="B26" s="1" t="s">
        <v>309</v>
      </c>
      <c r="C26" t="s">
        <v>58</v>
      </c>
      <c r="D26" s="1" t="s">
        <v>309</v>
      </c>
      <c r="E26" s="6" t="s">
        <v>309</v>
      </c>
      <c r="F26" s="1">
        <v>2</v>
      </c>
      <c r="G26" s="6">
        <v>1</v>
      </c>
      <c r="H26" s="1" t="s">
        <v>310</v>
      </c>
      <c r="I26" s="1" t="s">
        <v>310</v>
      </c>
      <c r="J26" s="6" t="s">
        <v>310</v>
      </c>
      <c r="K26" s="1">
        <v>2</v>
      </c>
      <c r="L26" s="6">
        <v>1</v>
      </c>
      <c r="M26" t="s">
        <v>268</v>
      </c>
      <c r="N26" t="s">
        <v>736</v>
      </c>
      <c r="O26" t="s">
        <v>737</v>
      </c>
      <c r="P26">
        <v>1</v>
      </c>
      <c r="Q26" t="s">
        <v>2886</v>
      </c>
      <c r="U26" t="b">
        <v>1</v>
      </c>
    </row>
    <row r="27" spans="1:21" x14ac:dyDescent="0.25">
      <c r="H27" s="1" t="s">
        <v>314</v>
      </c>
      <c r="I27" s="5" t="s">
        <v>21</v>
      </c>
      <c r="J27" s="1" t="s">
        <v>314</v>
      </c>
      <c r="K27" s="5">
        <v>-1</v>
      </c>
      <c r="L27" s="1">
        <v>2</v>
      </c>
      <c r="M27" t="s">
        <v>311</v>
      </c>
      <c r="N27" t="s">
        <v>17</v>
      </c>
      <c r="O27" t="s">
        <v>738</v>
      </c>
      <c r="P27">
        <v>1.2</v>
      </c>
      <c r="Q27" t="s">
        <v>2887</v>
      </c>
    </row>
    <row r="28" spans="1:21" x14ac:dyDescent="0.25">
      <c r="H28" s="11" t="s">
        <v>2911</v>
      </c>
      <c r="I28" s="12" t="s">
        <v>21</v>
      </c>
      <c r="J28" s="12" t="s">
        <v>21</v>
      </c>
      <c r="K28" s="5">
        <v>-1</v>
      </c>
      <c r="L28" s="5">
        <v>-1</v>
      </c>
      <c r="M28" t="s">
        <v>852</v>
      </c>
      <c r="Q28" t="s">
        <v>2912</v>
      </c>
    </row>
    <row r="29" spans="1:21" x14ac:dyDescent="0.25">
      <c r="A29" t="s">
        <v>681</v>
      </c>
      <c r="B29" s="1" t="s">
        <v>309</v>
      </c>
      <c r="C29" t="s">
        <v>20</v>
      </c>
      <c r="D29" s="1" t="s">
        <v>309</v>
      </c>
      <c r="E29" s="6" t="s">
        <v>309</v>
      </c>
      <c r="F29" s="1">
        <v>2</v>
      </c>
      <c r="G29" s="6">
        <v>1</v>
      </c>
      <c r="H29" s="1" t="s">
        <v>310</v>
      </c>
      <c r="I29" s="1" t="s">
        <v>310</v>
      </c>
      <c r="J29" s="1" t="s">
        <v>310</v>
      </c>
      <c r="K29" s="1">
        <v>2</v>
      </c>
      <c r="L29" s="1">
        <v>2</v>
      </c>
      <c r="M29" t="s">
        <v>268</v>
      </c>
      <c r="N29" t="s">
        <v>736</v>
      </c>
      <c r="O29" t="s">
        <v>739</v>
      </c>
      <c r="P29">
        <v>5.5</v>
      </c>
      <c r="R29" t="b">
        <v>1</v>
      </c>
      <c r="S29" t="b">
        <v>1</v>
      </c>
      <c r="T29" t="b">
        <v>1</v>
      </c>
    </row>
    <row r="30" spans="1:21" x14ac:dyDescent="0.25">
      <c r="H30" t="s">
        <v>2913</v>
      </c>
      <c r="I30" t="s">
        <v>21</v>
      </c>
      <c r="J30" s="5" t="s">
        <v>314</v>
      </c>
      <c r="K30">
        <v>0</v>
      </c>
      <c r="L30" s="5">
        <v>-2</v>
      </c>
      <c r="M30" t="s">
        <v>311</v>
      </c>
      <c r="N30" t="s">
        <v>17</v>
      </c>
      <c r="O30" t="s">
        <v>740</v>
      </c>
      <c r="P30">
        <v>1</v>
      </c>
      <c r="Q30" t="s">
        <v>2888</v>
      </c>
      <c r="T30" t="b">
        <v>1</v>
      </c>
      <c r="U30" t="b">
        <v>1</v>
      </c>
    </row>
    <row r="31" spans="1:21" x14ac:dyDescent="0.25">
      <c r="A31" t="s">
        <v>681</v>
      </c>
      <c r="B31" s="1" t="s">
        <v>323</v>
      </c>
      <c r="C31" t="s">
        <v>58</v>
      </c>
      <c r="D31" s="1" t="s">
        <v>323</v>
      </c>
      <c r="E31" s="6" t="s">
        <v>323</v>
      </c>
      <c r="F31" s="1">
        <v>2</v>
      </c>
      <c r="G31" s="6">
        <v>1</v>
      </c>
      <c r="H31" s="1" t="s">
        <v>329</v>
      </c>
      <c r="I31" s="1" t="s">
        <v>329</v>
      </c>
      <c r="J31" s="1" t="s">
        <v>329</v>
      </c>
      <c r="K31" s="1">
        <v>2</v>
      </c>
      <c r="L31" s="1">
        <v>2</v>
      </c>
      <c r="M31" t="s">
        <v>93</v>
      </c>
      <c r="N31" t="s">
        <v>741</v>
      </c>
      <c r="O31" t="s">
        <v>742</v>
      </c>
      <c r="P31">
        <v>1</v>
      </c>
      <c r="S31" t="b">
        <v>1</v>
      </c>
    </row>
    <row r="32" spans="1:21" x14ac:dyDescent="0.25">
      <c r="H32" s="1" t="s">
        <v>324</v>
      </c>
      <c r="I32" s="5" t="s">
        <v>21</v>
      </c>
      <c r="J32" s="6" t="s">
        <v>325</v>
      </c>
      <c r="K32" s="5">
        <v>-1</v>
      </c>
      <c r="L32" s="6">
        <v>1</v>
      </c>
      <c r="M32" t="s">
        <v>487</v>
      </c>
      <c r="N32" t="s">
        <v>17</v>
      </c>
      <c r="O32" t="s">
        <v>743</v>
      </c>
      <c r="P32">
        <v>1.2</v>
      </c>
      <c r="Q32" t="s">
        <v>2889</v>
      </c>
    </row>
    <row r="33" spans="1:21" x14ac:dyDescent="0.25">
      <c r="A33" t="s">
        <v>681</v>
      </c>
      <c r="B33" s="1" t="s">
        <v>323</v>
      </c>
      <c r="C33" t="s">
        <v>20</v>
      </c>
      <c r="D33" s="5" t="s">
        <v>21</v>
      </c>
      <c r="E33" s="1" t="s">
        <v>323</v>
      </c>
      <c r="F33" s="5">
        <v>-1</v>
      </c>
      <c r="G33" s="1">
        <v>2</v>
      </c>
      <c r="H33" s="1" t="s">
        <v>329</v>
      </c>
      <c r="I33" s="5" t="s">
        <v>21</v>
      </c>
      <c r="J33" s="1" t="s">
        <v>329</v>
      </c>
      <c r="K33" s="5">
        <v>-1</v>
      </c>
      <c r="L33" s="1">
        <v>2</v>
      </c>
      <c r="M33" t="s">
        <v>93</v>
      </c>
      <c r="N33" t="s">
        <v>17</v>
      </c>
      <c r="O33" t="s">
        <v>744</v>
      </c>
      <c r="P33">
        <v>1</v>
      </c>
      <c r="Q33" t="s">
        <v>2890</v>
      </c>
      <c r="R33" t="b">
        <v>1</v>
      </c>
      <c r="T33" t="b">
        <v>1</v>
      </c>
      <c r="U33" t="b">
        <v>1</v>
      </c>
    </row>
    <row r="34" spans="1:21" x14ac:dyDescent="0.25">
      <c r="H34" t="s">
        <v>2903</v>
      </c>
      <c r="I34" t="s">
        <v>21</v>
      </c>
      <c r="J34" s="5" t="s">
        <v>324</v>
      </c>
      <c r="K34">
        <v>0</v>
      </c>
      <c r="L34" s="5">
        <v>-2</v>
      </c>
      <c r="M34" t="s">
        <v>487</v>
      </c>
      <c r="N34" t="s">
        <v>17</v>
      </c>
      <c r="O34" t="s">
        <v>745</v>
      </c>
      <c r="P34">
        <v>1</v>
      </c>
      <c r="Q34" t="s">
        <v>2890</v>
      </c>
      <c r="T34" t="b">
        <v>1</v>
      </c>
      <c r="U34" t="b">
        <v>1</v>
      </c>
    </row>
    <row r="35" spans="1:21" x14ac:dyDescent="0.25">
      <c r="A35" t="s">
        <v>681</v>
      </c>
      <c r="B35" s="1" t="s">
        <v>62</v>
      </c>
      <c r="C35" t="s">
        <v>58</v>
      </c>
      <c r="D35" s="1" t="s">
        <v>62</v>
      </c>
      <c r="E35" s="1" t="s">
        <v>62</v>
      </c>
      <c r="F35" s="1">
        <v>2</v>
      </c>
      <c r="G35" s="1">
        <v>2</v>
      </c>
      <c r="H35" s="1" t="s">
        <v>336</v>
      </c>
      <c r="I35" s="1" t="s">
        <v>336</v>
      </c>
      <c r="J35" s="1" t="s">
        <v>336</v>
      </c>
      <c r="K35" s="1">
        <v>2</v>
      </c>
      <c r="L35" s="1">
        <v>2</v>
      </c>
      <c r="M35" t="s">
        <v>194</v>
      </c>
      <c r="N35" t="s">
        <v>746</v>
      </c>
      <c r="O35" t="s">
        <v>747</v>
      </c>
      <c r="P35">
        <v>1.2</v>
      </c>
    </row>
    <row r="36" spans="1:21" x14ac:dyDescent="0.25">
      <c r="H36" s="1" t="s">
        <v>339</v>
      </c>
      <c r="I36" s="1" t="s">
        <v>339</v>
      </c>
      <c r="J36" s="1" t="s">
        <v>339</v>
      </c>
      <c r="K36" s="1">
        <v>2</v>
      </c>
      <c r="L36" s="1">
        <v>2</v>
      </c>
      <c r="M36" t="s">
        <v>286</v>
      </c>
      <c r="N36" t="s">
        <v>748</v>
      </c>
      <c r="O36" t="s">
        <v>749</v>
      </c>
      <c r="P36">
        <v>1.1000000000000001</v>
      </c>
    </row>
    <row r="37" spans="1:21" x14ac:dyDescent="0.25">
      <c r="H37" s="5" t="s">
        <v>750</v>
      </c>
      <c r="I37" s="5" t="s">
        <v>751</v>
      </c>
      <c r="J37" t="s">
        <v>17</v>
      </c>
      <c r="K37" s="5">
        <v>-2</v>
      </c>
      <c r="L37">
        <v>0</v>
      </c>
      <c r="M37" t="s">
        <v>17</v>
      </c>
      <c r="N37" t="s">
        <v>748</v>
      </c>
      <c r="O37" t="s">
        <v>17</v>
      </c>
      <c r="Q37" t="s">
        <v>2882</v>
      </c>
    </row>
    <row r="38" spans="1:21" x14ac:dyDescent="0.25">
      <c r="A38" t="s">
        <v>681</v>
      </c>
      <c r="B38" s="1" t="s">
        <v>62</v>
      </c>
      <c r="C38" t="s">
        <v>20</v>
      </c>
      <c r="D38" s="1" t="s">
        <v>62</v>
      </c>
      <c r="E38" s="1" t="s">
        <v>62</v>
      </c>
      <c r="F38" s="1">
        <v>2</v>
      </c>
      <c r="G38" s="1">
        <v>2</v>
      </c>
      <c r="H38" s="1" t="s">
        <v>336</v>
      </c>
      <c r="I38" s="1" t="s">
        <v>336</v>
      </c>
      <c r="J38" s="1" t="s">
        <v>336</v>
      </c>
      <c r="K38" s="1">
        <v>2</v>
      </c>
      <c r="L38" s="1">
        <v>2</v>
      </c>
      <c r="M38" t="s">
        <v>194</v>
      </c>
      <c r="N38" t="s">
        <v>746</v>
      </c>
      <c r="O38" t="s">
        <v>752</v>
      </c>
      <c r="P38">
        <v>3.4</v>
      </c>
      <c r="R38" t="b">
        <v>1</v>
      </c>
      <c r="S38" t="b">
        <v>1</v>
      </c>
      <c r="T38" t="b">
        <v>1</v>
      </c>
      <c r="U38" t="b">
        <v>1</v>
      </c>
    </row>
    <row r="39" spans="1:21" x14ac:dyDescent="0.25">
      <c r="A39" t="s">
        <v>681</v>
      </c>
      <c r="B39" s="1" t="s">
        <v>350</v>
      </c>
      <c r="C39" t="s">
        <v>58</v>
      </c>
      <c r="D39" s="1" t="s">
        <v>350</v>
      </c>
      <c r="E39" s="1" t="s">
        <v>350</v>
      </c>
      <c r="F39" s="1">
        <v>2</v>
      </c>
      <c r="G39" s="1">
        <v>2</v>
      </c>
      <c r="H39" s="1" t="s">
        <v>356</v>
      </c>
      <c r="I39" s="1" t="s">
        <v>753</v>
      </c>
      <c r="J39" s="1" t="s">
        <v>356</v>
      </c>
      <c r="K39" s="1">
        <v>2</v>
      </c>
      <c r="L39" s="1">
        <v>2</v>
      </c>
      <c r="M39" t="s">
        <v>151</v>
      </c>
      <c r="N39" t="s">
        <v>754</v>
      </c>
      <c r="O39" t="s">
        <v>755</v>
      </c>
      <c r="P39">
        <v>6.3</v>
      </c>
    </row>
    <row r="40" spans="1:21" x14ac:dyDescent="0.25">
      <c r="H40" s="5" t="s">
        <v>756</v>
      </c>
      <c r="I40" t="s">
        <v>21</v>
      </c>
      <c r="J40" s="5" t="s">
        <v>757</v>
      </c>
      <c r="K40">
        <v>0</v>
      </c>
      <c r="L40" s="5">
        <v>-2</v>
      </c>
      <c r="M40" t="s">
        <v>17</v>
      </c>
      <c r="N40" t="s">
        <v>17</v>
      </c>
      <c r="O40" t="s">
        <v>758</v>
      </c>
      <c r="P40">
        <v>2.9</v>
      </c>
      <c r="Q40" t="s">
        <v>2878</v>
      </c>
    </row>
    <row r="41" spans="1:21" x14ac:dyDescent="0.25">
      <c r="A41" t="s">
        <v>681</v>
      </c>
      <c r="B41" s="5" t="s">
        <v>67</v>
      </c>
      <c r="C41" t="s">
        <v>20</v>
      </c>
      <c r="D41" t="s">
        <v>21</v>
      </c>
      <c r="E41" s="5" t="s">
        <v>68</v>
      </c>
      <c r="F41">
        <v>0</v>
      </c>
      <c r="G41" s="5">
        <v>-2</v>
      </c>
      <c r="H41" s="5" t="s">
        <v>759</v>
      </c>
      <c r="I41" t="s">
        <v>21</v>
      </c>
      <c r="J41" s="5" t="s">
        <v>760</v>
      </c>
      <c r="K41">
        <v>0</v>
      </c>
      <c r="L41" s="5">
        <v>-2</v>
      </c>
      <c r="M41" t="s">
        <v>17</v>
      </c>
      <c r="N41" t="s">
        <v>17</v>
      </c>
      <c r="O41" t="s">
        <v>761</v>
      </c>
      <c r="P41">
        <v>6.9</v>
      </c>
      <c r="Q41" t="s">
        <v>2897</v>
      </c>
    </row>
    <row r="42" spans="1:21" x14ac:dyDescent="0.25">
      <c r="H42" s="5" t="s">
        <v>762</v>
      </c>
      <c r="I42" t="s">
        <v>21</v>
      </c>
      <c r="J42" s="5" t="s">
        <v>763</v>
      </c>
      <c r="K42">
        <v>0</v>
      </c>
      <c r="L42" s="5">
        <v>-2</v>
      </c>
      <c r="M42" t="s">
        <v>17</v>
      </c>
      <c r="N42" t="s">
        <v>17</v>
      </c>
      <c r="O42" t="s">
        <v>764</v>
      </c>
      <c r="P42">
        <v>6.8</v>
      </c>
      <c r="Q42" t="s">
        <v>2897</v>
      </c>
    </row>
    <row r="43" spans="1:21" x14ac:dyDescent="0.25">
      <c r="H43" s="5" t="s">
        <v>765</v>
      </c>
      <c r="I43" t="s">
        <v>21</v>
      </c>
      <c r="J43" s="5" t="s">
        <v>766</v>
      </c>
      <c r="K43">
        <v>0</v>
      </c>
      <c r="L43" s="5">
        <v>-2</v>
      </c>
      <c r="M43" t="s">
        <v>17</v>
      </c>
      <c r="N43" t="s">
        <v>17</v>
      </c>
      <c r="O43" t="s">
        <v>767</v>
      </c>
      <c r="P43">
        <v>7.1</v>
      </c>
      <c r="Q43" t="s">
        <v>2897</v>
      </c>
    </row>
    <row r="44" spans="1:21" x14ac:dyDescent="0.25">
      <c r="H44" s="5" t="s">
        <v>768</v>
      </c>
      <c r="I44" t="s">
        <v>21</v>
      </c>
      <c r="J44" s="5" t="s">
        <v>769</v>
      </c>
      <c r="K44">
        <v>0</v>
      </c>
      <c r="L44" s="5">
        <v>-2</v>
      </c>
      <c r="M44" t="s">
        <v>17</v>
      </c>
      <c r="N44" t="s">
        <v>17</v>
      </c>
      <c r="O44" t="s">
        <v>770</v>
      </c>
      <c r="P44">
        <v>6.6</v>
      </c>
      <c r="Q44" t="s">
        <v>2897</v>
      </c>
    </row>
    <row r="45" spans="1:21" x14ac:dyDescent="0.25">
      <c r="A45" t="s">
        <v>681</v>
      </c>
      <c r="B45" s="1" t="s">
        <v>405</v>
      </c>
      <c r="C45" t="s">
        <v>58</v>
      </c>
      <c r="D45" s="1" t="s">
        <v>405</v>
      </c>
      <c r="E45" s="1" t="s">
        <v>405</v>
      </c>
      <c r="F45" s="1">
        <v>2</v>
      </c>
      <c r="G45" s="1">
        <v>2</v>
      </c>
      <c r="H45" s="1" t="s">
        <v>406</v>
      </c>
      <c r="I45" s="1" t="s">
        <v>771</v>
      </c>
      <c r="J45" s="1" t="s">
        <v>406</v>
      </c>
      <c r="K45" s="1">
        <v>2</v>
      </c>
      <c r="L45" s="1">
        <v>2</v>
      </c>
      <c r="M45" t="s">
        <v>64</v>
      </c>
      <c r="N45" t="s">
        <v>772</v>
      </c>
      <c r="O45" t="s">
        <v>773</v>
      </c>
      <c r="P45">
        <v>3.2</v>
      </c>
    </row>
    <row r="46" spans="1:21" x14ac:dyDescent="0.25">
      <c r="A46" t="s">
        <v>681</v>
      </c>
      <c r="B46" s="1" t="s">
        <v>774</v>
      </c>
      <c r="C46" t="s">
        <v>20</v>
      </c>
      <c r="D46" t="s">
        <v>405</v>
      </c>
      <c r="E46" t="s">
        <v>21</v>
      </c>
      <c r="F46">
        <v>0</v>
      </c>
      <c r="G46">
        <v>0</v>
      </c>
      <c r="M46" t="s">
        <v>64</v>
      </c>
      <c r="N46" t="s">
        <v>775</v>
      </c>
      <c r="O46" t="s">
        <v>17</v>
      </c>
      <c r="Q46" t="s">
        <v>385</v>
      </c>
      <c r="R46" t="b">
        <v>1</v>
      </c>
      <c r="S46" t="b">
        <v>1</v>
      </c>
    </row>
    <row r="47" spans="1:21" x14ac:dyDescent="0.25">
      <c r="A47" t="s">
        <v>681</v>
      </c>
      <c r="B47" s="1" t="s">
        <v>429</v>
      </c>
      <c r="C47" t="s">
        <v>58</v>
      </c>
      <c r="D47" t="s">
        <v>421</v>
      </c>
      <c r="E47" t="s">
        <v>21</v>
      </c>
      <c r="F47">
        <v>0</v>
      </c>
      <c r="G47">
        <v>0</v>
      </c>
      <c r="M47" t="s">
        <v>177</v>
      </c>
      <c r="N47" t="s">
        <v>776</v>
      </c>
      <c r="O47" t="s">
        <v>17</v>
      </c>
      <c r="Q47" t="s">
        <v>385</v>
      </c>
    </row>
    <row r="48" spans="1:21" x14ac:dyDescent="0.25">
      <c r="A48" t="s">
        <v>681</v>
      </c>
      <c r="B48" s="1" t="s">
        <v>440</v>
      </c>
      <c r="C48" t="s">
        <v>58</v>
      </c>
      <c r="D48" t="s">
        <v>436</v>
      </c>
      <c r="E48" t="s">
        <v>21</v>
      </c>
      <c r="F48">
        <v>0</v>
      </c>
      <c r="G48">
        <v>0</v>
      </c>
      <c r="M48" t="s">
        <v>777</v>
      </c>
      <c r="N48" t="s">
        <v>778</v>
      </c>
      <c r="O48" t="s">
        <v>17</v>
      </c>
      <c r="Q48" t="s">
        <v>385</v>
      </c>
    </row>
    <row r="49" spans="1:21" x14ac:dyDescent="0.25">
      <c r="A49" t="s">
        <v>681</v>
      </c>
      <c r="B49" s="1" t="s">
        <v>456</v>
      </c>
      <c r="C49" t="s">
        <v>58</v>
      </c>
      <c r="D49" t="s">
        <v>443</v>
      </c>
      <c r="E49" t="s">
        <v>21</v>
      </c>
      <c r="F49">
        <v>0</v>
      </c>
      <c r="G49">
        <v>0</v>
      </c>
      <c r="M49" t="s">
        <v>383</v>
      </c>
      <c r="N49" t="s">
        <v>779</v>
      </c>
      <c r="O49" t="s">
        <v>17</v>
      </c>
      <c r="Q49" t="s">
        <v>385</v>
      </c>
      <c r="S49" t="b">
        <v>1</v>
      </c>
    </row>
    <row r="50" spans="1:21" x14ac:dyDescent="0.25">
      <c r="A50" t="s">
        <v>681</v>
      </c>
      <c r="B50" s="1" t="s">
        <v>456</v>
      </c>
      <c r="C50" t="s">
        <v>20</v>
      </c>
      <c r="D50" t="s">
        <v>21</v>
      </c>
      <c r="E50" s="5" t="s">
        <v>443</v>
      </c>
      <c r="F50">
        <v>0</v>
      </c>
      <c r="G50" s="5">
        <v>-2</v>
      </c>
      <c r="H50" s="5" t="s">
        <v>780</v>
      </c>
      <c r="I50" t="s">
        <v>21</v>
      </c>
      <c r="J50" s="5" t="s">
        <v>444</v>
      </c>
      <c r="K50">
        <v>0</v>
      </c>
      <c r="L50" s="5">
        <v>-2</v>
      </c>
      <c r="M50" t="s">
        <v>17</v>
      </c>
      <c r="N50" t="s">
        <v>17</v>
      </c>
      <c r="O50" t="s">
        <v>781</v>
      </c>
      <c r="P50">
        <v>1</v>
      </c>
      <c r="Q50" t="s">
        <v>2891</v>
      </c>
      <c r="R50" t="b">
        <v>1</v>
      </c>
    </row>
    <row r="51" spans="1:21" x14ac:dyDescent="0.25">
      <c r="H51" s="5" t="s">
        <v>782</v>
      </c>
      <c r="I51" t="s">
        <v>21</v>
      </c>
      <c r="J51" s="5" t="s">
        <v>783</v>
      </c>
      <c r="K51">
        <v>0</v>
      </c>
      <c r="L51" s="5">
        <v>-2</v>
      </c>
      <c r="M51" t="s">
        <v>17</v>
      </c>
      <c r="N51" t="s">
        <v>17</v>
      </c>
      <c r="O51" t="s">
        <v>781</v>
      </c>
      <c r="P51">
        <v>1</v>
      </c>
      <c r="Q51" t="s">
        <v>2891</v>
      </c>
    </row>
    <row r="52" spans="1:21" x14ac:dyDescent="0.25">
      <c r="A52" t="s">
        <v>681</v>
      </c>
      <c r="B52" s="1" t="s">
        <v>459</v>
      </c>
      <c r="C52" t="s">
        <v>58</v>
      </c>
      <c r="D52" s="1" t="s">
        <v>459</v>
      </c>
      <c r="E52" s="6" t="s">
        <v>459</v>
      </c>
      <c r="F52" s="1">
        <v>2</v>
      </c>
      <c r="G52" s="6">
        <v>1</v>
      </c>
      <c r="H52" s="1" t="s">
        <v>460</v>
      </c>
      <c r="I52" s="1" t="s">
        <v>464</v>
      </c>
      <c r="J52" s="6" t="s">
        <v>461</v>
      </c>
      <c r="K52" s="1">
        <v>2</v>
      </c>
      <c r="L52" s="6">
        <v>1</v>
      </c>
      <c r="M52" t="s">
        <v>394</v>
      </c>
      <c r="N52" t="s">
        <v>395</v>
      </c>
      <c r="O52" t="s">
        <v>784</v>
      </c>
      <c r="P52">
        <v>1.2</v>
      </c>
      <c r="Q52" t="s">
        <v>2892</v>
      </c>
    </row>
    <row r="53" spans="1:21" x14ac:dyDescent="0.25">
      <c r="A53" t="s">
        <v>681</v>
      </c>
      <c r="B53" s="1" t="s">
        <v>459</v>
      </c>
      <c r="C53" t="s">
        <v>20</v>
      </c>
      <c r="D53" s="5" t="s">
        <v>21</v>
      </c>
      <c r="E53" s="6" t="s">
        <v>459</v>
      </c>
      <c r="F53" s="5">
        <v>-1</v>
      </c>
      <c r="G53" s="6">
        <v>1</v>
      </c>
      <c r="H53" s="1" t="s">
        <v>460</v>
      </c>
      <c r="I53" s="5" t="s">
        <v>21</v>
      </c>
      <c r="J53" s="6" t="s">
        <v>461</v>
      </c>
      <c r="K53" s="5">
        <v>-1</v>
      </c>
      <c r="L53" s="6">
        <v>1</v>
      </c>
      <c r="M53" t="s">
        <v>394</v>
      </c>
      <c r="N53" t="s">
        <v>17</v>
      </c>
      <c r="O53" t="s">
        <v>785</v>
      </c>
      <c r="P53">
        <v>1.3</v>
      </c>
      <c r="Q53" t="s">
        <v>2893</v>
      </c>
      <c r="R53" t="b">
        <v>1</v>
      </c>
      <c r="S53" t="b">
        <v>1</v>
      </c>
      <c r="T53" t="b">
        <v>1</v>
      </c>
      <c r="U53" t="b">
        <v>1</v>
      </c>
    </row>
    <row r="54" spans="1:21" x14ac:dyDescent="0.25">
      <c r="H54" s="1" t="s">
        <v>467</v>
      </c>
      <c r="I54" s="5" t="s">
        <v>21</v>
      </c>
      <c r="J54" s="5" t="s">
        <v>468</v>
      </c>
      <c r="K54" s="5">
        <v>-1</v>
      </c>
      <c r="L54" s="5">
        <v>-3</v>
      </c>
      <c r="M54" t="s">
        <v>60</v>
      </c>
      <c r="N54" t="s">
        <v>17</v>
      </c>
      <c r="O54" t="s">
        <v>786</v>
      </c>
      <c r="P54">
        <v>1</v>
      </c>
      <c r="Q54" t="s">
        <v>2893</v>
      </c>
    </row>
    <row r="55" spans="1:21" x14ac:dyDescent="0.25">
      <c r="H55" s="5" t="s">
        <v>787</v>
      </c>
      <c r="I55" t="s">
        <v>21</v>
      </c>
      <c r="J55" s="5" t="s">
        <v>788</v>
      </c>
      <c r="K55">
        <v>0</v>
      </c>
      <c r="L55" s="5">
        <v>-2</v>
      </c>
      <c r="M55" t="s">
        <v>17</v>
      </c>
      <c r="N55" t="s">
        <v>17</v>
      </c>
      <c r="O55" t="s">
        <v>789</v>
      </c>
      <c r="P55">
        <v>1.1000000000000001</v>
      </c>
      <c r="Q55" t="s">
        <v>2878</v>
      </c>
    </row>
    <row r="56" spans="1:21" x14ac:dyDescent="0.25">
      <c r="A56" t="s">
        <v>681</v>
      </c>
      <c r="B56" s="1" t="s">
        <v>76</v>
      </c>
      <c r="C56" t="s">
        <v>58</v>
      </c>
      <c r="D56" s="1" t="s">
        <v>76</v>
      </c>
      <c r="E56" s="6" t="s">
        <v>76</v>
      </c>
      <c r="F56" s="1">
        <v>2</v>
      </c>
      <c r="G56" s="6">
        <v>1</v>
      </c>
      <c r="H56" s="1" t="s">
        <v>138</v>
      </c>
      <c r="I56" s="1" t="s">
        <v>138</v>
      </c>
      <c r="J56" s="6" t="s">
        <v>138</v>
      </c>
      <c r="K56" s="1">
        <v>2</v>
      </c>
      <c r="L56" s="6">
        <v>1</v>
      </c>
      <c r="M56" t="s">
        <v>268</v>
      </c>
      <c r="N56" t="s">
        <v>269</v>
      </c>
      <c r="O56" t="s">
        <v>790</v>
      </c>
      <c r="P56">
        <v>6.6</v>
      </c>
      <c r="Q56" t="s">
        <v>2894</v>
      </c>
      <c r="S56" t="b">
        <v>1</v>
      </c>
      <c r="U56" t="b">
        <v>1</v>
      </c>
    </row>
    <row r="57" spans="1:21" x14ac:dyDescent="0.25">
      <c r="H57" s="1" t="s">
        <v>140</v>
      </c>
      <c r="I57" s="5" t="s">
        <v>21</v>
      </c>
      <c r="J57" s="6" t="s">
        <v>140</v>
      </c>
      <c r="K57" s="5">
        <v>-1</v>
      </c>
      <c r="L57" s="6">
        <v>1</v>
      </c>
      <c r="M57" t="s">
        <v>403</v>
      </c>
      <c r="N57" t="s">
        <v>17</v>
      </c>
      <c r="O57" t="s">
        <v>791</v>
      </c>
      <c r="P57">
        <v>1.2</v>
      </c>
      <c r="Q57" t="s">
        <v>2895</v>
      </c>
    </row>
    <row r="58" spans="1:21" x14ac:dyDescent="0.25">
      <c r="A58" t="s">
        <v>681</v>
      </c>
      <c r="B58" s="1" t="s">
        <v>76</v>
      </c>
      <c r="C58" t="s">
        <v>20</v>
      </c>
      <c r="D58" s="1" t="s">
        <v>76</v>
      </c>
      <c r="E58" s="1" t="s">
        <v>76</v>
      </c>
      <c r="F58" s="1">
        <v>2</v>
      </c>
      <c r="G58" s="1">
        <v>2</v>
      </c>
      <c r="H58" s="1" t="s">
        <v>138</v>
      </c>
      <c r="I58" s="1" t="s">
        <v>138</v>
      </c>
      <c r="J58" s="1" t="s">
        <v>138</v>
      </c>
      <c r="K58" s="1">
        <v>2</v>
      </c>
      <c r="L58" s="1">
        <v>2</v>
      </c>
      <c r="M58" t="s">
        <v>268</v>
      </c>
      <c r="N58" t="s">
        <v>269</v>
      </c>
      <c r="O58" t="s">
        <v>792</v>
      </c>
      <c r="P58">
        <v>2.1</v>
      </c>
      <c r="R58" t="b">
        <v>1</v>
      </c>
      <c r="T58" t="b">
        <v>1</v>
      </c>
    </row>
    <row r="59" spans="1:21" x14ac:dyDescent="0.25">
      <c r="A59" t="s">
        <v>681</v>
      </c>
      <c r="B59" s="1" t="s">
        <v>85</v>
      </c>
      <c r="C59" t="s">
        <v>58</v>
      </c>
      <c r="D59" s="1" t="s">
        <v>85</v>
      </c>
      <c r="E59" s="6" t="s">
        <v>85</v>
      </c>
      <c r="F59" s="1">
        <v>2</v>
      </c>
      <c r="G59" s="6">
        <v>1</v>
      </c>
      <c r="H59" s="1" t="s">
        <v>492</v>
      </c>
      <c r="I59" s="1" t="s">
        <v>492</v>
      </c>
      <c r="J59" s="1" t="s">
        <v>492</v>
      </c>
      <c r="K59" s="1">
        <v>2</v>
      </c>
      <c r="L59" s="1">
        <v>2</v>
      </c>
      <c r="M59" t="s">
        <v>93</v>
      </c>
      <c r="N59" t="s">
        <v>741</v>
      </c>
      <c r="O59" t="s">
        <v>793</v>
      </c>
      <c r="P59">
        <v>1</v>
      </c>
      <c r="S59" t="b">
        <v>1</v>
      </c>
    </row>
    <row r="60" spans="1:21" x14ac:dyDescent="0.25">
      <c r="H60" s="1" t="s">
        <v>496</v>
      </c>
      <c r="I60" s="5" t="s">
        <v>21</v>
      </c>
      <c r="J60" s="6" t="s">
        <v>497</v>
      </c>
      <c r="K60" s="5">
        <v>-1</v>
      </c>
      <c r="L60" s="6">
        <v>1</v>
      </c>
      <c r="M60" t="s">
        <v>487</v>
      </c>
      <c r="N60" t="s">
        <v>17</v>
      </c>
      <c r="O60" t="s">
        <v>794</v>
      </c>
      <c r="P60">
        <v>1.2</v>
      </c>
      <c r="Q60" t="s">
        <v>2896</v>
      </c>
    </row>
    <row r="61" spans="1:21" x14ac:dyDescent="0.25">
      <c r="A61" t="s">
        <v>681</v>
      </c>
      <c r="B61" s="1" t="s">
        <v>85</v>
      </c>
      <c r="C61" t="s">
        <v>20</v>
      </c>
      <c r="D61" s="1" t="s">
        <v>85</v>
      </c>
      <c r="E61" s="1" t="s">
        <v>85</v>
      </c>
      <c r="F61" s="1">
        <v>2</v>
      </c>
      <c r="G61" s="1">
        <v>2</v>
      </c>
      <c r="H61" s="1" t="s">
        <v>492</v>
      </c>
      <c r="I61" s="1" t="s">
        <v>492</v>
      </c>
      <c r="J61" s="1" t="s">
        <v>492</v>
      </c>
      <c r="K61" s="1">
        <v>2</v>
      </c>
      <c r="L61" s="1">
        <v>2</v>
      </c>
      <c r="M61" t="s">
        <v>93</v>
      </c>
      <c r="N61" t="s">
        <v>94</v>
      </c>
      <c r="O61" t="s">
        <v>795</v>
      </c>
      <c r="P61">
        <v>1.9</v>
      </c>
      <c r="R61" t="b">
        <v>1</v>
      </c>
      <c r="T61" t="b">
        <v>1</v>
      </c>
      <c r="U61" t="b">
        <v>1</v>
      </c>
    </row>
    <row r="62" spans="1:21" x14ac:dyDescent="0.25">
      <c r="A62" t="s">
        <v>681</v>
      </c>
      <c r="B62" s="1" t="s">
        <v>91</v>
      </c>
      <c r="C62" t="s">
        <v>58</v>
      </c>
      <c r="D62" s="1" t="s">
        <v>91</v>
      </c>
      <c r="E62" s="1" t="s">
        <v>91</v>
      </c>
      <c r="F62" s="1">
        <v>2</v>
      </c>
      <c r="G62" s="1">
        <v>2</v>
      </c>
      <c r="H62" s="1" t="s">
        <v>502</v>
      </c>
      <c r="I62" s="1" t="s">
        <v>502</v>
      </c>
      <c r="J62" s="1" t="s">
        <v>503</v>
      </c>
      <c r="K62" s="1">
        <v>2</v>
      </c>
      <c r="L62" s="1">
        <v>2</v>
      </c>
      <c r="M62" t="s">
        <v>796</v>
      </c>
      <c r="N62" t="s">
        <v>222</v>
      </c>
      <c r="O62" t="s">
        <v>797</v>
      </c>
      <c r="P62">
        <v>2.9</v>
      </c>
    </row>
    <row r="63" spans="1:21" x14ac:dyDescent="0.25">
      <c r="H63" s="1" t="s">
        <v>507</v>
      </c>
      <c r="I63" s="1" t="s">
        <v>507</v>
      </c>
      <c r="J63" s="1" t="s">
        <v>507</v>
      </c>
      <c r="K63" s="1">
        <v>2</v>
      </c>
      <c r="L63" s="1">
        <v>2</v>
      </c>
      <c r="M63" t="s">
        <v>286</v>
      </c>
      <c r="N63" t="s">
        <v>798</v>
      </c>
      <c r="O63" t="s">
        <v>799</v>
      </c>
      <c r="P63">
        <v>1.3</v>
      </c>
    </row>
    <row r="64" spans="1:21" x14ac:dyDescent="0.25">
      <c r="H64" s="5" t="s">
        <v>800</v>
      </c>
      <c r="I64" s="5" t="s">
        <v>801</v>
      </c>
      <c r="J64" t="s">
        <v>17</v>
      </c>
      <c r="K64" s="5">
        <v>-2</v>
      </c>
      <c r="L64">
        <v>0</v>
      </c>
      <c r="M64" t="s">
        <v>17</v>
      </c>
      <c r="N64" t="s">
        <v>798</v>
      </c>
      <c r="O64" t="s">
        <v>17</v>
      </c>
    </row>
    <row r="65" spans="1:21" x14ac:dyDescent="0.25">
      <c r="H65" s="5" t="s">
        <v>510</v>
      </c>
      <c r="I65" t="s">
        <v>21</v>
      </c>
      <c r="J65" s="5" t="s">
        <v>511</v>
      </c>
      <c r="K65">
        <v>0</v>
      </c>
      <c r="L65" s="5">
        <v>-2</v>
      </c>
      <c r="M65" t="s">
        <v>17</v>
      </c>
      <c r="N65" t="s">
        <v>17</v>
      </c>
      <c r="O65" t="s">
        <v>802</v>
      </c>
      <c r="P65">
        <v>1.1000000000000001</v>
      </c>
      <c r="Q65" t="s">
        <v>2904</v>
      </c>
    </row>
    <row r="66" spans="1:21" x14ac:dyDescent="0.25">
      <c r="A66" t="s">
        <v>681</v>
      </c>
      <c r="B66" s="1" t="s">
        <v>91</v>
      </c>
      <c r="C66" t="s">
        <v>20</v>
      </c>
      <c r="D66" s="1" t="s">
        <v>91</v>
      </c>
      <c r="E66" s="1" t="s">
        <v>91</v>
      </c>
      <c r="F66" s="1">
        <v>2</v>
      </c>
      <c r="G66" s="1">
        <v>2</v>
      </c>
      <c r="H66" s="1" t="s">
        <v>502</v>
      </c>
      <c r="I66" s="1" t="s">
        <v>803</v>
      </c>
      <c r="J66" s="1" t="s">
        <v>503</v>
      </c>
      <c r="K66" s="1">
        <v>2</v>
      </c>
      <c r="L66" s="1">
        <v>2</v>
      </c>
      <c r="M66" t="s">
        <v>796</v>
      </c>
      <c r="N66" t="s">
        <v>804</v>
      </c>
      <c r="O66" t="s">
        <v>805</v>
      </c>
      <c r="P66">
        <v>4.3</v>
      </c>
      <c r="R66" t="b">
        <v>1</v>
      </c>
      <c r="S66" t="b">
        <v>1</v>
      </c>
      <c r="T66" t="b">
        <v>1</v>
      </c>
      <c r="U66" t="b">
        <v>1</v>
      </c>
    </row>
    <row r="67" spans="1:21" x14ac:dyDescent="0.25">
      <c r="H67" s="5" t="s">
        <v>510</v>
      </c>
      <c r="I67" t="s">
        <v>21</v>
      </c>
      <c r="J67" s="5" t="s">
        <v>511</v>
      </c>
      <c r="K67">
        <v>0</v>
      </c>
      <c r="L67" s="5">
        <v>-2</v>
      </c>
      <c r="M67" t="s">
        <v>17</v>
      </c>
      <c r="N67" t="s">
        <v>17</v>
      </c>
      <c r="O67" t="s">
        <v>806</v>
      </c>
      <c r="P67">
        <v>1.2</v>
      </c>
      <c r="Q67" t="s">
        <v>2904</v>
      </c>
      <c r="T67" t="b">
        <v>1</v>
      </c>
      <c r="U67" t="b">
        <v>1</v>
      </c>
    </row>
    <row r="68" spans="1:21" x14ac:dyDescent="0.25">
      <c r="H68" s="5" t="s">
        <v>807</v>
      </c>
      <c r="I68" t="s">
        <v>21</v>
      </c>
      <c r="J68" s="5" t="s">
        <v>808</v>
      </c>
      <c r="K68">
        <v>0</v>
      </c>
      <c r="L68" s="5">
        <v>-2</v>
      </c>
      <c r="M68" t="s">
        <v>17</v>
      </c>
      <c r="N68" t="s">
        <v>17</v>
      </c>
      <c r="O68" t="s">
        <v>809</v>
      </c>
      <c r="P68">
        <v>1.3</v>
      </c>
      <c r="Q68" t="s">
        <v>2878</v>
      </c>
    </row>
    <row r="69" spans="1:21" x14ac:dyDescent="0.25">
      <c r="H69" s="5" t="s">
        <v>519</v>
      </c>
      <c r="I69" t="s">
        <v>21</v>
      </c>
      <c r="J69" s="5" t="s">
        <v>520</v>
      </c>
      <c r="K69">
        <v>0</v>
      </c>
      <c r="L69" s="5">
        <v>-2</v>
      </c>
      <c r="M69" t="s">
        <v>17</v>
      </c>
      <c r="N69" t="s">
        <v>17</v>
      </c>
      <c r="O69" t="s">
        <v>810</v>
      </c>
      <c r="P69">
        <v>1.2</v>
      </c>
      <c r="Q69" t="s">
        <v>2878</v>
      </c>
    </row>
    <row r="70" spans="1:21" x14ac:dyDescent="0.25">
      <c r="A70" t="s">
        <v>681</v>
      </c>
      <c r="B70" s="1" t="s">
        <v>522</v>
      </c>
      <c r="C70" t="s">
        <v>58</v>
      </c>
      <c r="D70" s="1" t="s">
        <v>522</v>
      </c>
      <c r="E70" s="1" t="s">
        <v>522</v>
      </c>
      <c r="F70" s="1">
        <v>2</v>
      </c>
      <c r="G70" s="1">
        <v>2</v>
      </c>
      <c r="H70" s="1" t="s">
        <v>523</v>
      </c>
      <c r="I70" s="5" t="s">
        <v>21</v>
      </c>
      <c r="J70" s="1" t="s">
        <v>524</v>
      </c>
      <c r="K70" s="5">
        <v>-1</v>
      </c>
      <c r="L70" s="1">
        <v>2</v>
      </c>
      <c r="M70" t="s">
        <v>811</v>
      </c>
      <c r="N70" t="s">
        <v>17</v>
      </c>
      <c r="O70" t="s">
        <v>812</v>
      </c>
      <c r="P70">
        <v>25</v>
      </c>
    </row>
    <row r="71" spans="1:21" x14ac:dyDescent="0.25">
      <c r="A71" t="s">
        <v>681</v>
      </c>
      <c r="B71" s="5" t="s">
        <v>96</v>
      </c>
      <c r="C71" t="s">
        <v>58</v>
      </c>
      <c r="D71" t="s">
        <v>21</v>
      </c>
      <c r="E71" s="5" t="s">
        <v>97</v>
      </c>
      <c r="F71">
        <v>0</v>
      </c>
      <c r="G71" s="5">
        <v>-2</v>
      </c>
      <c r="H71" s="5" t="s">
        <v>813</v>
      </c>
      <c r="I71" t="s">
        <v>21</v>
      </c>
      <c r="J71" s="5" t="s">
        <v>814</v>
      </c>
      <c r="K71">
        <v>0</v>
      </c>
      <c r="L71" s="5">
        <v>-2</v>
      </c>
      <c r="M71" t="s">
        <v>17</v>
      </c>
      <c r="N71" t="s">
        <v>17</v>
      </c>
      <c r="O71" t="s">
        <v>815</v>
      </c>
      <c r="P71">
        <v>7</v>
      </c>
      <c r="Q71" t="s">
        <v>2878</v>
      </c>
    </row>
    <row r="72" spans="1:21" x14ac:dyDescent="0.25">
      <c r="H72" s="5" t="s">
        <v>816</v>
      </c>
      <c r="I72" t="s">
        <v>21</v>
      </c>
      <c r="J72" s="5" t="s">
        <v>817</v>
      </c>
      <c r="K72">
        <v>0</v>
      </c>
      <c r="L72" s="5">
        <v>-2</v>
      </c>
      <c r="M72" t="s">
        <v>17</v>
      </c>
      <c r="N72" t="s">
        <v>17</v>
      </c>
      <c r="O72" t="s">
        <v>818</v>
      </c>
      <c r="P72">
        <v>16.399999999999999</v>
      </c>
      <c r="Q72" t="s">
        <v>2878</v>
      </c>
    </row>
    <row r="73" spans="1:21" x14ac:dyDescent="0.25">
      <c r="H73" s="5" t="s">
        <v>819</v>
      </c>
      <c r="I73" t="s">
        <v>21</v>
      </c>
      <c r="J73" s="5" t="s">
        <v>820</v>
      </c>
      <c r="K73">
        <v>0</v>
      </c>
      <c r="L73" s="5">
        <v>-2</v>
      </c>
      <c r="M73" t="s">
        <v>17</v>
      </c>
      <c r="N73" t="s">
        <v>17</v>
      </c>
      <c r="O73" t="s">
        <v>821</v>
      </c>
      <c r="P73">
        <v>50</v>
      </c>
      <c r="Q73" t="s">
        <v>2878</v>
      </c>
    </row>
    <row r="74" spans="1:21" x14ac:dyDescent="0.25">
      <c r="H74" s="5" t="s">
        <v>822</v>
      </c>
      <c r="I74" t="s">
        <v>21</v>
      </c>
      <c r="J74" s="5" t="s">
        <v>823</v>
      </c>
      <c r="K74">
        <v>0</v>
      </c>
      <c r="L74" s="5">
        <v>-2</v>
      </c>
      <c r="M74" t="s">
        <v>17</v>
      </c>
      <c r="N74" t="s">
        <v>17</v>
      </c>
      <c r="O74" t="s">
        <v>824</v>
      </c>
      <c r="P74">
        <v>7.1</v>
      </c>
      <c r="Q74" t="s">
        <v>2878</v>
      </c>
    </row>
    <row r="75" spans="1:21" x14ac:dyDescent="0.25">
      <c r="A75" t="s">
        <v>681</v>
      </c>
      <c r="B75" s="5" t="s">
        <v>825</v>
      </c>
      <c r="C75" t="s">
        <v>58</v>
      </c>
      <c r="D75" t="s">
        <v>21</v>
      </c>
      <c r="E75" s="5" t="s">
        <v>826</v>
      </c>
      <c r="F75">
        <v>0</v>
      </c>
      <c r="G75" s="5">
        <v>-2</v>
      </c>
      <c r="H75" s="5" t="s">
        <v>827</v>
      </c>
      <c r="I75" t="s">
        <v>21</v>
      </c>
      <c r="J75" s="5" t="s">
        <v>828</v>
      </c>
      <c r="K75">
        <v>0</v>
      </c>
      <c r="L75" s="5">
        <v>-2</v>
      </c>
      <c r="M75" t="s">
        <v>17</v>
      </c>
      <c r="N75" t="s">
        <v>17</v>
      </c>
      <c r="O75" t="s">
        <v>829</v>
      </c>
      <c r="P75">
        <v>3.5</v>
      </c>
      <c r="Q75" t="s">
        <v>2897</v>
      </c>
    </row>
    <row r="76" spans="1:21" x14ac:dyDescent="0.25">
      <c r="H76" s="5" t="s">
        <v>830</v>
      </c>
      <c r="I76" t="s">
        <v>21</v>
      </c>
      <c r="J76" s="5" t="s">
        <v>831</v>
      </c>
      <c r="K76">
        <v>0</v>
      </c>
      <c r="L76" s="5">
        <v>-2</v>
      </c>
      <c r="M76" t="s">
        <v>17</v>
      </c>
      <c r="N76" t="s">
        <v>17</v>
      </c>
      <c r="O76" t="s">
        <v>829</v>
      </c>
      <c r="P76">
        <v>3.5</v>
      </c>
      <c r="Q76" t="s">
        <v>2897</v>
      </c>
    </row>
    <row r="77" spans="1:21" x14ac:dyDescent="0.25">
      <c r="A77" t="s">
        <v>681</v>
      </c>
      <c r="B77" s="1" t="s">
        <v>535</v>
      </c>
      <c r="C77" t="s">
        <v>58</v>
      </c>
      <c r="D77" s="5" t="s">
        <v>21</v>
      </c>
      <c r="E77" s="1" t="s">
        <v>535</v>
      </c>
      <c r="F77" s="5">
        <v>-1</v>
      </c>
      <c r="G77" s="1">
        <v>2</v>
      </c>
      <c r="H77" s="1" t="s">
        <v>536</v>
      </c>
      <c r="I77" s="5" t="s">
        <v>21</v>
      </c>
      <c r="J77" s="1" t="s">
        <v>536</v>
      </c>
      <c r="K77" s="5">
        <v>-1</v>
      </c>
      <c r="L77" s="1">
        <v>2</v>
      </c>
      <c r="M77" t="s">
        <v>564</v>
      </c>
      <c r="N77" t="s">
        <v>17</v>
      </c>
      <c r="O77" t="s">
        <v>832</v>
      </c>
      <c r="P77">
        <v>4.2</v>
      </c>
    </row>
    <row r="78" spans="1:21" x14ac:dyDescent="0.25">
      <c r="A78" t="s">
        <v>681</v>
      </c>
      <c r="B78" s="1" t="s">
        <v>543</v>
      </c>
      <c r="C78" t="s">
        <v>58</v>
      </c>
      <c r="D78" s="1" t="s">
        <v>543</v>
      </c>
      <c r="E78" s="1" t="s">
        <v>543</v>
      </c>
      <c r="F78" s="1">
        <v>2</v>
      </c>
      <c r="G78" s="1">
        <v>2</v>
      </c>
      <c r="H78" s="1" t="s">
        <v>544</v>
      </c>
      <c r="I78" s="1" t="s">
        <v>833</v>
      </c>
      <c r="J78" s="1" t="s">
        <v>545</v>
      </c>
      <c r="K78" s="1">
        <v>2</v>
      </c>
      <c r="L78" s="1">
        <v>2</v>
      </c>
      <c r="M78" t="s">
        <v>159</v>
      </c>
      <c r="N78" t="s">
        <v>160</v>
      </c>
      <c r="O78" t="s">
        <v>834</v>
      </c>
      <c r="P78">
        <v>4.8</v>
      </c>
    </row>
    <row r="79" spans="1:21" x14ac:dyDescent="0.25">
      <c r="H79" s="5" t="s">
        <v>835</v>
      </c>
      <c r="I79" t="s">
        <v>21</v>
      </c>
      <c r="J79" s="5" t="s">
        <v>836</v>
      </c>
      <c r="K79">
        <v>0</v>
      </c>
      <c r="L79" s="5">
        <v>-2</v>
      </c>
      <c r="M79" t="s">
        <v>17</v>
      </c>
      <c r="N79" t="s">
        <v>17</v>
      </c>
      <c r="O79" t="s">
        <v>837</v>
      </c>
      <c r="P79">
        <v>4.4000000000000004</v>
      </c>
      <c r="Q79" t="s">
        <v>2878</v>
      </c>
    </row>
    <row r="80" spans="1:21" x14ac:dyDescent="0.25">
      <c r="A80" t="s">
        <v>681</v>
      </c>
      <c r="B80" s="1" t="s">
        <v>548</v>
      </c>
      <c r="C80" t="s">
        <v>20</v>
      </c>
      <c r="D80" t="s">
        <v>543</v>
      </c>
      <c r="E80" t="s">
        <v>21</v>
      </c>
      <c r="F80">
        <v>0</v>
      </c>
      <c r="G80">
        <v>0</v>
      </c>
      <c r="M80" t="s">
        <v>159</v>
      </c>
      <c r="N80" t="s">
        <v>838</v>
      </c>
      <c r="O80" t="s">
        <v>17</v>
      </c>
      <c r="Q80" t="s">
        <v>385</v>
      </c>
      <c r="R80" t="b">
        <v>1</v>
      </c>
      <c r="S80" t="b">
        <v>1</v>
      </c>
    </row>
    <row r="81" spans="1:21" x14ac:dyDescent="0.25">
      <c r="A81" t="s">
        <v>681</v>
      </c>
      <c r="B81" s="1" t="s">
        <v>839</v>
      </c>
      <c r="C81" t="s">
        <v>58</v>
      </c>
      <c r="D81" t="s">
        <v>550</v>
      </c>
      <c r="E81" t="s">
        <v>21</v>
      </c>
      <c r="F81">
        <v>0</v>
      </c>
      <c r="G81">
        <v>0</v>
      </c>
      <c r="M81" t="s">
        <v>286</v>
      </c>
      <c r="N81" t="s">
        <v>840</v>
      </c>
      <c r="O81" t="s">
        <v>17</v>
      </c>
      <c r="Q81" t="s">
        <v>385</v>
      </c>
    </row>
    <row r="82" spans="1:21" x14ac:dyDescent="0.25">
      <c r="A82" t="s">
        <v>681</v>
      </c>
      <c r="B82" s="1" t="s">
        <v>561</v>
      </c>
      <c r="C82" t="s">
        <v>58</v>
      </c>
      <c r="D82" s="1" t="s">
        <v>561</v>
      </c>
      <c r="E82" s="1" t="s">
        <v>561</v>
      </c>
      <c r="F82" s="1">
        <v>2</v>
      </c>
      <c r="G82" s="1">
        <v>2</v>
      </c>
      <c r="H82" s="1" t="s">
        <v>562</v>
      </c>
      <c r="I82" s="1" t="s">
        <v>841</v>
      </c>
      <c r="J82" s="1" t="s">
        <v>563</v>
      </c>
      <c r="K82" s="1">
        <v>2</v>
      </c>
      <c r="L82" s="1">
        <v>2</v>
      </c>
      <c r="M82" t="s">
        <v>446</v>
      </c>
      <c r="N82" t="s">
        <v>447</v>
      </c>
      <c r="O82" t="s">
        <v>842</v>
      </c>
      <c r="P82">
        <v>1.7</v>
      </c>
    </row>
    <row r="83" spans="1:21" x14ac:dyDescent="0.25">
      <c r="H83" s="1" t="s">
        <v>566</v>
      </c>
      <c r="I83" s="5" t="s">
        <v>21</v>
      </c>
      <c r="J83" s="1" t="s">
        <v>566</v>
      </c>
      <c r="K83" s="5">
        <v>-1</v>
      </c>
      <c r="L83" s="1">
        <v>2</v>
      </c>
      <c r="M83" t="s">
        <v>843</v>
      </c>
      <c r="N83" t="s">
        <v>17</v>
      </c>
      <c r="O83" t="s">
        <v>844</v>
      </c>
      <c r="P83">
        <v>1.7</v>
      </c>
      <c r="Q83" t="s">
        <v>2905</v>
      </c>
    </row>
    <row r="84" spans="1:21" x14ac:dyDescent="0.25">
      <c r="H84" s="5" t="s">
        <v>576</v>
      </c>
      <c r="I84" t="s">
        <v>21</v>
      </c>
      <c r="J84" s="5" t="s">
        <v>577</v>
      </c>
      <c r="K84">
        <v>0</v>
      </c>
      <c r="L84" s="5">
        <v>-2</v>
      </c>
      <c r="M84" t="s">
        <v>17</v>
      </c>
      <c r="N84" t="s">
        <v>17</v>
      </c>
      <c r="O84" t="s">
        <v>845</v>
      </c>
      <c r="P84">
        <v>1.6</v>
      </c>
      <c r="Q84" t="s">
        <v>2878</v>
      </c>
    </row>
    <row r="85" spans="1:21" x14ac:dyDescent="0.25">
      <c r="A85" t="s">
        <v>681</v>
      </c>
      <c r="B85" s="1" t="s">
        <v>579</v>
      </c>
      <c r="C85" t="s">
        <v>58</v>
      </c>
      <c r="D85" s="1" t="s">
        <v>579</v>
      </c>
      <c r="E85" s="1" t="s">
        <v>579</v>
      </c>
      <c r="F85" s="1">
        <v>2</v>
      </c>
      <c r="G85" s="1">
        <v>2</v>
      </c>
      <c r="H85" s="1" t="s">
        <v>580</v>
      </c>
      <c r="I85" s="1" t="s">
        <v>846</v>
      </c>
      <c r="J85" s="6" t="s">
        <v>581</v>
      </c>
      <c r="K85" s="1">
        <v>2</v>
      </c>
      <c r="L85" s="6">
        <v>1</v>
      </c>
      <c r="M85" t="s">
        <v>564</v>
      </c>
      <c r="N85" t="s">
        <v>847</v>
      </c>
      <c r="O85" t="s">
        <v>848</v>
      </c>
      <c r="P85">
        <v>3.2</v>
      </c>
      <c r="Q85" t="s">
        <v>2898</v>
      </c>
    </row>
    <row r="86" spans="1:21" x14ac:dyDescent="0.25">
      <c r="H86" t="s">
        <v>2909</v>
      </c>
      <c r="I86" t="s">
        <v>21</v>
      </c>
      <c r="J86" s="5" t="s">
        <v>584</v>
      </c>
      <c r="K86">
        <v>0</v>
      </c>
      <c r="L86" s="5">
        <v>-2</v>
      </c>
      <c r="M86" t="s">
        <v>82</v>
      </c>
      <c r="N86" t="s">
        <v>17</v>
      </c>
      <c r="O86" t="s">
        <v>849</v>
      </c>
      <c r="P86">
        <v>1.4</v>
      </c>
      <c r="Q86" t="s">
        <v>2910</v>
      </c>
    </row>
    <row r="87" spans="1:21" x14ac:dyDescent="0.25">
      <c r="A87" t="s">
        <v>681</v>
      </c>
      <c r="B87" s="1" t="s">
        <v>590</v>
      </c>
      <c r="C87" t="s">
        <v>20</v>
      </c>
      <c r="D87" t="s">
        <v>579</v>
      </c>
      <c r="E87" t="s">
        <v>21</v>
      </c>
      <c r="F87">
        <v>0</v>
      </c>
      <c r="G87">
        <v>0</v>
      </c>
      <c r="M87" t="s">
        <v>564</v>
      </c>
      <c r="N87" t="s">
        <v>850</v>
      </c>
      <c r="O87" t="s">
        <v>17</v>
      </c>
      <c r="Q87" t="s">
        <v>385</v>
      </c>
      <c r="R87" t="b">
        <v>1</v>
      </c>
      <c r="S87" t="b">
        <v>1</v>
      </c>
    </row>
    <row r="88" spans="1:21" x14ac:dyDescent="0.25">
      <c r="A88" t="s">
        <v>681</v>
      </c>
      <c r="B88" s="1" t="s">
        <v>142</v>
      </c>
      <c r="C88" t="s">
        <v>58</v>
      </c>
      <c r="D88" s="1" t="s">
        <v>142</v>
      </c>
      <c r="E88" s="6" t="s">
        <v>142</v>
      </c>
      <c r="F88" s="1">
        <v>2</v>
      </c>
      <c r="G88" s="6">
        <v>1</v>
      </c>
      <c r="H88" s="1" t="s">
        <v>851</v>
      </c>
      <c r="I88" s="1" t="s">
        <v>597</v>
      </c>
      <c r="J88" s="1" t="s">
        <v>598</v>
      </c>
      <c r="K88" s="1">
        <v>2</v>
      </c>
      <c r="L88" s="1">
        <v>2</v>
      </c>
      <c r="M88" t="s">
        <v>852</v>
      </c>
      <c r="N88" t="s">
        <v>853</v>
      </c>
      <c r="O88" t="s">
        <v>854</v>
      </c>
      <c r="P88">
        <v>1.1000000000000001</v>
      </c>
      <c r="S88" t="b">
        <v>1</v>
      </c>
    </row>
    <row r="89" spans="1:21" x14ac:dyDescent="0.25">
      <c r="H89" s="5" t="s">
        <v>855</v>
      </c>
      <c r="I89" t="s">
        <v>21</v>
      </c>
      <c r="J89" s="5" t="s">
        <v>856</v>
      </c>
      <c r="K89">
        <v>0</v>
      </c>
      <c r="L89" s="5">
        <v>-2</v>
      </c>
      <c r="M89" t="s">
        <v>17</v>
      </c>
      <c r="N89" t="s">
        <v>17</v>
      </c>
      <c r="O89" t="s">
        <v>857</v>
      </c>
      <c r="P89">
        <v>1.2</v>
      </c>
      <c r="Q89" t="s">
        <v>2906</v>
      </c>
    </row>
    <row r="90" spans="1:21" x14ac:dyDescent="0.25">
      <c r="H90" s="5" t="s">
        <v>605</v>
      </c>
      <c r="I90" t="s">
        <v>21</v>
      </c>
      <c r="J90" s="5" t="s">
        <v>606</v>
      </c>
      <c r="K90">
        <v>0</v>
      </c>
      <c r="L90" s="5">
        <v>-2</v>
      </c>
      <c r="M90" t="s">
        <v>17</v>
      </c>
      <c r="N90" t="s">
        <v>17</v>
      </c>
      <c r="O90" t="s">
        <v>858</v>
      </c>
      <c r="P90">
        <v>1.2</v>
      </c>
      <c r="Q90" t="s">
        <v>2878</v>
      </c>
    </row>
    <row r="91" spans="1:21" x14ac:dyDescent="0.25">
      <c r="A91" t="s">
        <v>681</v>
      </c>
      <c r="B91" s="1" t="s">
        <v>142</v>
      </c>
      <c r="C91" t="s">
        <v>20</v>
      </c>
      <c r="D91" s="1" t="s">
        <v>142</v>
      </c>
      <c r="E91" s="1" t="s">
        <v>142</v>
      </c>
      <c r="F91" s="1">
        <v>2</v>
      </c>
      <c r="G91" s="1">
        <v>2</v>
      </c>
      <c r="H91" s="1" t="s">
        <v>851</v>
      </c>
      <c r="I91" s="1" t="s">
        <v>597</v>
      </c>
      <c r="J91" s="1" t="s">
        <v>598</v>
      </c>
      <c r="K91" s="1">
        <v>2</v>
      </c>
      <c r="L91" s="1">
        <v>2</v>
      </c>
      <c r="M91" t="s">
        <v>852</v>
      </c>
      <c r="N91" t="s">
        <v>859</v>
      </c>
      <c r="O91" t="s">
        <v>860</v>
      </c>
      <c r="P91">
        <v>3.1</v>
      </c>
      <c r="R91" t="b">
        <v>1</v>
      </c>
      <c r="T91" t="b">
        <v>1</v>
      </c>
      <c r="U91" t="b">
        <v>1</v>
      </c>
    </row>
    <row r="92" spans="1:21" x14ac:dyDescent="0.25">
      <c r="H92" s="5" t="s">
        <v>608</v>
      </c>
      <c r="I92" t="s">
        <v>21</v>
      </c>
      <c r="J92" s="5" t="s">
        <v>609</v>
      </c>
      <c r="K92">
        <v>0</v>
      </c>
      <c r="L92" s="5">
        <v>-2</v>
      </c>
      <c r="M92" t="s">
        <v>17</v>
      </c>
      <c r="N92" t="s">
        <v>17</v>
      </c>
      <c r="O92" t="s">
        <v>861</v>
      </c>
      <c r="P92">
        <v>1.5</v>
      </c>
      <c r="Q92" t="s">
        <v>2908</v>
      </c>
    </row>
    <row r="93" spans="1:21" x14ac:dyDescent="0.25">
      <c r="H93" s="5" t="s">
        <v>605</v>
      </c>
      <c r="I93" t="s">
        <v>21</v>
      </c>
      <c r="J93" s="5" t="s">
        <v>606</v>
      </c>
      <c r="K93">
        <v>0</v>
      </c>
      <c r="L93" s="5">
        <v>-2</v>
      </c>
      <c r="M93" t="s">
        <v>17</v>
      </c>
      <c r="N93" t="s">
        <v>17</v>
      </c>
      <c r="O93" t="s">
        <v>862</v>
      </c>
      <c r="P93">
        <v>1.3</v>
      </c>
      <c r="Q93" t="s">
        <v>2907</v>
      </c>
      <c r="T93" t="b">
        <v>1</v>
      </c>
      <c r="U93" t="b">
        <v>1</v>
      </c>
    </row>
    <row r="94" spans="1:21" x14ac:dyDescent="0.25">
      <c r="A94" t="s">
        <v>681</v>
      </c>
      <c r="B94" s="1" t="s">
        <v>612</v>
      </c>
      <c r="C94" t="s">
        <v>58</v>
      </c>
      <c r="D94" s="1" t="s">
        <v>612</v>
      </c>
      <c r="E94" s="1" t="s">
        <v>612</v>
      </c>
      <c r="F94" s="1">
        <v>2</v>
      </c>
      <c r="G94" s="1">
        <v>2</v>
      </c>
      <c r="H94" s="1" t="s">
        <v>613</v>
      </c>
      <c r="I94" s="1" t="s">
        <v>613</v>
      </c>
      <c r="J94" s="1" t="s">
        <v>613</v>
      </c>
      <c r="K94" s="1">
        <v>2</v>
      </c>
      <c r="L94" s="1">
        <v>2</v>
      </c>
      <c r="M94" t="s">
        <v>194</v>
      </c>
      <c r="N94" t="s">
        <v>863</v>
      </c>
      <c r="O94" t="s">
        <v>864</v>
      </c>
      <c r="P94">
        <v>1.3</v>
      </c>
    </row>
    <row r="95" spans="1:21" x14ac:dyDescent="0.25">
      <c r="A95" t="s">
        <v>681</v>
      </c>
      <c r="B95" s="1" t="s">
        <v>612</v>
      </c>
      <c r="C95" t="s">
        <v>20</v>
      </c>
      <c r="D95" s="1" t="s">
        <v>612</v>
      </c>
      <c r="E95" s="1" t="s">
        <v>612</v>
      </c>
      <c r="F95" s="1">
        <v>2</v>
      </c>
      <c r="G95" s="1">
        <v>2</v>
      </c>
      <c r="H95" s="1" t="s">
        <v>613</v>
      </c>
      <c r="I95" s="1" t="s">
        <v>613</v>
      </c>
      <c r="J95" s="1" t="s">
        <v>613</v>
      </c>
      <c r="K95" s="1">
        <v>2</v>
      </c>
      <c r="L95" s="1">
        <v>2</v>
      </c>
      <c r="M95" t="s">
        <v>194</v>
      </c>
      <c r="N95" t="s">
        <v>863</v>
      </c>
      <c r="O95" t="s">
        <v>865</v>
      </c>
      <c r="P95">
        <v>2.2999999999999998</v>
      </c>
      <c r="R95" t="b">
        <v>1</v>
      </c>
      <c r="S95" t="b">
        <v>1</v>
      </c>
      <c r="T95" t="b">
        <v>1</v>
      </c>
      <c r="U95" t="b">
        <v>1</v>
      </c>
    </row>
    <row r="96" spans="1:21" x14ac:dyDescent="0.25">
      <c r="A96" t="s">
        <v>681</v>
      </c>
      <c r="B96" s="1" t="s">
        <v>625</v>
      </c>
      <c r="C96" t="s">
        <v>58</v>
      </c>
      <c r="D96" s="1" t="s">
        <v>625</v>
      </c>
      <c r="E96" s="1" t="s">
        <v>625</v>
      </c>
      <c r="F96" s="1">
        <v>2</v>
      </c>
      <c r="G96" s="1">
        <v>2</v>
      </c>
      <c r="H96" s="1" t="s">
        <v>626</v>
      </c>
      <c r="I96" s="1" t="s">
        <v>626</v>
      </c>
      <c r="J96" s="1" t="s">
        <v>626</v>
      </c>
      <c r="K96" s="1">
        <v>2</v>
      </c>
      <c r="L96" s="1">
        <v>2</v>
      </c>
      <c r="M96" t="s">
        <v>177</v>
      </c>
      <c r="N96" t="s">
        <v>198</v>
      </c>
      <c r="O96" t="s">
        <v>866</v>
      </c>
      <c r="P96">
        <v>1.2</v>
      </c>
    </row>
    <row r="97" spans="1:19" x14ac:dyDescent="0.25">
      <c r="A97" t="s">
        <v>681</v>
      </c>
      <c r="B97" s="1" t="s">
        <v>867</v>
      </c>
      <c r="C97" t="s">
        <v>20</v>
      </c>
      <c r="D97" t="s">
        <v>625</v>
      </c>
      <c r="E97" t="s">
        <v>21</v>
      </c>
      <c r="F97">
        <v>0</v>
      </c>
      <c r="G97">
        <v>0</v>
      </c>
      <c r="M97" t="s">
        <v>177</v>
      </c>
      <c r="N97" t="s">
        <v>868</v>
      </c>
      <c r="O97" t="s">
        <v>17</v>
      </c>
      <c r="Q97" t="s">
        <v>385</v>
      </c>
      <c r="R97" t="b">
        <v>1</v>
      </c>
      <c r="S97" t="b">
        <v>1</v>
      </c>
    </row>
    <row r="98" spans="1:19" x14ac:dyDescent="0.25">
      <c r="A98" t="s">
        <v>681</v>
      </c>
      <c r="B98" s="5" t="s">
        <v>869</v>
      </c>
      <c r="C98" t="s">
        <v>58</v>
      </c>
      <c r="D98" t="s">
        <v>21</v>
      </c>
      <c r="E98" s="5" t="s">
        <v>870</v>
      </c>
      <c r="F98">
        <v>0</v>
      </c>
      <c r="G98" s="5">
        <v>-2</v>
      </c>
      <c r="H98" s="5" t="s">
        <v>871</v>
      </c>
      <c r="I98" t="s">
        <v>21</v>
      </c>
      <c r="J98" s="5" t="s">
        <v>872</v>
      </c>
      <c r="K98">
        <v>0</v>
      </c>
      <c r="L98" s="5">
        <v>-2</v>
      </c>
      <c r="M98" t="s">
        <v>17</v>
      </c>
      <c r="N98" t="s">
        <v>17</v>
      </c>
      <c r="O98" t="s">
        <v>873</v>
      </c>
      <c r="P98">
        <v>3.6</v>
      </c>
      <c r="Q98" t="s">
        <v>2899</v>
      </c>
    </row>
    <row r="99" spans="1:19" x14ac:dyDescent="0.25">
      <c r="A99" t="s">
        <v>681</v>
      </c>
      <c r="B99" s="5" t="s">
        <v>874</v>
      </c>
      <c r="C99" t="s">
        <v>58</v>
      </c>
      <c r="D99" t="s">
        <v>21</v>
      </c>
      <c r="E99" s="5" t="s">
        <v>875</v>
      </c>
      <c r="F99">
        <v>0</v>
      </c>
      <c r="G99" s="5">
        <v>-2</v>
      </c>
      <c r="H99" s="5" t="s">
        <v>876</v>
      </c>
      <c r="I99" t="s">
        <v>21</v>
      </c>
      <c r="J99" s="5" t="s">
        <v>877</v>
      </c>
      <c r="K99">
        <v>0</v>
      </c>
      <c r="L99" s="5">
        <v>-2</v>
      </c>
      <c r="M99" t="s">
        <v>17</v>
      </c>
      <c r="N99" t="s">
        <v>17</v>
      </c>
      <c r="O99" t="s">
        <v>878</v>
      </c>
      <c r="P99">
        <v>2</v>
      </c>
      <c r="Q99" t="s">
        <v>2899</v>
      </c>
    </row>
    <row r="100" spans="1:19" x14ac:dyDescent="0.25">
      <c r="H100" s="5" t="s">
        <v>879</v>
      </c>
      <c r="I100" t="s">
        <v>21</v>
      </c>
      <c r="J100" s="5" t="s">
        <v>880</v>
      </c>
      <c r="K100">
        <v>0</v>
      </c>
      <c r="L100" s="5">
        <v>-2</v>
      </c>
      <c r="M100" t="s">
        <v>17</v>
      </c>
      <c r="N100" t="s">
        <v>17</v>
      </c>
      <c r="O100" t="s">
        <v>881</v>
      </c>
      <c r="P100">
        <v>2</v>
      </c>
      <c r="Q100" t="s">
        <v>2899</v>
      </c>
    </row>
    <row r="103" spans="1:19" ht="15.75" x14ac:dyDescent="0.25">
      <c r="A103" s="3" t="s">
        <v>26</v>
      </c>
      <c r="H103" s="3" t="s">
        <v>27</v>
      </c>
    </row>
    <row r="104" spans="1:19" x14ac:dyDescent="0.25">
      <c r="A104" s="4" t="s">
        <v>28</v>
      </c>
      <c r="F104">
        <f>COUNTIFS(B2:B100,"&lt;&gt;*_*",B2:B100,"&lt;&gt;")</f>
        <v>34</v>
      </c>
      <c r="H104" s="4" t="s">
        <v>28</v>
      </c>
      <c r="K104">
        <f>COUNTIFS(B2:B100,"&lt;&gt;*_*",B2:B100,"&lt;&gt;",R2:R100,"&lt;&gt;TRUE")</f>
        <v>23</v>
      </c>
    </row>
    <row r="105" spans="1:19" x14ac:dyDescent="0.25">
      <c r="A105" s="4" t="s">
        <v>29</v>
      </c>
      <c r="F105">
        <f>COUNTIFS(F2:F100,"&gt;0")</f>
        <v>31</v>
      </c>
      <c r="H105" s="4" t="s">
        <v>29</v>
      </c>
      <c r="K105">
        <f>COUNTIFS(F2:F100,"&gt;0",R2:R100,"&lt;&gt;TRUE")</f>
        <v>22</v>
      </c>
    </row>
    <row r="106" spans="1:19" x14ac:dyDescent="0.25">
      <c r="A106" s="4" t="s">
        <v>30</v>
      </c>
      <c r="F106">
        <f>COUNTIFS(G2:G100,"&gt;0")</f>
        <v>34</v>
      </c>
      <c r="H106" s="4" t="s">
        <v>30</v>
      </c>
      <c r="K106">
        <f>COUNTIFS(G2:G100,"&gt;0",S2:S100,"&lt;&gt;TRUE")</f>
        <v>23</v>
      </c>
    </row>
    <row r="107" spans="1:19" x14ac:dyDescent="0.25">
      <c r="A107" s="4" t="s">
        <v>31</v>
      </c>
      <c r="F107">
        <f>COUNTIFS(F2:F100,"&lt;&gt;-1",F2:F100,"&lt;&gt;0",F2:F100,"&lt;2")</f>
        <v>0</v>
      </c>
      <c r="H107" s="4" t="s">
        <v>31</v>
      </c>
      <c r="K107">
        <f>COUNTIFS(F2:F100,"&lt;&gt;-1",F2:F100,"&lt;&gt;0",F2:F100,"&lt;2",R2:R100,"&lt;&gt;TRUE")</f>
        <v>0</v>
      </c>
    </row>
    <row r="108" spans="1:19" x14ac:dyDescent="0.25">
      <c r="A108" s="4" t="s">
        <v>32</v>
      </c>
      <c r="F108">
        <f>COUNTIFS(G2:G100,"&lt;&gt;-1",G2:G100,"&lt;&gt;0",G2:G100,"&lt;2")</f>
        <v>17</v>
      </c>
      <c r="H108" s="4" t="s">
        <v>32</v>
      </c>
      <c r="K108">
        <f>COUNTIFS(G2:G100,"&lt;&gt;-1",G2:G100,"&lt;&gt;0",G2:G100,"&lt;2",S2:S100,"&lt;&gt;TRUE")</f>
        <v>10</v>
      </c>
    </row>
    <row r="109" spans="1:19" x14ac:dyDescent="0.25">
      <c r="A109" s="4" t="s">
        <v>33</v>
      </c>
      <c r="F109">
        <f>COUNTIFS(F2:F100,"=-1")+COUNTIFS(F2:F100,"=-3")</f>
        <v>3</v>
      </c>
      <c r="H109" s="4" t="s">
        <v>33</v>
      </c>
      <c r="K109">
        <f>COUNTIFS(F2:F100,"=-1",R2:R100,"&lt;&gt;TRUE")+COUNTIFS(F2:F100,"=-3",R2:R100,"&lt;&gt;TRUE")</f>
        <v>1</v>
      </c>
    </row>
    <row r="110" spans="1:19" x14ac:dyDescent="0.25">
      <c r="A110" s="4" t="s">
        <v>34</v>
      </c>
      <c r="F110">
        <f>COUNTIFS(G2:G100,"=-1")+COUNTIFS(G2:G100,"=-3")</f>
        <v>0</v>
      </c>
      <c r="H110" s="4" t="s">
        <v>34</v>
      </c>
      <c r="K110">
        <f>COUNTIFS(G2:G100,"=-1",S2:S100,"&lt;&gt;TRUE")+COUNTIFS(G2:G100,"=-3",S2:S100,"&lt;&gt;TRUE")</f>
        <v>0</v>
      </c>
    </row>
    <row r="111" spans="1:19" x14ac:dyDescent="0.25">
      <c r="A111" s="4" t="s">
        <v>35</v>
      </c>
      <c r="F111" s="8">
        <f>F105/F104</f>
        <v>0.91176470588235292</v>
      </c>
      <c r="H111" s="4" t="s">
        <v>35</v>
      </c>
      <c r="K111" s="8">
        <f>K105/K104</f>
        <v>0.95652173913043481</v>
      </c>
    </row>
    <row r="112" spans="1:19" x14ac:dyDescent="0.25">
      <c r="A112" s="4" t="s">
        <v>36</v>
      </c>
      <c r="F112" s="8">
        <f>F106/F104</f>
        <v>1</v>
      </c>
      <c r="H112" s="4" t="s">
        <v>37</v>
      </c>
      <c r="K112" s="8">
        <f>K106/K104</f>
        <v>1</v>
      </c>
    </row>
    <row r="113" spans="1:11" x14ac:dyDescent="0.25">
      <c r="A113" s="4" t="s">
        <v>38</v>
      </c>
      <c r="F113" s="8">
        <f>F105/(F105+F107)</f>
        <v>1</v>
      </c>
      <c r="H113" s="4" t="s">
        <v>38</v>
      </c>
      <c r="K113" s="8">
        <f>K105/(K105+K107)</f>
        <v>1</v>
      </c>
    </row>
    <row r="114" spans="1:11" x14ac:dyDescent="0.25">
      <c r="A114" s="4" t="s">
        <v>39</v>
      </c>
      <c r="F114" s="8">
        <f>F106/(F106+F108)</f>
        <v>0.66666666666666663</v>
      </c>
      <c r="H114" s="4" t="s">
        <v>39</v>
      </c>
      <c r="K114" s="8">
        <f>K106/(K106+K108)</f>
        <v>0.69696969696969702</v>
      </c>
    </row>
    <row r="117" spans="1:11" ht="15.75" x14ac:dyDescent="0.25">
      <c r="A117" s="3" t="s">
        <v>40</v>
      </c>
      <c r="H117" s="3" t="s">
        <v>41</v>
      </c>
    </row>
    <row r="118" spans="1:11" x14ac:dyDescent="0.25">
      <c r="A118" s="4" t="s">
        <v>28</v>
      </c>
      <c r="F118">
        <f>COUNTIFS(H2:H100,"&lt;&gt;*_FP",H2:H100,"&lt;&gt;",H2:H100,"&lt;&gt;no structure")</f>
        <v>45</v>
      </c>
      <c r="H118" s="4" t="s">
        <v>28</v>
      </c>
      <c r="K118">
        <f>COUNTIFS(H2:H100,"&lt;&gt;*_FP",H2:H100,"&lt;&gt;",H2:H100,"&lt;&gt;no structure",T2:T100,"&lt;&gt;TRUE")</f>
        <v>34</v>
      </c>
    </row>
    <row r="119" spans="1:11" x14ac:dyDescent="0.25">
      <c r="A119" s="4" t="s">
        <v>29</v>
      </c>
      <c r="F119">
        <f>COUNTIFS(K2:K100,"&gt;0")</f>
        <v>29</v>
      </c>
      <c r="H119" s="4" t="s">
        <v>29</v>
      </c>
      <c r="K119">
        <f>COUNTIFS(K2:K100,"&gt;0",T2:T100,"&lt;&gt;TRUE")</f>
        <v>20</v>
      </c>
    </row>
    <row r="120" spans="1:11" x14ac:dyDescent="0.25">
      <c r="A120" s="4" t="s">
        <v>30</v>
      </c>
      <c r="F120">
        <f>COUNTIFS(L2:L100,"&gt;0")</f>
        <v>43</v>
      </c>
      <c r="H120" s="4" t="s">
        <v>30</v>
      </c>
      <c r="K120">
        <f>COUNTIFS(L2:L100,"&gt;0",U2:U100,"&lt;&gt;TRUE")</f>
        <v>32</v>
      </c>
    </row>
    <row r="121" spans="1:11" x14ac:dyDescent="0.25">
      <c r="A121" s="4" t="s">
        <v>31</v>
      </c>
      <c r="F121">
        <f>COUNTIFS(K2:K100,"&lt;&gt;-1",K2:K100,"&lt;&gt;0",K2:K100,"&lt;2")</f>
        <v>4</v>
      </c>
      <c r="H121" s="4" t="s">
        <v>31</v>
      </c>
      <c r="K121">
        <f>COUNTIFS(K2:K100,"&lt;&gt;-1",K2:K100,"&lt;&gt;0",K2:K100,"&lt;2",T2:T100,"&lt;&gt;TRUE")</f>
        <v>4</v>
      </c>
    </row>
    <row r="122" spans="1:11" x14ac:dyDescent="0.25">
      <c r="A122" s="4" t="s">
        <v>32</v>
      </c>
      <c r="F122">
        <f>COUNTIFS(L2:L100,"&lt;&gt;-1",L2:L100,"&lt;&gt;0",L2:L100,"&lt;2")</f>
        <v>52</v>
      </c>
      <c r="H122" s="4" t="s">
        <v>32</v>
      </c>
      <c r="K122">
        <f>COUNTIFS(L2:L100,"&lt;&gt;-1",L2:L100,"&lt;&gt;0",L2:L100,"&lt;2",U2:U100,"&lt;&gt;TRUE")</f>
        <v>43</v>
      </c>
    </row>
    <row r="123" spans="1:11" x14ac:dyDescent="0.25">
      <c r="A123" s="4" t="s">
        <v>33</v>
      </c>
      <c r="F123">
        <f>COUNTIFS(K2:K100,"=-1")+COUNTIFS(K2:K100,"=-3")</f>
        <v>16</v>
      </c>
      <c r="H123" s="4" t="s">
        <v>33</v>
      </c>
      <c r="K123">
        <f>COUNTIFS(K2:K100,"=-1",T2:T100,"&lt;&gt;TRUE")+COUNTIFS(K2:K100,"=-3",T2:T100,"&lt;&gt;TRUE")</f>
        <v>14</v>
      </c>
    </row>
    <row r="124" spans="1:11" x14ac:dyDescent="0.25">
      <c r="A124" s="4" t="s">
        <v>34</v>
      </c>
      <c r="F124">
        <f>COUNTIFS(L2:L100,"=-1")+COUNTIFS(L2:L100,"=-3")</f>
        <v>2</v>
      </c>
      <c r="H124" s="4" t="s">
        <v>34</v>
      </c>
      <c r="K124">
        <f>COUNTIFS(L2:L100,"=-1",U2:U100,"&lt;&gt;TRUE")+COUNTIFS(L2:L100,"=-3",U2:U100,"&lt;&gt;TRUE")</f>
        <v>2</v>
      </c>
    </row>
    <row r="125" spans="1:11" x14ac:dyDescent="0.25">
      <c r="A125" s="4" t="s">
        <v>35</v>
      </c>
      <c r="F125" s="8">
        <f>F119/F118</f>
        <v>0.64444444444444449</v>
      </c>
      <c r="H125" s="4" t="s">
        <v>35</v>
      </c>
      <c r="K125" s="8">
        <f>K119/K118</f>
        <v>0.58823529411764708</v>
      </c>
    </row>
    <row r="126" spans="1:11" x14ac:dyDescent="0.25">
      <c r="A126" s="4" t="s">
        <v>36</v>
      </c>
      <c r="F126" s="8">
        <f>F120/F118</f>
        <v>0.9555555555555556</v>
      </c>
      <c r="H126" s="4" t="s">
        <v>37</v>
      </c>
      <c r="K126" s="8">
        <f>K120/K118</f>
        <v>0.94117647058823528</v>
      </c>
    </row>
    <row r="127" spans="1:11" x14ac:dyDescent="0.25">
      <c r="A127" s="4" t="s">
        <v>38</v>
      </c>
      <c r="F127" s="8">
        <f>F119/(F119+F121)</f>
        <v>0.87878787878787878</v>
      </c>
      <c r="H127" s="4" t="s">
        <v>38</v>
      </c>
      <c r="K127" s="8">
        <f>K119/(K119+K121)</f>
        <v>0.83333333333333337</v>
      </c>
    </row>
    <row r="128" spans="1:11" x14ac:dyDescent="0.25">
      <c r="A128" s="4" t="s">
        <v>39</v>
      </c>
      <c r="F128" s="8">
        <f>F120/(F120+F122)</f>
        <v>0.45263157894736844</v>
      </c>
      <c r="H128" s="4" t="s">
        <v>39</v>
      </c>
      <c r="K128" s="8">
        <f>K120/(K120+K122)</f>
        <v>0.42666666666666669</v>
      </c>
    </row>
    <row r="131" spans="1:1" ht="15.75" x14ac:dyDescent="0.25">
      <c r="A131" s="3" t="s">
        <v>42</v>
      </c>
    </row>
    <row r="132" spans="1:1" x14ac:dyDescent="0.25">
      <c r="A132" s="1" t="s">
        <v>43</v>
      </c>
    </row>
    <row r="133" spans="1:1" x14ac:dyDescent="0.25">
      <c r="A133" s="5" t="s">
        <v>44</v>
      </c>
    </row>
    <row r="135" spans="1:1" x14ac:dyDescent="0.25">
      <c r="A135" s="1" t="s">
        <v>45</v>
      </c>
    </row>
    <row r="136" spans="1:1" x14ac:dyDescent="0.25">
      <c r="A136" s="6" t="s">
        <v>46</v>
      </c>
    </row>
    <row r="137" spans="1:1" x14ac:dyDescent="0.25">
      <c r="A137" s="7" t="s">
        <v>47</v>
      </c>
    </row>
    <row r="138" spans="1:1" x14ac:dyDescent="0.25">
      <c r="A138" s="5" t="s">
        <v>48</v>
      </c>
    </row>
    <row r="140" spans="1:1" x14ac:dyDescent="0.25">
      <c r="A140" s="4" t="s">
        <v>49</v>
      </c>
    </row>
    <row r="141" spans="1:1" x14ac:dyDescent="0.25">
      <c r="A141" t="s">
        <v>50</v>
      </c>
    </row>
    <row r="142" spans="1:1" x14ac:dyDescent="0.25">
      <c r="A142" t="s">
        <v>51</v>
      </c>
    </row>
    <row r="143" spans="1:1" x14ac:dyDescent="0.25">
      <c r="A143" t="s">
        <v>52</v>
      </c>
    </row>
    <row r="144" spans="1:1" x14ac:dyDescent="0.25">
      <c r="A144" t="s">
        <v>53</v>
      </c>
    </row>
    <row r="145" spans="1:1" x14ac:dyDescent="0.25">
      <c r="A145" t="s">
        <v>54</v>
      </c>
    </row>
    <row r="146" spans="1:1" x14ac:dyDescent="0.25">
      <c r="A146" t="s">
        <v>55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4"/>
  <sheetViews>
    <sheetView tabSelected="1" workbookViewId="0"/>
  </sheetViews>
  <sheetFormatPr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15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5" t="s">
        <v>6</v>
      </c>
      <c r="H1" s="15" t="s">
        <v>7</v>
      </c>
      <c r="I1" s="15" t="s">
        <v>3</v>
      </c>
      <c r="J1" s="15" t="s">
        <v>4</v>
      </c>
      <c r="K1" s="15" t="s">
        <v>5</v>
      </c>
      <c r="L1" s="15" t="s">
        <v>6</v>
      </c>
      <c r="M1" s="15" t="s">
        <v>10</v>
      </c>
      <c r="N1" s="15" t="s">
        <v>11</v>
      </c>
      <c r="O1" s="15" t="s">
        <v>12</v>
      </c>
      <c r="P1" s="15" t="s">
        <v>13</v>
      </c>
      <c r="Q1" s="15" t="s">
        <v>14</v>
      </c>
      <c r="R1" s="15" t="s">
        <v>15</v>
      </c>
      <c r="S1" s="15" t="s">
        <v>16</v>
      </c>
      <c r="T1" s="15" t="s">
        <v>8</v>
      </c>
      <c r="U1" s="15" t="s">
        <v>9</v>
      </c>
    </row>
    <row r="2" spans="1:21" x14ac:dyDescent="0.25">
      <c r="A2" t="s">
        <v>937</v>
      </c>
      <c r="B2" s="16" t="s">
        <v>157</v>
      </c>
      <c r="C2" t="s">
        <v>20</v>
      </c>
      <c r="D2" s="16" t="s">
        <v>157</v>
      </c>
      <c r="E2" s="17" t="s">
        <v>21</v>
      </c>
      <c r="F2" s="16">
        <v>2</v>
      </c>
      <c r="G2" s="17">
        <v>-1</v>
      </c>
      <c r="H2" s="16" t="s">
        <v>938</v>
      </c>
      <c r="I2" s="16" t="s">
        <v>938</v>
      </c>
      <c r="J2" s="17" t="s">
        <v>21</v>
      </c>
      <c r="K2" s="16">
        <v>2</v>
      </c>
      <c r="L2" s="17">
        <v>-1</v>
      </c>
      <c r="M2" t="s">
        <v>939</v>
      </c>
      <c r="N2" t="s">
        <v>940</v>
      </c>
      <c r="O2" t="s">
        <v>17</v>
      </c>
      <c r="S2" t="b">
        <v>1</v>
      </c>
    </row>
    <row r="3" spans="1:21" x14ac:dyDescent="0.25">
      <c r="A3" t="s">
        <v>937</v>
      </c>
      <c r="B3" s="16" t="s">
        <v>157</v>
      </c>
      <c r="C3" t="s">
        <v>941</v>
      </c>
      <c r="D3" s="16" t="s">
        <v>157</v>
      </c>
      <c r="E3" s="16" t="s">
        <v>157</v>
      </c>
      <c r="F3" s="16">
        <v>2</v>
      </c>
      <c r="G3" s="16">
        <v>2</v>
      </c>
      <c r="H3" s="17" t="s">
        <v>942</v>
      </c>
      <c r="I3" t="s">
        <v>21</v>
      </c>
      <c r="J3" s="17" t="s">
        <v>943</v>
      </c>
      <c r="K3">
        <v>0</v>
      </c>
      <c r="L3" s="17">
        <v>-2</v>
      </c>
      <c r="M3" t="s">
        <v>17</v>
      </c>
      <c r="N3" t="s">
        <v>17</v>
      </c>
      <c r="O3" t="s">
        <v>944</v>
      </c>
      <c r="P3">
        <v>50</v>
      </c>
      <c r="R3" t="b">
        <v>1</v>
      </c>
    </row>
    <row r="4" spans="1:21" x14ac:dyDescent="0.25">
      <c r="A4" t="s">
        <v>937</v>
      </c>
      <c r="B4" s="16" t="s">
        <v>705</v>
      </c>
      <c r="C4" t="s">
        <v>20</v>
      </c>
      <c r="D4" t="s">
        <v>169</v>
      </c>
      <c r="E4" t="s">
        <v>21</v>
      </c>
      <c r="F4">
        <v>0</v>
      </c>
      <c r="G4">
        <v>0</v>
      </c>
      <c r="M4" t="s">
        <v>302</v>
      </c>
      <c r="N4" t="s">
        <v>945</v>
      </c>
      <c r="O4" t="s">
        <v>17</v>
      </c>
      <c r="Q4" t="s">
        <v>385</v>
      </c>
    </row>
    <row r="5" spans="1:21" x14ac:dyDescent="0.25">
      <c r="A5" t="s">
        <v>937</v>
      </c>
      <c r="B5" s="16" t="s">
        <v>705</v>
      </c>
      <c r="C5" t="s">
        <v>941</v>
      </c>
      <c r="D5" t="s">
        <v>169</v>
      </c>
      <c r="E5" t="s">
        <v>21</v>
      </c>
      <c r="F5">
        <v>0</v>
      </c>
      <c r="G5">
        <v>0</v>
      </c>
      <c r="M5" t="s">
        <v>302</v>
      </c>
      <c r="N5" t="s">
        <v>945</v>
      </c>
      <c r="O5" t="s">
        <v>17</v>
      </c>
      <c r="Q5" t="s">
        <v>385</v>
      </c>
      <c r="R5" t="b">
        <v>1</v>
      </c>
      <c r="S5" t="b">
        <v>1</v>
      </c>
    </row>
    <row r="6" spans="1:21" x14ac:dyDescent="0.25">
      <c r="A6" t="s">
        <v>937</v>
      </c>
      <c r="B6" s="16" t="s">
        <v>946</v>
      </c>
      <c r="C6" t="s">
        <v>20</v>
      </c>
      <c r="D6" t="s">
        <v>182</v>
      </c>
      <c r="E6" t="s">
        <v>21</v>
      </c>
      <c r="F6">
        <v>0</v>
      </c>
      <c r="G6">
        <v>0</v>
      </c>
      <c r="M6" t="s">
        <v>852</v>
      </c>
      <c r="N6" t="s">
        <v>947</v>
      </c>
      <c r="O6" t="s">
        <v>17</v>
      </c>
      <c r="Q6" t="s">
        <v>385</v>
      </c>
    </row>
    <row r="7" spans="1:21" x14ac:dyDescent="0.25">
      <c r="A7" t="s">
        <v>937</v>
      </c>
      <c r="B7" s="16" t="s">
        <v>946</v>
      </c>
      <c r="C7" t="s">
        <v>941</v>
      </c>
      <c r="D7" t="s">
        <v>182</v>
      </c>
      <c r="E7" t="s">
        <v>21</v>
      </c>
      <c r="F7">
        <v>0</v>
      </c>
      <c r="G7">
        <v>0</v>
      </c>
      <c r="M7" t="s">
        <v>852</v>
      </c>
      <c r="N7" t="s">
        <v>948</v>
      </c>
      <c r="O7" t="s">
        <v>17</v>
      </c>
      <c r="Q7" t="s">
        <v>385</v>
      </c>
      <c r="R7" t="b">
        <v>1</v>
      </c>
      <c r="S7" t="b">
        <v>1</v>
      </c>
    </row>
    <row r="8" spans="1:21" x14ac:dyDescent="0.25">
      <c r="A8" t="s">
        <v>937</v>
      </c>
      <c r="B8" s="16" t="s">
        <v>201</v>
      </c>
      <c r="C8" t="s">
        <v>20</v>
      </c>
      <c r="D8" s="16" t="s">
        <v>201</v>
      </c>
      <c r="E8" s="17" t="s">
        <v>21</v>
      </c>
      <c r="F8" s="16">
        <v>2</v>
      </c>
      <c r="G8" s="17">
        <v>-1</v>
      </c>
      <c r="H8" s="1" t="s">
        <v>3208</v>
      </c>
      <c r="I8" s="1" t="s">
        <v>949</v>
      </c>
      <c r="J8" t="s">
        <v>17</v>
      </c>
      <c r="K8" s="16">
        <v>2</v>
      </c>
      <c r="L8" s="17">
        <v>-1</v>
      </c>
      <c r="M8" t="s">
        <v>17</v>
      </c>
      <c r="N8" t="s">
        <v>950</v>
      </c>
      <c r="O8" t="s">
        <v>17</v>
      </c>
    </row>
    <row r="9" spans="1:21" x14ac:dyDescent="0.25">
      <c r="A9" t="s">
        <v>937</v>
      </c>
      <c r="B9" s="16" t="s">
        <v>951</v>
      </c>
      <c r="C9" t="s">
        <v>941</v>
      </c>
      <c r="D9" t="s">
        <v>201</v>
      </c>
      <c r="E9" t="s">
        <v>21</v>
      </c>
      <c r="F9">
        <v>0</v>
      </c>
      <c r="G9">
        <v>0</v>
      </c>
      <c r="M9" t="s">
        <v>952</v>
      </c>
      <c r="N9" t="s">
        <v>953</v>
      </c>
      <c r="O9" t="s">
        <v>17</v>
      </c>
      <c r="Q9" t="s">
        <v>385</v>
      </c>
      <c r="R9" t="b">
        <v>1</v>
      </c>
      <c r="S9" t="b">
        <v>1</v>
      </c>
    </row>
    <row r="10" spans="1:21" x14ac:dyDescent="0.25">
      <c r="A10" t="s">
        <v>937</v>
      </c>
      <c r="B10" s="16" t="s">
        <v>57</v>
      </c>
      <c r="C10" t="s">
        <v>20</v>
      </c>
      <c r="D10" s="16" t="s">
        <v>57</v>
      </c>
      <c r="E10" s="17" t="s">
        <v>21</v>
      </c>
      <c r="F10" s="16">
        <v>2</v>
      </c>
      <c r="G10" s="17">
        <v>-1</v>
      </c>
      <c r="H10" s="16" t="s">
        <v>954</v>
      </c>
      <c r="I10" s="1" t="s">
        <v>3360</v>
      </c>
      <c r="J10" s="17" t="s">
        <v>21</v>
      </c>
      <c r="K10" s="16">
        <v>2</v>
      </c>
      <c r="L10" s="17">
        <v>-1</v>
      </c>
      <c r="M10" t="s">
        <v>955</v>
      </c>
      <c r="N10" t="s">
        <v>956</v>
      </c>
      <c r="O10" t="s">
        <v>17</v>
      </c>
      <c r="S10" t="b">
        <v>1</v>
      </c>
    </row>
    <row r="11" spans="1:21" x14ac:dyDescent="0.25">
      <c r="A11" t="s">
        <v>937</v>
      </c>
      <c r="B11" s="16" t="s">
        <v>57</v>
      </c>
      <c r="C11" t="s">
        <v>941</v>
      </c>
      <c r="D11" s="17" t="s">
        <v>21</v>
      </c>
      <c r="E11" s="16" t="s">
        <v>57</v>
      </c>
      <c r="F11" s="17">
        <v>-1</v>
      </c>
      <c r="G11" s="16">
        <v>2</v>
      </c>
      <c r="H11" s="17" t="s">
        <v>957</v>
      </c>
      <c r="I11" t="s">
        <v>21</v>
      </c>
      <c r="J11" s="17" t="s">
        <v>958</v>
      </c>
      <c r="K11">
        <v>0</v>
      </c>
      <c r="L11" s="17">
        <v>-2</v>
      </c>
      <c r="M11" t="s">
        <v>17</v>
      </c>
      <c r="N11" t="s">
        <v>17</v>
      </c>
      <c r="O11" t="s">
        <v>959</v>
      </c>
      <c r="P11">
        <v>50</v>
      </c>
      <c r="Q11" t="s">
        <v>3209</v>
      </c>
      <c r="R11" t="b">
        <v>1</v>
      </c>
    </row>
    <row r="12" spans="1:21" x14ac:dyDescent="0.25">
      <c r="A12" t="s">
        <v>937</v>
      </c>
      <c r="B12" s="16" t="s">
        <v>214</v>
      </c>
      <c r="C12" t="s">
        <v>20</v>
      </c>
      <c r="D12" s="16" t="s">
        <v>214</v>
      </c>
      <c r="E12" s="17" t="s">
        <v>21</v>
      </c>
      <c r="F12" s="16">
        <v>2</v>
      </c>
      <c r="G12" s="17">
        <v>-1</v>
      </c>
      <c r="H12" s="16" t="s">
        <v>960</v>
      </c>
      <c r="I12" s="16" t="s">
        <v>960</v>
      </c>
      <c r="J12" s="17" t="s">
        <v>21</v>
      </c>
      <c r="K12" s="16">
        <v>2</v>
      </c>
      <c r="L12" s="17">
        <v>-1</v>
      </c>
      <c r="M12" t="s">
        <v>450</v>
      </c>
      <c r="N12" t="s">
        <v>961</v>
      </c>
      <c r="O12" t="s">
        <v>17</v>
      </c>
      <c r="S12" t="b">
        <v>1</v>
      </c>
    </row>
    <row r="13" spans="1:21" x14ac:dyDescent="0.25">
      <c r="A13" t="s">
        <v>937</v>
      </c>
      <c r="B13" s="16" t="s">
        <v>214</v>
      </c>
      <c r="C13" t="s">
        <v>941</v>
      </c>
      <c r="D13" s="17" t="s">
        <v>21</v>
      </c>
      <c r="E13" s="16" t="s">
        <v>214</v>
      </c>
      <c r="F13" s="17">
        <v>-1</v>
      </c>
      <c r="G13" s="16">
        <v>2</v>
      </c>
      <c r="H13" s="17" t="s">
        <v>962</v>
      </c>
      <c r="I13" t="s">
        <v>21</v>
      </c>
      <c r="J13" s="17" t="s">
        <v>963</v>
      </c>
      <c r="K13">
        <v>0</v>
      </c>
      <c r="L13" s="17">
        <v>-2</v>
      </c>
      <c r="M13" t="s">
        <v>17</v>
      </c>
      <c r="N13" t="s">
        <v>17</v>
      </c>
      <c r="O13" t="s">
        <v>964</v>
      </c>
      <c r="P13">
        <v>50</v>
      </c>
      <c r="Q13" t="s">
        <v>3221</v>
      </c>
      <c r="R13" t="b">
        <v>1</v>
      </c>
    </row>
    <row r="14" spans="1:21" x14ac:dyDescent="0.25">
      <c r="A14" t="s">
        <v>937</v>
      </c>
      <c r="B14" s="16" t="s">
        <v>227</v>
      </c>
      <c r="C14" t="s">
        <v>20</v>
      </c>
      <c r="D14" s="16" t="s">
        <v>227</v>
      </c>
      <c r="E14" s="17" t="s">
        <v>21</v>
      </c>
      <c r="F14" s="16">
        <v>2</v>
      </c>
      <c r="G14" s="17">
        <v>-1</v>
      </c>
      <c r="H14" s="16" t="s">
        <v>965</v>
      </c>
      <c r="I14" s="1" t="s">
        <v>965</v>
      </c>
      <c r="J14" s="17" t="s">
        <v>21</v>
      </c>
      <c r="K14" s="16">
        <v>2</v>
      </c>
      <c r="L14" s="17">
        <v>-1</v>
      </c>
      <c r="M14" t="s">
        <v>268</v>
      </c>
      <c r="N14" t="s">
        <v>966</v>
      </c>
      <c r="O14" t="s">
        <v>17</v>
      </c>
      <c r="S14" t="b">
        <v>1</v>
      </c>
      <c r="U14" t="b">
        <v>1</v>
      </c>
    </row>
    <row r="15" spans="1:21" x14ac:dyDescent="0.25">
      <c r="H15" s="16" t="s">
        <v>967</v>
      </c>
      <c r="I15" s="16" t="s">
        <v>967</v>
      </c>
      <c r="J15" s="17" t="s">
        <v>21</v>
      </c>
      <c r="K15" s="16">
        <v>2</v>
      </c>
      <c r="L15" s="17">
        <v>-1</v>
      </c>
      <c r="M15" t="s">
        <v>268</v>
      </c>
      <c r="N15" t="s">
        <v>966</v>
      </c>
      <c r="O15" t="s">
        <v>17</v>
      </c>
    </row>
    <row r="16" spans="1:21" x14ac:dyDescent="0.25">
      <c r="H16" s="17" t="s">
        <v>968</v>
      </c>
      <c r="I16" s="17" t="s">
        <v>969</v>
      </c>
      <c r="J16" t="s">
        <v>17</v>
      </c>
      <c r="K16" s="17">
        <v>-2</v>
      </c>
      <c r="L16">
        <v>0</v>
      </c>
      <c r="M16" t="s">
        <v>17</v>
      </c>
      <c r="N16" t="s">
        <v>966</v>
      </c>
      <c r="O16" t="s">
        <v>17</v>
      </c>
    </row>
    <row r="17" spans="1:21" x14ac:dyDescent="0.25">
      <c r="A17" t="s">
        <v>937</v>
      </c>
      <c r="B17" s="16" t="s">
        <v>227</v>
      </c>
      <c r="C17" t="s">
        <v>941</v>
      </c>
      <c r="D17" s="16" t="s">
        <v>227</v>
      </c>
      <c r="E17" s="16" t="s">
        <v>227</v>
      </c>
      <c r="F17" s="16">
        <v>2</v>
      </c>
      <c r="G17" s="16">
        <v>2</v>
      </c>
      <c r="H17" s="16" t="s">
        <v>965</v>
      </c>
      <c r="I17" s="17" t="s">
        <v>21</v>
      </c>
      <c r="J17" s="16" t="s">
        <v>970</v>
      </c>
      <c r="K17" s="17">
        <v>-1</v>
      </c>
      <c r="L17" s="16">
        <v>2</v>
      </c>
      <c r="M17" t="s">
        <v>268</v>
      </c>
      <c r="N17" t="s">
        <v>17</v>
      </c>
      <c r="O17">
        <v>27.331720000000001</v>
      </c>
      <c r="P17">
        <v>42.1</v>
      </c>
      <c r="Q17" t="s">
        <v>3210</v>
      </c>
      <c r="R17" t="b">
        <v>1</v>
      </c>
      <c r="T17" t="b">
        <v>1</v>
      </c>
    </row>
    <row r="18" spans="1:21" x14ac:dyDescent="0.25">
      <c r="H18" s="17" t="s">
        <v>971</v>
      </c>
      <c r="I18" t="s">
        <v>21</v>
      </c>
      <c r="J18" s="17" t="s">
        <v>972</v>
      </c>
      <c r="K18">
        <v>0</v>
      </c>
      <c r="L18" s="17">
        <v>-2</v>
      </c>
      <c r="M18" t="s">
        <v>17</v>
      </c>
      <c r="N18" t="s">
        <v>17</v>
      </c>
      <c r="O18" t="s">
        <v>973</v>
      </c>
      <c r="P18">
        <v>7.9</v>
      </c>
      <c r="Q18" t="s">
        <v>3222</v>
      </c>
    </row>
    <row r="19" spans="1:21" x14ac:dyDescent="0.25">
      <c r="A19" t="s">
        <v>937</v>
      </c>
      <c r="B19" s="17" t="s">
        <v>974</v>
      </c>
      <c r="C19" t="s">
        <v>941</v>
      </c>
      <c r="D19" t="s">
        <v>21</v>
      </c>
      <c r="E19" s="17" t="s">
        <v>975</v>
      </c>
      <c r="F19">
        <v>0</v>
      </c>
      <c r="G19" s="17">
        <v>-2</v>
      </c>
      <c r="H19" s="17" t="s">
        <v>976</v>
      </c>
      <c r="I19" t="s">
        <v>21</v>
      </c>
      <c r="J19" s="17" t="s">
        <v>977</v>
      </c>
      <c r="K19">
        <v>0</v>
      </c>
      <c r="L19" s="17">
        <v>-2</v>
      </c>
      <c r="M19" t="s">
        <v>17</v>
      </c>
      <c r="N19" t="s">
        <v>17</v>
      </c>
      <c r="O19" t="s">
        <v>978</v>
      </c>
      <c r="P19">
        <v>50</v>
      </c>
      <c r="Q19" t="s">
        <v>3211</v>
      </c>
    </row>
    <row r="20" spans="1:21" x14ac:dyDescent="0.25">
      <c r="A20" t="s">
        <v>937</v>
      </c>
      <c r="B20" s="17" t="s">
        <v>979</v>
      </c>
      <c r="C20" t="s">
        <v>941</v>
      </c>
      <c r="D20" t="s">
        <v>21</v>
      </c>
      <c r="E20" s="17" t="s">
        <v>980</v>
      </c>
      <c r="F20">
        <v>0</v>
      </c>
      <c r="G20" s="17">
        <v>-2</v>
      </c>
      <c r="H20" s="17" t="s">
        <v>981</v>
      </c>
      <c r="I20" t="s">
        <v>21</v>
      </c>
      <c r="J20" s="17" t="s">
        <v>982</v>
      </c>
      <c r="K20">
        <v>0</v>
      </c>
      <c r="L20" s="17">
        <v>-2</v>
      </c>
      <c r="M20" t="s">
        <v>17</v>
      </c>
      <c r="N20" t="s">
        <v>17</v>
      </c>
      <c r="O20" t="s">
        <v>983</v>
      </c>
      <c r="P20">
        <v>50</v>
      </c>
      <c r="Q20" t="s">
        <v>3211</v>
      </c>
    </row>
    <row r="21" spans="1:21" x14ac:dyDescent="0.25">
      <c r="A21" t="s">
        <v>937</v>
      </c>
      <c r="B21" s="16" t="s">
        <v>295</v>
      </c>
      <c r="C21" t="s">
        <v>20</v>
      </c>
      <c r="D21" t="s">
        <v>291</v>
      </c>
      <c r="E21" t="s">
        <v>21</v>
      </c>
      <c r="F21">
        <v>0</v>
      </c>
      <c r="G21">
        <v>0</v>
      </c>
      <c r="M21" t="s">
        <v>984</v>
      </c>
      <c r="N21" t="s">
        <v>985</v>
      </c>
      <c r="O21" t="s">
        <v>17</v>
      </c>
      <c r="Q21" t="s">
        <v>385</v>
      </c>
      <c r="R21" t="b">
        <v>1</v>
      </c>
      <c r="S21" t="b">
        <v>1</v>
      </c>
    </row>
    <row r="22" spans="1:21" x14ac:dyDescent="0.25">
      <c r="A22" t="s">
        <v>937</v>
      </c>
      <c r="B22" s="16" t="s">
        <v>291</v>
      </c>
      <c r="C22" t="s">
        <v>941</v>
      </c>
      <c r="D22" s="16" t="s">
        <v>291</v>
      </c>
      <c r="E22" s="17" t="s">
        <v>21</v>
      </c>
      <c r="F22" s="16">
        <v>2</v>
      </c>
      <c r="G22" s="17">
        <v>-1</v>
      </c>
      <c r="M22" t="s">
        <v>984</v>
      </c>
      <c r="N22" t="s">
        <v>986</v>
      </c>
      <c r="O22" t="s">
        <v>17</v>
      </c>
    </row>
    <row r="23" spans="1:21" x14ac:dyDescent="0.25">
      <c r="A23" t="s">
        <v>937</v>
      </c>
      <c r="B23" s="16" t="s">
        <v>22</v>
      </c>
      <c r="C23" t="s">
        <v>20</v>
      </c>
      <c r="D23" s="16" t="s">
        <v>22</v>
      </c>
      <c r="E23" s="17" t="s">
        <v>21</v>
      </c>
      <c r="F23" s="16">
        <v>2</v>
      </c>
      <c r="G23" s="17">
        <v>-1</v>
      </c>
      <c r="H23" s="16" t="s">
        <v>987</v>
      </c>
      <c r="I23" s="16" t="s">
        <v>987</v>
      </c>
      <c r="J23" s="17" t="s">
        <v>21</v>
      </c>
      <c r="K23" s="16">
        <v>2</v>
      </c>
      <c r="L23" s="17">
        <v>-1</v>
      </c>
      <c r="M23" t="s">
        <v>988</v>
      </c>
      <c r="N23" t="s">
        <v>989</v>
      </c>
      <c r="O23" t="s">
        <v>17</v>
      </c>
      <c r="S23" t="b">
        <v>1</v>
      </c>
    </row>
    <row r="24" spans="1:21" x14ac:dyDescent="0.25">
      <c r="A24" t="s">
        <v>937</v>
      </c>
      <c r="B24" s="16" t="s">
        <v>22</v>
      </c>
      <c r="C24" t="s">
        <v>941</v>
      </c>
      <c r="D24" s="16" t="s">
        <v>22</v>
      </c>
      <c r="E24" s="18" t="s">
        <v>22</v>
      </c>
      <c r="F24" s="16">
        <v>2</v>
      </c>
      <c r="G24" s="18">
        <v>1</v>
      </c>
      <c r="H24" s="17" t="s">
        <v>990</v>
      </c>
      <c r="I24" t="s">
        <v>21</v>
      </c>
      <c r="J24" s="17" t="s">
        <v>991</v>
      </c>
      <c r="K24">
        <v>0</v>
      </c>
      <c r="L24" s="17">
        <v>-2</v>
      </c>
      <c r="M24" t="s">
        <v>17</v>
      </c>
      <c r="N24" t="s">
        <v>17</v>
      </c>
      <c r="O24" t="s">
        <v>992</v>
      </c>
      <c r="P24">
        <v>50</v>
      </c>
      <c r="Q24" t="s">
        <v>3222</v>
      </c>
      <c r="R24" t="b">
        <v>1</v>
      </c>
    </row>
    <row r="25" spans="1:21" x14ac:dyDescent="0.25">
      <c r="H25" s="17" t="s">
        <v>993</v>
      </c>
      <c r="I25" t="s">
        <v>21</v>
      </c>
      <c r="J25" s="17" t="s">
        <v>994</v>
      </c>
      <c r="K25">
        <v>0</v>
      </c>
      <c r="L25" s="17">
        <v>-2</v>
      </c>
      <c r="M25" t="s">
        <v>17</v>
      </c>
      <c r="N25" t="s">
        <v>17</v>
      </c>
      <c r="O25" t="s">
        <v>995</v>
      </c>
      <c r="P25">
        <v>8</v>
      </c>
      <c r="Q25" t="s">
        <v>3222</v>
      </c>
    </row>
    <row r="26" spans="1:21" x14ac:dyDescent="0.25">
      <c r="A26" t="s">
        <v>937</v>
      </c>
      <c r="B26" s="16" t="s">
        <v>309</v>
      </c>
      <c r="C26" t="s">
        <v>20</v>
      </c>
      <c r="D26" s="16" t="s">
        <v>309</v>
      </c>
      <c r="E26" s="17" t="s">
        <v>21</v>
      </c>
      <c r="F26" s="16">
        <v>2</v>
      </c>
      <c r="G26" s="17">
        <v>-1</v>
      </c>
      <c r="H26" s="16" t="s">
        <v>996</v>
      </c>
      <c r="I26" s="16" t="s">
        <v>996</v>
      </c>
      <c r="J26" s="17" t="s">
        <v>21</v>
      </c>
      <c r="K26" s="16">
        <v>2</v>
      </c>
      <c r="L26" s="17">
        <v>-1</v>
      </c>
      <c r="M26" t="s">
        <v>997</v>
      </c>
      <c r="N26" t="s">
        <v>998</v>
      </c>
      <c r="O26" t="s">
        <v>17</v>
      </c>
      <c r="S26" t="b">
        <v>1</v>
      </c>
    </row>
    <row r="27" spans="1:21" x14ac:dyDescent="0.25">
      <c r="H27" s="16" t="s">
        <v>999</v>
      </c>
      <c r="I27" s="16" t="s">
        <v>999</v>
      </c>
      <c r="J27" s="17" t="s">
        <v>21</v>
      </c>
      <c r="K27" s="16">
        <v>2</v>
      </c>
      <c r="L27" s="17">
        <v>-1</v>
      </c>
      <c r="M27" t="s">
        <v>997</v>
      </c>
      <c r="N27" t="s">
        <v>998</v>
      </c>
      <c r="O27" t="s">
        <v>17</v>
      </c>
    </row>
    <row r="28" spans="1:21" x14ac:dyDescent="0.25">
      <c r="A28" t="s">
        <v>937</v>
      </c>
      <c r="B28" s="16" t="s">
        <v>309</v>
      </c>
      <c r="C28" t="s">
        <v>941</v>
      </c>
      <c r="D28" s="17" t="s">
        <v>21</v>
      </c>
      <c r="E28" s="16" t="s">
        <v>309</v>
      </c>
      <c r="F28" s="17">
        <v>-1</v>
      </c>
      <c r="G28" s="16">
        <v>2</v>
      </c>
      <c r="H28" s="17" t="s">
        <v>1000</v>
      </c>
      <c r="I28" t="s">
        <v>21</v>
      </c>
      <c r="J28" s="17" t="s">
        <v>1001</v>
      </c>
      <c r="K28">
        <v>0</v>
      </c>
      <c r="L28" s="17">
        <v>-2</v>
      </c>
      <c r="M28" t="s">
        <v>17</v>
      </c>
      <c r="N28" t="s">
        <v>17</v>
      </c>
      <c r="O28" t="s">
        <v>1002</v>
      </c>
      <c r="P28">
        <v>18.3</v>
      </c>
      <c r="Q28" t="s">
        <v>3223</v>
      </c>
      <c r="R28" t="b">
        <v>1</v>
      </c>
    </row>
    <row r="29" spans="1:21" x14ac:dyDescent="0.25">
      <c r="H29" s="17" t="s">
        <v>1003</v>
      </c>
      <c r="I29" t="s">
        <v>21</v>
      </c>
      <c r="J29" s="17" t="s">
        <v>1004</v>
      </c>
      <c r="K29">
        <v>0</v>
      </c>
      <c r="L29" s="17">
        <v>-2</v>
      </c>
      <c r="M29" t="s">
        <v>17</v>
      </c>
      <c r="N29" t="s">
        <v>17</v>
      </c>
      <c r="O29" t="s">
        <v>1005</v>
      </c>
      <c r="P29">
        <v>38.299999999999997</v>
      </c>
      <c r="Q29" t="s">
        <v>3222</v>
      </c>
    </row>
    <row r="30" spans="1:21" x14ac:dyDescent="0.25">
      <c r="A30" t="s">
        <v>937</v>
      </c>
      <c r="B30" s="16" t="s">
        <v>323</v>
      </c>
      <c r="C30" t="s">
        <v>20</v>
      </c>
      <c r="D30" s="16" t="s">
        <v>323</v>
      </c>
      <c r="E30" s="17" t="s">
        <v>21</v>
      </c>
      <c r="F30" s="16">
        <v>2</v>
      </c>
      <c r="G30" s="17">
        <v>-1</v>
      </c>
      <c r="H30" s="16" t="s">
        <v>1006</v>
      </c>
      <c r="I30" s="16" t="s">
        <v>1006</v>
      </c>
      <c r="J30" s="17" t="s">
        <v>21</v>
      </c>
      <c r="K30" s="16">
        <v>2</v>
      </c>
      <c r="L30" s="17">
        <v>-1</v>
      </c>
      <c r="M30" t="s">
        <v>843</v>
      </c>
      <c r="N30" t="s">
        <v>1007</v>
      </c>
      <c r="O30" t="s">
        <v>17</v>
      </c>
      <c r="S30" t="b">
        <v>1</v>
      </c>
      <c r="U30" t="b">
        <v>1</v>
      </c>
    </row>
    <row r="31" spans="1:21" x14ac:dyDescent="0.25">
      <c r="A31" t="s">
        <v>937</v>
      </c>
      <c r="B31" s="16" t="s">
        <v>323</v>
      </c>
      <c r="C31" t="s">
        <v>941</v>
      </c>
      <c r="D31" s="16" t="s">
        <v>323</v>
      </c>
      <c r="E31" s="16" t="s">
        <v>323</v>
      </c>
      <c r="F31" s="16">
        <v>2</v>
      </c>
      <c r="G31" s="16">
        <v>2</v>
      </c>
      <c r="H31" s="16" t="s">
        <v>1006</v>
      </c>
      <c r="I31" s="16" t="s">
        <v>1008</v>
      </c>
      <c r="J31" s="16" t="s">
        <v>1009</v>
      </c>
      <c r="K31" s="16">
        <v>2</v>
      </c>
      <c r="L31" s="16">
        <v>2</v>
      </c>
      <c r="M31" t="s">
        <v>843</v>
      </c>
      <c r="N31" t="s">
        <v>1007</v>
      </c>
      <c r="O31" t="s">
        <v>1010</v>
      </c>
      <c r="P31">
        <v>16.100000000000001</v>
      </c>
      <c r="R31" t="b">
        <v>1</v>
      </c>
      <c r="T31" t="b">
        <v>1</v>
      </c>
    </row>
    <row r="32" spans="1:21" x14ac:dyDescent="0.25">
      <c r="H32" s="17" t="s">
        <v>1011</v>
      </c>
      <c r="I32" t="s">
        <v>21</v>
      </c>
      <c r="J32" s="17" t="s">
        <v>1012</v>
      </c>
      <c r="K32">
        <v>0</v>
      </c>
      <c r="L32" s="17">
        <v>-2</v>
      </c>
      <c r="M32" t="s">
        <v>17</v>
      </c>
      <c r="N32" t="s">
        <v>17</v>
      </c>
      <c r="O32" t="s">
        <v>1013</v>
      </c>
      <c r="P32">
        <v>50</v>
      </c>
      <c r="Q32" t="s">
        <v>3224</v>
      </c>
    </row>
    <row r="33" spans="1:21" x14ac:dyDescent="0.25">
      <c r="H33" s="17" t="s">
        <v>1014</v>
      </c>
      <c r="I33" t="s">
        <v>21</v>
      </c>
      <c r="J33" s="17" t="s">
        <v>1015</v>
      </c>
      <c r="K33">
        <v>0</v>
      </c>
      <c r="L33" s="17">
        <v>-2</v>
      </c>
      <c r="M33" t="s">
        <v>17</v>
      </c>
      <c r="N33" t="s">
        <v>17</v>
      </c>
      <c r="O33" t="s">
        <v>1016</v>
      </c>
      <c r="P33">
        <v>1.3</v>
      </c>
      <c r="Q33" t="s">
        <v>3225</v>
      </c>
    </row>
    <row r="34" spans="1:21" x14ac:dyDescent="0.25">
      <c r="A34" t="s">
        <v>937</v>
      </c>
      <c r="B34" s="16" t="s">
        <v>62</v>
      </c>
      <c r="C34" t="s">
        <v>20</v>
      </c>
      <c r="D34" s="16" t="s">
        <v>62</v>
      </c>
      <c r="E34" s="17" t="s">
        <v>21</v>
      </c>
      <c r="F34" s="16">
        <v>2</v>
      </c>
      <c r="G34" s="17">
        <v>-1</v>
      </c>
      <c r="H34" s="16" t="s">
        <v>1017</v>
      </c>
      <c r="I34" s="16" t="s">
        <v>1017</v>
      </c>
      <c r="J34" s="17" t="s">
        <v>21</v>
      </c>
      <c r="K34" s="16">
        <v>2</v>
      </c>
      <c r="L34" s="17">
        <v>-1</v>
      </c>
      <c r="M34" t="s">
        <v>60</v>
      </c>
      <c r="N34" t="s">
        <v>1018</v>
      </c>
      <c r="O34" t="s">
        <v>17</v>
      </c>
      <c r="S34" t="b">
        <v>1</v>
      </c>
      <c r="U34" t="b">
        <v>1</v>
      </c>
    </row>
    <row r="35" spans="1:21" x14ac:dyDescent="0.25">
      <c r="H35" s="16" t="s">
        <v>1019</v>
      </c>
      <c r="I35" s="16" t="s">
        <v>1019</v>
      </c>
      <c r="J35" s="17" t="s">
        <v>21</v>
      </c>
      <c r="K35" s="16">
        <v>2</v>
      </c>
      <c r="L35" s="17">
        <v>-1</v>
      </c>
      <c r="M35" t="s">
        <v>446</v>
      </c>
      <c r="N35" t="s">
        <v>1020</v>
      </c>
      <c r="O35" t="s">
        <v>17</v>
      </c>
      <c r="U35" t="b">
        <v>1</v>
      </c>
    </row>
    <row r="36" spans="1:21" x14ac:dyDescent="0.25">
      <c r="A36" t="s">
        <v>937</v>
      </c>
      <c r="B36" s="16" t="s">
        <v>62</v>
      </c>
      <c r="C36" t="s">
        <v>941</v>
      </c>
      <c r="D36" s="16" t="s">
        <v>62</v>
      </c>
      <c r="E36" s="16" t="s">
        <v>62</v>
      </c>
      <c r="F36" s="16">
        <v>2</v>
      </c>
      <c r="G36" s="16">
        <v>2</v>
      </c>
      <c r="H36" s="16" t="s">
        <v>1017</v>
      </c>
      <c r="I36" s="16" t="s">
        <v>339</v>
      </c>
      <c r="J36" s="16" t="s">
        <v>1021</v>
      </c>
      <c r="K36" s="16">
        <v>2</v>
      </c>
      <c r="L36" s="16">
        <v>2</v>
      </c>
      <c r="M36" t="s">
        <v>60</v>
      </c>
      <c r="N36" t="s">
        <v>1018</v>
      </c>
      <c r="O36" t="s">
        <v>1022</v>
      </c>
      <c r="P36">
        <v>100</v>
      </c>
      <c r="R36" t="b">
        <v>1</v>
      </c>
      <c r="T36" t="b">
        <v>1</v>
      </c>
    </row>
    <row r="37" spans="1:21" x14ac:dyDescent="0.25">
      <c r="H37" s="16" t="s">
        <v>1019</v>
      </c>
      <c r="I37" s="16" t="s">
        <v>1023</v>
      </c>
      <c r="J37" s="16" t="s">
        <v>1024</v>
      </c>
      <c r="K37" s="16">
        <v>2</v>
      </c>
      <c r="L37" s="16">
        <v>2</v>
      </c>
      <c r="M37" t="s">
        <v>446</v>
      </c>
      <c r="N37" t="s">
        <v>1020</v>
      </c>
      <c r="O37" t="s">
        <v>1025</v>
      </c>
      <c r="P37">
        <v>49.3</v>
      </c>
      <c r="T37" t="b">
        <v>1</v>
      </c>
    </row>
    <row r="38" spans="1:21" x14ac:dyDescent="0.25">
      <c r="H38" s="17" t="s">
        <v>1026</v>
      </c>
      <c r="I38" s="17" t="s">
        <v>1027</v>
      </c>
      <c r="J38" t="s">
        <v>17</v>
      </c>
      <c r="K38" s="17">
        <v>-2</v>
      </c>
      <c r="L38">
        <v>0</v>
      </c>
      <c r="M38" t="s">
        <v>17</v>
      </c>
      <c r="N38" t="s">
        <v>1020</v>
      </c>
      <c r="O38" t="s">
        <v>17</v>
      </c>
    </row>
    <row r="39" spans="1:21" x14ac:dyDescent="0.25">
      <c r="H39" s="17" t="s">
        <v>1028</v>
      </c>
      <c r="I39" s="17" t="s">
        <v>1029</v>
      </c>
      <c r="J39" t="s">
        <v>17</v>
      </c>
      <c r="K39" s="17">
        <v>-2</v>
      </c>
      <c r="L39">
        <v>0</v>
      </c>
      <c r="M39" t="s">
        <v>17</v>
      </c>
      <c r="N39" t="s">
        <v>1020</v>
      </c>
      <c r="O39" t="s">
        <v>17</v>
      </c>
    </row>
    <row r="40" spans="1:21" x14ac:dyDescent="0.25">
      <c r="H40" s="17" t="s">
        <v>1030</v>
      </c>
      <c r="I40" s="17" t="s">
        <v>1031</v>
      </c>
      <c r="J40" t="s">
        <v>17</v>
      </c>
      <c r="K40" s="17">
        <v>-2</v>
      </c>
      <c r="L40">
        <v>0</v>
      </c>
      <c r="M40" t="s">
        <v>17</v>
      </c>
      <c r="N40" t="s">
        <v>1020</v>
      </c>
      <c r="O40" t="s">
        <v>17</v>
      </c>
    </row>
    <row r="41" spans="1:21" x14ac:dyDescent="0.25">
      <c r="H41" s="17" t="s">
        <v>1032</v>
      </c>
      <c r="I41" s="17" t="s">
        <v>1033</v>
      </c>
      <c r="J41" t="s">
        <v>17</v>
      </c>
      <c r="K41" s="17">
        <v>-2</v>
      </c>
      <c r="L41">
        <v>0</v>
      </c>
      <c r="M41" t="s">
        <v>17</v>
      </c>
      <c r="N41" t="s">
        <v>1020</v>
      </c>
      <c r="O41" t="s">
        <v>17</v>
      </c>
    </row>
    <row r="42" spans="1:21" x14ac:dyDescent="0.25">
      <c r="H42" s="17" t="s">
        <v>1034</v>
      </c>
      <c r="I42" t="s">
        <v>21</v>
      </c>
      <c r="J42" s="17" t="s">
        <v>1035</v>
      </c>
      <c r="K42">
        <v>0</v>
      </c>
      <c r="L42" s="17">
        <v>-2</v>
      </c>
      <c r="M42" t="s">
        <v>17</v>
      </c>
      <c r="N42" t="s">
        <v>17</v>
      </c>
      <c r="O42" t="s">
        <v>1036</v>
      </c>
      <c r="P42">
        <v>0.7</v>
      </c>
      <c r="Q42" t="s">
        <v>3213</v>
      </c>
    </row>
    <row r="43" spans="1:21" x14ac:dyDescent="0.25">
      <c r="H43" s="17" t="s">
        <v>1037</v>
      </c>
      <c r="I43" t="s">
        <v>21</v>
      </c>
      <c r="J43" s="17" t="s">
        <v>1038</v>
      </c>
      <c r="K43">
        <v>0</v>
      </c>
      <c r="L43" s="17">
        <v>-2</v>
      </c>
      <c r="M43" t="s">
        <v>17</v>
      </c>
      <c r="N43" t="s">
        <v>17</v>
      </c>
      <c r="O43" t="s">
        <v>3212</v>
      </c>
      <c r="P43">
        <v>5.2</v>
      </c>
      <c r="Q43" t="s">
        <v>3226</v>
      </c>
    </row>
    <row r="44" spans="1:21" x14ac:dyDescent="0.25">
      <c r="A44" t="s">
        <v>937</v>
      </c>
      <c r="B44" s="17" t="s">
        <v>1039</v>
      </c>
      <c r="C44" t="s">
        <v>941</v>
      </c>
      <c r="D44" t="s">
        <v>21</v>
      </c>
      <c r="E44" s="17" t="s">
        <v>421</v>
      </c>
      <c r="F44">
        <v>0</v>
      </c>
      <c r="G44" s="17">
        <v>-2</v>
      </c>
      <c r="H44" s="17" t="s">
        <v>1040</v>
      </c>
      <c r="I44" t="s">
        <v>21</v>
      </c>
      <c r="J44" s="17" t="s">
        <v>1041</v>
      </c>
      <c r="K44">
        <v>0</v>
      </c>
      <c r="L44" s="17">
        <v>-2</v>
      </c>
      <c r="M44" t="s">
        <v>17</v>
      </c>
      <c r="N44" t="s">
        <v>17</v>
      </c>
      <c r="O44" t="s">
        <v>1042</v>
      </c>
      <c r="P44">
        <v>50</v>
      </c>
      <c r="Q44" t="s">
        <v>3211</v>
      </c>
    </row>
    <row r="45" spans="1:21" x14ac:dyDescent="0.25">
      <c r="A45" t="s">
        <v>937</v>
      </c>
      <c r="B45" s="17" t="s">
        <v>1043</v>
      </c>
      <c r="C45" t="s">
        <v>941</v>
      </c>
      <c r="D45" t="s">
        <v>21</v>
      </c>
      <c r="E45" s="17" t="s">
        <v>1044</v>
      </c>
      <c r="F45">
        <v>0</v>
      </c>
      <c r="G45" s="17">
        <v>-2</v>
      </c>
      <c r="H45" s="17" t="s">
        <v>1045</v>
      </c>
      <c r="I45" t="s">
        <v>21</v>
      </c>
      <c r="J45" s="17" t="s">
        <v>1046</v>
      </c>
      <c r="K45">
        <v>0</v>
      </c>
      <c r="L45" s="17">
        <v>-2</v>
      </c>
      <c r="M45" t="s">
        <v>17</v>
      </c>
      <c r="N45" t="s">
        <v>17</v>
      </c>
      <c r="O45" t="s">
        <v>1047</v>
      </c>
      <c r="P45">
        <v>50</v>
      </c>
      <c r="Q45" t="s">
        <v>3211</v>
      </c>
    </row>
    <row r="46" spans="1:21" x14ac:dyDescent="0.25">
      <c r="A46" t="s">
        <v>937</v>
      </c>
      <c r="B46" s="17" t="s">
        <v>1048</v>
      </c>
      <c r="C46" t="s">
        <v>941</v>
      </c>
      <c r="D46" t="s">
        <v>21</v>
      </c>
      <c r="E46" s="17" t="s">
        <v>436</v>
      </c>
      <c r="F46">
        <v>0</v>
      </c>
      <c r="G46" s="17">
        <v>-2</v>
      </c>
      <c r="H46" s="17" t="s">
        <v>1049</v>
      </c>
      <c r="I46" t="s">
        <v>21</v>
      </c>
      <c r="J46" s="17" t="s">
        <v>1050</v>
      </c>
      <c r="K46">
        <v>0</v>
      </c>
      <c r="L46" s="17">
        <v>-2</v>
      </c>
      <c r="M46" t="s">
        <v>17</v>
      </c>
      <c r="N46" t="s">
        <v>17</v>
      </c>
      <c r="O46" t="s">
        <v>1051</v>
      </c>
      <c r="P46">
        <v>39.299999999999997</v>
      </c>
      <c r="Q46" t="s">
        <v>3211</v>
      </c>
    </row>
    <row r="47" spans="1:21" x14ac:dyDescent="0.25">
      <c r="H47" s="17" t="s">
        <v>1052</v>
      </c>
      <c r="I47" t="s">
        <v>21</v>
      </c>
      <c r="J47" s="17" t="s">
        <v>1053</v>
      </c>
      <c r="K47">
        <v>0</v>
      </c>
      <c r="L47" s="17">
        <v>-2</v>
      </c>
      <c r="M47" t="s">
        <v>17</v>
      </c>
      <c r="N47" t="s">
        <v>17</v>
      </c>
      <c r="O47" t="s">
        <v>1054</v>
      </c>
      <c r="P47">
        <v>23.4</v>
      </c>
      <c r="Q47" t="s">
        <v>3211</v>
      </c>
    </row>
    <row r="48" spans="1:21" x14ac:dyDescent="0.25">
      <c r="A48" t="s">
        <v>937</v>
      </c>
      <c r="B48" s="17" t="s">
        <v>1055</v>
      </c>
      <c r="C48" t="s">
        <v>941</v>
      </c>
      <c r="D48" t="s">
        <v>21</v>
      </c>
      <c r="E48" s="17" t="s">
        <v>443</v>
      </c>
      <c r="F48">
        <v>0</v>
      </c>
      <c r="G48" s="17">
        <v>-2</v>
      </c>
      <c r="H48" s="17" t="s">
        <v>1056</v>
      </c>
      <c r="I48" t="s">
        <v>21</v>
      </c>
      <c r="J48" s="17" t="s">
        <v>1057</v>
      </c>
      <c r="K48">
        <v>0</v>
      </c>
      <c r="L48" s="17">
        <v>-2</v>
      </c>
      <c r="M48" t="s">
        <v>17</v>
      </c>
      <c r="N48" t="s">
        <v>17</v>
      </c>
      <c r="O48" t="s">
        <v>1058</v>
      </c>
      <c r="P48">
        <v>50</v>
      </c>
      <c r="Q48" t="s">
        <v>3211</v>
      </c>
    </row>
    <row r="49" spans="1:21" x14ac:dyDescent="0.25">
      <c r="A49" t="s">
        <v>937</v>
      </c>
      <c r="B49" s="17" t="s">
        <v>1059</v>
      </c>
      <c r="C49" t="s">
        <v>941</v>
      </c>
      <c r="D49" t="s">
        <v>21</v>
      </c>
      <c r="E49" s="17" t="s">
        <v>459</v>
      </c>
      <c r="F49">
        <v>0</v>
      </c>
      <c r="G49" s="17">
        <v>-2</v>
      </c>
      <c r="H49" s="17" t="s">
        <v>1060</v>
      </c>
      <c r="I49" t="s">
        <v>21</v>
      </c>
      <c r="J49" s="17" t="s">
        <v>1061</v>
      </c>
      <c r="K49">
        <v>0</v>
      </c>
      <c r="L49" s="17">
        <v>-2</v>
      </c>
      <c r="M49" t="s">
        <v>17</v>
      </c>
      <c r="N49" t="s">
        <v>17</v>
      </c>
      <c r="O49" t="s">
        <v>1062</v>
      </c>
      <c r="P49">
        <v>50</v>
      </c>
      <c r="Q49" t="s">
        <v>3211</v>
      </c>
    </row>
    <row r="50" spans="1:21" x14ac:dyDescent="0.25">
      <c r="A50" t="s">
        <v>937</v>
      </c>
      <c r="B50" s="16" t="s">
        <v>76</v>
      </c>
      <c r="C50" t="s">
        <v>20</v>
      </c>
      <c r="D50" s="16" t="s">
        <v>76</v>
      </c>
      <c r="E50" s="17" t="s">
        <v>21</v>
      </c>
      <c r="F50" s="16">
        <v>2</v>
      </c>
      <c r="G50" s="17">
        <v>-1</v>
      </c>
      <c r="H50" s="16" t="s">
        <v>1063</v>
      </c>
      <c r="I50" s="16" t="s">
        <v>1063</v>
      </c>
      <c r="J50" s="17" t="s">
        <v>21</v>
      </c>
      <c r="K50" s="16">
        <v>2</v>
      </c>
      <c r="L50" s="17">
        <v>-1</v>
      </c>
      <c r="M50" t="s">
        <v>777</v>
      </c>
      <c r="N50" t="s">
        <v>1064</v>
      </c>
      <c r="O50" t="s">
        <v>17</v>
      </c>
      <c r="S50" t="b">
        <v>1</v>
      </c>
      <c r="U50" t="b">
        <v>1</v>
      </c>
    </row>
    <row r="51" spans="1:21" x14ac:dyDescent="0.25">
      <c r="A51" t="s">
        <v>937</v>
      </c>
      <c r="B51" s="16" t="s">
        <v>76</v>
      </c>
      <c r="C51" t="s">
        <v>941</v>
      </c>
      <c r="D51" s="16" t="s">
        <v>76</v>
      </c>
      <c r="E51" s="16" t="s">
        <v>76</v>
      </c>
      <c r="F51" s="16">
        <v>2</v>
      </c>
      <c r="G51" s="16">
        <v>2</v>
      </c>
      <c r="H51" s="16" t="s">
        <v>1063</v>
      </c>
      <c r="I51" s="17" t="s">
        <v>21</v>
      </c>
      <c r="J51" s="16" t="s">
        <v>1065</v>
      </c>
      <c r="K51" s="17">
        <v>-1</v>
      </c>
      <c r="L51" s="16">
        <v>2</v>
      </c>
      <c r="M51" t="s">
        <v>777</v>
      </c>
      <c r="N51" t="s">
        <v>17</v>
      </c>
      <c r="O51" s="22">
        <v>31.176212</v>
      </c>
      <c r="P51">
        <v>50</v>
      </c>
      <c r="Q51" t="s">
        <v>3214</v>
      </c>
      <c r="R51" t="b">
        <v>1</v>
      </c>
      <c r="T51" t="b">
        <v>1</v>
      </c>
    </row>
    <row r="52" spans="1:21" x14ac:dyDescent="0.25">
      <c r="A52" t="s">
        <v>937</v>
      </c>
      <c r="B52" s="16" t="s">
        <v>85</v>
      </c>
      <c r="C52" t="s">
        <v>20</v>
      </c>
      <c r="D52" s="16" t="s">
        <v>85</v>
      </c>
      <c r="E52" s="17" t="s">
        <v>21</v>
      </c>
      <c r="F52" s="16">
        <v>2</v>
      </c>
      <c r="G52" s="17">
        <v>-1</v>
      </c>
      <c r="H52" s="16" t="s">
        <v>1066</v>
      </c>
      <c r="I52" s="16" t="s">
        <v>1066</v>
      </c>
      <c r="J52" s="17" t="s">
        <v>21</v>
      </c>
      <c r="K52" s="16">
        <v>2</v>
      </c>
      <c r="L52" s="17">
        <v>-1</v>
      </c>
      <c r="M52" t="s">
        <v>383</v>
      </c>
      <c r="N52" t="s">
        <v>1067</v>
      </c>
      <c r="O52" t="s">
        <v>17</v>
      </c>
      <c r="S52" t="b">
        <v>1</v>
      </c>
      <c r="U52" t="b">
        <v>1</v>
      </c>
    </row>
    <row r="53" spans="1:21" x14ac:dyDescent="0.25">
      <c r="H53" s="16" t="s">
        <v>1068</v>
      </c>
      <c r="I53" s="16" t="s">
        <v>1068</v>
      </c>
      <c r="J53" s="17" t="s">
        <v>21</v>
      </c>
      <c r="K53" s="16">
        <v>2</v>
      </c>
      <c r="L53" s="17">
        <v>-1</v>
      </c>
      <c r="M53" t="s">
        <v>383</v>
      </c>
      <c r="N53" t="s">
        <v>1067</v>
      </c>
      <c r="O53" t="s">
        <v>17</v>
      </c>
      <c r="U53" t="b">
        <v>1</v>
      </c>
    </row>
    <row r="54" spans="1:21" x14ac:dyDescent="0.25">
      <c r="A54" t="s">
        <v>937</v>
      </c>
      <c r="B54" s="16" t="s">
        <v>85</v>
      </c>
      <c r="C54" t="s">
        <v>941</v>
      </c>
      <c r="D54" s="16" t="s">
        <v>85</v>
      </c>
      <c r="E54" s="16" t="s">
        <v>85</v>
      </c>
      <c r="F54" s="16">
        <v>2</v>
      </c>
      <c r="G54" s="16">
        <v>2</v>
      </c>
      <c r="H54" s="16" t="s">
        <v>1066</v>
      </c>
      <c r="I54" s="17" t="s">
        <v>21</v>
      </c>
      <c r="J54" s="16" t="s">
        <v>1069</v>
      </c>
      <c r="K54" s="17">
        <v>-1</v>
      </c>
      <c r="L54" s="16">
        <v>2</v>
      </c>
      <c r="M54" t="s">
        <v>383</v>
      </c>
      <c r="N54" t="s">
        <v>17</v>
      </c>
      <c r="O54" t="s">
        <v>1070</v>
      </c>
      <c r="P54">
        <v>50</v>
      </c>
      <c r="Q54" t="s">
        <v>3215</v>
      </c>
      <c r="R54" t="b">
        <v>1</v>
      </c>
      <c r="T54" t="b">
        <v>1</v>
      </c>
    </row>
    <row r="55" spans="1:21" x14ac:dyDescent="0.25">
      <c r="H55" s="16" t="s">
        <v>1068</v>
      </c>
      <c r="I55" s="17" t="s">
        <v>21</v>
      </c>
      <c r="J55" s="16" t="s">
        <v>1071</v>
      </c>
      <c r="K55" s="17">
        <v>-1</v>
      </c>
      <c r="L55" s="16">
        <v>2</v>
      </c>
      <c r="M55" t="s">
        <v>383</v>
      </c>
      <c r="N55" t="s">
        <v>17</v>
      </c>
      <c r="O55" t="s">
        <v>1072</v>
      </c>
      <c r="P55">
        <v>1.9</v>
      </c>
      <c r="Q55" t="s">
        <v>3216</v>
      </c>
      <c r="T55" t="b">
        <v>1</v>
      </c>
    </row>
    <row r="56" spans="1:21" x14ac:dyDescent="0.25">
      <c r="A56" t="s">
        <v>937</v>
      </c>
      <c r="B56" s="16" t="s">
        <v>91</v>
      </c>
      <c r="C56" t="s">
        <v>20</v>
      </c>
      <c r="D56" s="16" t="s">
        <v>91</v>
      </c>
      <c r="E56" s="17" t="s">
        <v>21</v>
      </c>
      <c r="F56" s="16">
        <v>2</v>
      </c>
      <c r="G56" s="17">
        <v>-1</v>
      </c>
      <c r="H56" s="16" t="s">
        <v>1073</v>
      </c>
      <c r="I56" s="16" t="s">
        <v>1073</v>
      </c>
      <c r="J56" s="17" t="s">
        <v>21</v>
      </c>
      <c r="K56" s="16">
        <v>2</v>
      </c>
      <c r="L56" s="17">
        <v>-1</v>
      </c>
      <c r="M56" t="s">
        <v>564</v>
      </c>
      <c r="N56" t="s">
        <v>79</v>
      </c>
      <c r="O56" t="s">
        <v>17</v>
      </c>
      <c r="S56" t="b">
        <v>1</v>
      </c>
      <c r="U56" t="b">
        <v>1</v>
      </c>
    </row>
    <row r="57" spans="1:21" x14ac:dyDescent="0.25">
      <c r="H57" s="16" t="s">
        <v>1074</v>
      </c>
      <c r="I57" s="16" t="s">
        <v>1074</v>
      </c>
      <c r="J57" s="17" t="s">
        <v>21</v>
      </c>
      <c r="K57" s="16">
        <v>2</v>
      </c>
      <c r="L57" s="17">
        <v>-1</v>
      </c>
      <c r="M57" t="s">
        <v>17</v>
      </c>
      <c r="N57" t="s">
        <v>83</v>
      </c>
      <c r="O57" t="s">
        <v>17</v>
      </c>
    </row>
    <row r="58" spans="1:21" x14ac:dyDescent="0.25">
      <c r="A58" t="s">
        <v>937</v>
      </c>
      <c r="B58" s="16" t="s">
        <v>91</v>
      </c>
      <c r="C58" t="s">
        <v>941</v>
      </c>
      <c r="D58" s="16" t="s">
        <v>91</v>
      </c>
      <c r="E58" s="16" t="s">
        <v>91</v>
      </c>
      <c r="F58" s="16">
        <v>2</v>
      </c>
      <c r="G58" s="16">
        <v>2</v>
      </c>
      <c r="H58" s="16" t="s">
        <v>1073</v>
      </c>
      <c r="I58" s="17" t="s">
        <v>21</v>
      </c>
      <c r="J58" s="16" t="s">
        <v>1075</v>
      </c>
      <c r="K58" s="17">
        <v>-1</v>
      </c>
      <c r="L58" s="16">
        <v>2</v>
      </c>
      <c r="M58" t="s">
        <v>564</v>
      </c>
      <c r="N58" t="s">
        <v>17</v>
      </c>
      <c r="O58" t="s">
        <v>3218</v>
      </c>
      <c r="P58">
        <v>50</v>
      </c>
      <c r="Q58" t="s">
        <v>3219</v>
      </c>
      <c r="R58" t="b">
        <v>1</v>
      </c>
      <c r="T58" t="b">
        <v>1</v>
      </c>
    </row>
    <row r="59" spans="1:21" x14ac:dyDescent="0.25">
      <c r="H59" s="16" t="s">
        <v>1076</v>
      </c>
      <c r="I59" s="17" t="s">
        <v>21</v>
      </c>
      <c r="J59" s="16" t="s">
        <v>1077</v>
      </c>
      <c r="K59" s="17">
        <v>-1</v>
      </c>
      <c r="L59" s="16">
        <v>2</v>
      </c>
      <c r="M59" t="s">
        <v>82</v>
      </c>
      <c r="N59" t="s">
        <v>17</v>
      </c>
      <c r="O59" t="s">
        <v>1078</v>
      </c>
      <c r="P59">
        <v>50</v>
      </c>
      <c r="Q59" t="s">
        <v>3215</v>
      </c>
    </row>
    <row r="60" spans="1:21" x14ac:dyDescent="0.25">
      <c r="A60" t="s">
        <v>937</v>
      </c>
      <c r="B60" s="17" t="s">
        <v>1079</v>
      </c>
      <c r="C60" t="s">
        <v>941</v>
      </c>
      <c r="D60" t="s">
        <v>21</v>
      </c>
      <c r="E60" s="17" t="s">
        <v>1080</v>
      </c>
      <c r="F60">
        <v>0</v>
      </c>
      <c r="G60" s="17">
        <v>-2</v>
      </c>
      <c r="H60" s="17" t="s">
        <v>1081</v>
      </c>
      <c r="I60" t="s">
        <v>21</v>
      </c>
      <c r="J60" s="17" t="s">
        <v>1082</v>
      </c>
      <c r="K60">
        <v>0</v>
      </c>
      <c r="L60" s="17">
        <v>-2</v>
      </c>
      <c r="M60" t="s">
        <v>17</v>
      </c>
      <c r="N60" t="s">
        <v>17</v>
      </c>
      <c r="O60" t="s">
        <v>1083</v>
      </c>
      <c r="P60">
        <v>50</v>
      </c>
      <c r="Q60" t="s">
        <v>3211</v>
      </c>
    </row>
    <row r="61" spans="1:21" x14ac:dyDescent="0.25">
      <c r="A61" t="s">
        <v>937</v>
      </c>
      <c r="B61" s="17" t="s">
        <v>1084</v>
      </c>
      <c r="C61" t="s">
        <v>941</v>
      </c>
      <c r="D61" t="s">
        <v>21</v>
      </c>
      <c r="E61" s="17" t="s">
        <v>1085</v>
      </c>
      <c r="F61">
        <v>0</v>
      </c>
      <c r="G61" s="17">
        <v>-2</v>
      </c>
      <c r="H61" s="17" t="s">
        <v>1086</v>
      </c>
      <c r="I61" t="s">
        <v>21</v>
      </c>
      <c r="J61" s="17" t="s">
        <v>1087</v>
      </c>
      <c r="K61">
        <v>0</v>
      </c>
      <c r="L61" s="17">
        <v>-2</v>
      </c>
      <c r="M61" t="s">
        <v>17</v>
      </c>
      <c r="N61" t="s">
        <v>17</v>
      </c>
      <c r="O61" t="s">
        <v>1088</v>
      </c>
      <c r="P61">
        <v>50</v>
      </c>
      <c r="Q61" t="s">
        <v>3211</v>
      </c>
    </row>
    <row r="62" spans="1:21" x14ac:dyDescent="0.25">
      <c r="A62" t="s">
        <v>937</v>
      </c>
      <c r="B62" s="16" t="s">
        <v>142</v>
      </c>
      <c r="C62" t="s">
        <v>20</v>
      </c>
      <c r="D62" s="17" t="s">
        <v>21</v>
      </c>
      <c r="E62" s="17" t="s">
        <v>21</v>
      </c>
      <c r="F62" s="17">
        <v>-1</v>
      </c>
      <c r="G62" s="17">
        <v>-1</v>
      </c>
      <c r="M62" t="s">
        <v>438</v>
      </c>
      <c r="N62" t="s">
        <v>17</v>
      </c>
      <c r="O62" t="s">
        <v>17</v>
      </c>
      <c r="Q62" t="s">
        <v>3220</v>
      </c>
      <c r="R62" t="b">
        <v>1</v>
      </c>
      <c r="S62" t="b">
        <v>1</v>
      </c>
    </row>
    <row r="63" spans="1:21" x14ac:dyDescent="0.25">
      <c r="A63" t="s">
        <v>937</v>
      </c>
      <c r="B63" s="16" t="s">
        <v>142</v>
      </c>
      <c r="C63" t="s">
        <v>941</v>
      </c>
      <c r="D63" s="16" t="s">
        <v>142</v>
      </c>
      <c r="E63" s="16" t="s">
        <v>142</v>
      </c>
      <c r="F63" s="16">
        <v>2</v>
      </c>
      <c r="G63" s="16">
        <v>2</v>
      </c>
      <c r="H63" s="16" t="s">
        <v>1089</v>
      </c>
      <c r="I63" s="17" t="s">
        <v>21</v>
      </c>
      <c r="J63" s="16" t="s">
        <v>1090</v>
      </c>
      <c r="K63" s="17">
        <v>-1</v>
      </c>
      <c r="L63" s="16">
        <v>2</v>
      </c>
      <c r="M63" t="s">
        <v>438</v>
      </c>
      <c r="N63" t="s">
        <v>17</v>
      </c>
      <c r="O63" t="s">
        <v>1091</v>
      </c>
      <c r="P63">
        <v>50</v>
      </c>
      <c r="Q63" t="s">
        <v>3217</v>
      </c>
    </row>
    <row r="64" spans="1:21" x14ac:dyDescent="0.25">
      <c r="A64" t="s">
        <v>937</v>
      </c>
      <c r="B64" s="16" t="s">
        <v>612</v>
      </c>
      <c r="C64" t="s">
        <v>20</v>
      </c>
      <c r="D64" s="16" t="s">
        <v>612</v>
      </c>
      <c r="E64" s="17" t="s">
        <v>21</v>
      </c>
      <c r="F64" s="16">
        <v>2</v>
      </c>
      <c r="G64" s="17">
        <v>-1</v>
      </c>
      <c r="H64" s="16" t="s">
        <v>1092</v>
      </c>
      <c r="I64" s="16" t="s">
        <v>1092</v>
      </c>
      <c r="J64" s="17" t="s">
        <v>21</v>
      </c>
      <c r="K64" s="16">
        <v>2</v>
      </c>
      <c r="L64" s="17">
        <v>-1</v>
      </c>
      <c r="M64" t="s">
        <v>446</v>
      </c>
      <c r="N64" t="s">
        <v>1093</v>
      </c>
      <c r="O64" t="s">
        <v>17</v>
      </c>
    </row>
    <row r="65" spans="1:21" x14ac:dyDescent="0.25">
      <c r="A65" t="s">
        <v>937</v>
      </c>
      <c r="B65" s="16" t="s">
        <v>1094</v>
      </c>
      <c r="C65" t="s">
        <v>941</v>
      </c>
      <c r="D65" t="s">
        <v>612</v>
      </c>
      <c r="E65" t="s">
        <v>21</v>
      </c>
      <c r="F65">
        <v>0</v>
      </c>
      <c r="G65">
        <v>0</v>
      </c>
      <c r="M65" t="s">
        <v>446</v>
      </c>
      <c r="N65" t="s">
        <v>531</v>
      </c>
      <c r="O65" t="s">
        <v>17</v>
      </c>
      <c r="Q65" t="s">
        <v>385</v>
      </c>
      <c r="R65" t="b">
        <v>1</v>
      </c>
      <c r="S65" t="b">
        <v>1</v>
      </c>
    </row>
    <row r="66" spans="1:21" x14ac:dyDescent="0.25">
      <c r="A66" t="s">
        <v>937</v>
      </c>
      <c r="B66" s="16" t="s">
        <v>625</v>
      </c>
      <c r="C66" t="s">
        <v>20</v>
      </c>
      <c r="D66" s="16" t="s">
        <v>625</v>
      </c>
      <c r="E66" s="17" t="s">
        <v>21</v>
      </c>
      <c r="F66" s="16">
        <v>2</v>
      </c>
      <c r="G66" s="17">
        <v>-1</v>
      </c>
      <c r="H66" s="16" t="s">
        <v>1095</v>
      </c>
      <c r="I66" s="16" t="s">
        <v>1095</v>
      </c>
      <c r="J66" s="17" t="s">
        <v>21</v>
      </c>
      <c r="K66" s="16">
        <v>2</v>
      </c>
      <c r="L66" s="17">
        <v>-1</v>
      </c>
      <c r="M66" t="s">
        <v>586</v>
      </c>
      <c r="N66" t="s">
        <v>1096</v>
      </c>
      <c r="O66" t="s">
        <v>17</v>
      </c>
      <c r="S66" t="b">
        <v>1</v>
      </c>
      <c r="U66" t="b">
        <v>1</v>
      </c>
    </row>
    <row r="67" spans="1:21" x14ac:dyDescent="0.25">
      <c r="H67" s="17" t="s">
        <v>1097</v>
      </c>
      <c r="I67" s="17" t="s">
        <v>1098</v>
      </c>
      <c r="J67" t="s">
        <v>17</v>
      </c>
      <c r="K67" s="17">
        <v>-2</v>
      </c>
      <c r="L67">
        <v>0</v>
      </c>
      <c r="M67" t="s">
        <v>17</v>
      </c>
      <c r="N67" t="s">
        <v>1096</v>
      </c>
      <c r="O67" t="s">
        <v>17</v>
      </c>
    </row>
    <row r="68" spans="1:21" x14ac:dyDescent="0.25">
      <c r="A68" t="s">
        <v>937</v>
      </c>
      <c r="B68" s="16" t="s">
        <v>625</v>
      </c>
      <c r="C68" t="s">
        <v>941</v>
      </c>
      <c r="D68" s="16" t="s">
        <v>625</v>
      </c>
      <c r="E68" s="16" t="s">
        <v>625</v>
      </c>
      <c r="F68" s="16">
        <v>2</v>
      </c>
      <c r="G68" s="16">
        <v>2</v>
      </c>
      <c r="H68" s="16" t="s">
        <v>1095</v>
      </c>
      <c r="I68" s="16" t="s">
        <v>1099</v>
      </c>
      <c r="J68" s="16" t="s">
        <v>1100</v>
      </c>
      <c r="K68" s="16">
        <v>2</v>
      </c>
      <c r="L68" s="16">
        <v>2</v>
      </c>
      <c r="M68" t="s">
        <v>586</v>
      </c>
      <c r="N68" t="s">
        <v>1096</v>
      </c>
      <c r="O68" t="s">
        <v>1101</v>
      </c>
      <c r="P68">
        <v>50</v>
      </c>
      <c r="R68" t="b">
        <v>1</v>
      </c>
      <c r="T68" t="b">
        <v>1</v>
      </c>
    </row>
    <row r="71" spans="1:21" ht="15.75" x14ac:dyDescent="0.25">
      <c r="A71" s="19" t="s">
        <v>26</v>
      </c>
      <c r="H71" s="19" t="s">
        <v>27</v>
      </c>
    </row>
    <row r="72" spans="1:21" x14ac:dyDescent="0.25">
      <c r="A72" s="20" t="s">
        <v>28</v>
      </c>
      <c r="F72">
        <f>COUNTIFS(B2:B68,"&lt;&gt;*_*",B2:B68,"&lt;&gt;")</f>
        <v>29</v>
      </c>
      <c r="H72" s="20" t="s">
        <v>28</v>
      </c>
      <c r="K72">
        <f>COUNTIFS(B2:B68,"&lt;&gt;*_*",B2:B68,"&lt;&gt;",R2:R68,"&lt;&gt;TRUE")</f>
        <v>16</v>
      </c>
    </row>
    <row r="73" spans="1:21" x14ac:dyDescent="0.25">
      <c r="A73" s="20" t="s">
        <v>29</v>
      </c>
      <c r="F73">
        <f>COUNTIFS(F2:F68,"&gt;0")</f>
        <v>25</v>
      </c>
      <c r="H73" s="20" t="s">
        <v>29</v>
      </c>
      <c r="K73">
        <f>COUNTIFS(F2:F68,"&gt;0",R2:R68,"&lt;&gt;TRUE")</f>
        <v>16</v>
      </c>
    </row>
    <row r="74" spans="1:21" x14ac:dyDescent="0.25">
      <c r="A74" s="20" t="s">
        <v>30</v>
      </c>
      <c r="F74">
        <f>COUNTIFS(G2:G68,"&gt;0")</f>
        <v>13</v>
      </c>
      <c r="H74" s="20" t="s">
        <v>30</v>
      </c>
      <c r="K74">
        <f>COUNTIFS(G2:G68,"&gt;0",S2:S68,"&lt;&gt;TRUE")</f>
        <v>13</v>
      </c>
    </row>
    <row r="75" spans="1:21" x14ac:dyDescent="0.25">
      <c r="A75" s="20" t="s">
        <v>31</v>
      </c>
      <c r="F75">
        <f>COUNTIFS(F2:F68,"&lt;&gt;-1",F2:F68,"&lt;&gt;0",F2:F68,"&lt;2")</f>
        <v>0</v>
      </c>
      <c r="H75" s="20" t="s">
        <v>31</v>
      </c>
      <c r="K75">
        <f>COUNTIFS(F2:F68,"&lt;&gt;-1",F2:F68,"&lt;&gt;0",F2:F68,"&lt;2",R2:R68,"&lt;&gt;TRUE")</f>
        <v>0</v>
      </c>
    </row>
    <row r="76" spans="1:21" x14ac:dyDescent="0.25">
      <c r="A76" s="20" t="s">
        <v>32</v>
      </c>
      <c r="F76">
        <f>COUNTIFS(G2:G68,"&lt;&gt;-1",G2:G68,"&lt;&gt;0",G2:G68,"&lt;2")</f>
        <v>10</v>
      </c>
      <c r="H76" s="20" t="s">
        <v>32</v>
      </c>
      <c r="K76">
        <f>COUNTIFS(G2:G68,"&lt;&gt;-1",G2:G68,"&lt;&gt;0",G2:G68,"&lt;2",S2:S68,"&lt;&gt;TRUE")</f>
        <v>10</v>
      </c>
    </row>
    <row r="77" spans="1:21" x14ac:dyDescent="0.25">
      <c r="A77" s="20" t="s">
        <v>33</v>
      </c>
      <c r="F77">
        <f>COUNTIFS(F2:F68,"=-1")+COUNTIFS(F2:F68,"=-3")</f>
        <v>4</v>
      </c>
      <c r="H77" s="20" t="s">
        <v>33</v>
      </c>
      <c r="K77">
        <f>COUNTIFS(F2:F68,"=-1",R2:R68,"&lt;&gt;TRUE")+COUNTIFS(F2:F68,"=-3",R2:R68,"&lt;&gt;TRUE")</f>
        <v>0</v>
      </c>
    </row>
    <row r="78" spans="1:21" x14ac:dyDescent="0.25">
      <c r="A78" s="20" t="s">
        <v>34</v>
      </c>
      <c r="F78">
        <f>COUNTIFS(G2:G68,"=-1")+COUNTIFS(G2:G68,"=-3")</f>
        <v>16</v>
      </c>
      <c r="H78" s="20" t="s">
        <v>34</v>
      </c>
      <c r="K78">
        <f>COUNTIFS(G2:G68,"=-1",S2:S68,"&lt;&gt;TRUE")+COUNTIFS(G2:G68,"=-3",S2:S68,"&lt;&gt;TRUE")</f>
        <v>3</v>
      </c>
    </row>
    <row r="79" spans="1:21" x14ac:dyDescent="0.25">
      <c r="A79" s="20" t="s">
        <v>35</v>
      </c>
      <c r="F79" s="8">
        <f>F73/F72</f>
        <v>0.86206896551724133</v>
      </c>
      <c r="H79" s="20" t="s">
        <v>35</v>
      </c>
      <c r="K79" s="8">
        <f>K73/K72</f>
        <v>1</v>
      </c>
    </row>
    <row r="80" spans="1:21" x14ac:dyDescent="0.25">
      <c r="A80" s="20" t="s">
        <v>36</v>
      </c>
      <c r="F80" s="8">
        <f>F74/F72</f>
        <v>0.44827586206896552</v>
      </c>
      <c r="H80" s="20" t="s">
        <v>37</v>
      </c>
      <c r="K80" s="8">
        <f>K74/K72</f>
        <v>0.8125</v>
      </c>
    </row>
    <row r="81" spans="1:11" x14ac:dyDescent="0.25">
      <c r="A81" s="20" t="s">
        <v>38</v>
      </c>
      <c r="F81" s="8">
        <f>F73/(F73+F75)</f>
        <v>1</v>
      </c>
      <c r="H81" s="20" t="s">
        <v>38</v>
      </c>
      <c r="K81" s="8">
        <f>K73/(K73+K75)</f>
        <v>1</v>
      </c>
    </row>
    <row r="82" spans="1:11" x14ac:dyDescent="0.25">
      <c r="A82" s="20" t="s">
        <v>39</v>
      </c>
      <c r="F82" s="8">
        <f>F74/(F74+F76)</f>
        <v>0.56521739130434778</v>
      </c>
      <c r="H82" s="20" t="s">
        <v>39</v>
      </c>
      <c r="K82" s="8">
        <f>K74/(K74+K76)</f>
        <v>0.56521739130434778</v>
      </c>
    </row>
    <row r="85" spans="1:11" ht="15.75" x14ac:dyDescent="0.25">
      <c r="A85" s="19" t="s">
        <v>40</v>
      </c>
      <c r="H85" s="19" t="s">
        <v>41</v>
      </c>
    </row>
    <row r="86" spans="1:11" x14ac:dyDescent="0.25">
      <c r="A86" s="20" t="s">
        <v>28</v>
      </c>
      <c r="F86">
        <f>COUNTIFS(H2:H68,"&lt;&gt;*_FP",H2:H68,"&lt;&gt;",H2:H68,"&lt;&gt;no structure")</f>
        <v>30</v>
      </c>
      <c r="H86" s="20" t="s">
        <v>28</v>
      </c>
      <c r="K86">
        <f>COUNTIFS(H2:H68,"&lt;&gt;*_FP",H2:H68,"&lt;&gt;",H2:H68,"&lt;&gt;no structure",T2:T68,"&lt;&gt;TRUE")</f>
        <v>21</v>
      </c>
    </row>
    <row r="87" spans="1:11" x14ac:dyDescent="0.25">
      <c r="A87" s="20" t="s">
        <v>29</v>
      </c>
      <c r="F87">
        <f>COUNTIFS(K2:K68,"&gt;0")</f>
        <v>23</v>
      </c>
      <c r="H87" s="20" t="s">
        <v>29</v>
      </c>
      <c r="K87">
        <f>COUNTIFS(K2:K68,"&gt;0",T2:T68,"&lt;&gt;TRUE")</f>
        <v>19</v>
      </c>
    </row>
    <row r="88" spans="1:11" x14ac:dyDescent="0.25">
      <c r="A88" s="20" t="s">
        <v>30</v>
      </c>
      <c r="F88">
        <f>COUNTIFS(L2:L68,"&gt;0")</f>
        <v>11</v>
      </c>
      <c r="H88" s="20" t="s">
        <v>30</v>
      </c>
      <c r="K88">
        <f>COUNTIFS(L2:L68,"&gt;0",U2:U68,"&lt;&gt;TRUE")</f>
        <v>11</v>
      </c>
    </row>
    <row r="89" spans="1:11" x14ac:dyDescent="0.25">
      <c r="A89" s="20" t="s">
        <v>31</v>
      </c>
      <c r="F89">
        <f>COUNTIFS(K2:K68,"&lt;&gt;-1",K2:K68,"&lt;&gt;0",K2:K68,"&lt;2")</f>
        <v>6</v>
      </c>
      <c r="H89" s="20" t="s">
        <v>31</v>
      </c>
      <c r="K89">
        <f>COUNTIFS(K2:K68,"&lt;&gt;-1",K2:K68,"&lt;&gt;0",K2:K68,"&lt;2",T2:T68,"&lt;&gt;TRUE")</f>
        <v>6</v>
      </c>
    </row>
    <row r="90" spans="1:11" x14ac:dyDescent="0.25">
      <c r="A90" s="20" t="s">
        <v>32</v>
      </c>
      <c r="F90">
        <f>COUNTIFS(L2:L68,"&lt;&gt;-1",L2:L68,"&lt;&gt;0",L2:L68,"&lt;2")</f>
        <v>22</v>
      </c>
      <c r="H90" s="20" t="s">
        <v>32</v>
      </c>
      <c r="K90">
        <f>COUNTIFS(L2:L68,"&lt;&gt;-1",L2:L68,"&lt;&gt;0",L2:L68,"&lt;2",U2:U68,"&lt;&gt;TRUE")</f>
        <v>22</v>
      </c>
    </row>
    <row r="91" spans="1:11" x14ac:dyDescent="0.25">
      <c r="A91" s="20" t="s">
        <v>33</v>
      </c>
      <c r="F91">
        <f>COUNTIFS(K2:K68,"=-1")+COUNTIFS(K2:K68,"=-3")</f>
        <v>7</v>
      </c>
      <c r="H91" s="20" t="s">
        <v>33</v>
      </c>
      <c r="K91">
        <f>COUNTIFS(K2:K68,"=-1",T2:T68,"&lt;&gt;TRUE")+COUNTIFS(K2:K68,"=-3",T2:T68,"&lt;&gt;TRUE")</f>
        <v>2</v>
      </c>
    </row>
    <row r="92" spans="1:11" x14ac:dyDescent="0.25">
      <c r="A92" s="20" t="s">
        <v>34</v>
      </c>
      <c r="F92">
        <f>COUNTIFS(L2:L68,"=-1")+COUNTIFS(L2:L68,"=-3")</f>
        <v>19</v>
      </c>
      <c r="H92" s="20" t="s">
        <v>34</v>
      </c>
      <c r="K92">
        <f>COUNTIFS(L2:L68,"=-1",U2:U68,"&lt;&gt;TRUE")+COUNTIFS(L2:L68,"=-3",U2:U68,"&lt;&gt;TRUE")</f>
        <v>10</v>
      </c>
    </row>
    <row r="93" spans="1:11" x14ac:dyDescent="0.25">
      <c r="A93" s="20" t="s">
        <v>35</v>
      </c>
      <c r="F93" s="8">
        <f>F87/F86</f>
        <v>0.76666666666666672</v>
      </c>
      <c r="H93" s="20" t="s">
        <v>35</v>
      </c>
      <c r="K93" s="8">
        <f>K87/K86</f>
        <v>0.90476190476190477</v>
      </c>
    </row>
    <row r="94" spans="1:11" x14ac:dyDescent="0.25">
      <c r="A94" s="20" t="s">
        <v>36</v>
      </c>
      <c r="F94" s="8">
        <f>F88/F86</f>
        <v>0.36666666666666664</v>
      </c>
      <c r="H94" s="20" t="s">
        <v>37</v>
      </c>
      <c r="K94" s="8">
        <f>K88/K86</f>
        <v>0.52380952380952384</v>
      </c>
    </row>
    <row r="95" spans="1:11" x14ac:dyDescent="0.25">
      <c r="A95" s="20" t="s">
        <v>38</v>
      </c>
      <c r="F95" s="8">
        <f>F87/(F87+F89)</f>
        <v>0.7931034482758621</v>
      </c>
      <c r="H95" s="20" t="s">
        <v>38</v>
      </c>
      <c r="K95" s="8">
        <f>K87/(K87+K89)</f>
        <v>0.76</v>
      </c>
    </row>
    <row r="96" spans="1:11" x14ac:dyDescent="0.25">
      <c r="A96" s="20" t="s">
        <v>39</v>
      </c>
      <c r="F96" s="8">
        <f>F88/(F88+F90)</f>
        <v>0.33333333333333331</v>
      </c>
      <c r="H96" s="20" t="s">
        <v>39</v>
      </c>
      <c r="K96" s="8">
        <f>K88/(K88+K90)</f>
        <v>0.33333333333333331</v>
      </c>
    </row>
    <row r="99" spans="1:1" ht="15.75" x14ac:dyDescent="0.25">
      <c r="A99" s="19" t="s">
        <v>42</v>
      </c>
    </row>
    <row r="100" spans="1:1" x14ac:dyDescent="0.25">
      <c r="A100" s="16" t="s">
        <v>43</v>
      </c>
    </row>
    <row r="101" spans="1:1" x14ac:dyDescent="0.25">
      <c r="A101" s="17" t="s">
        <v>44</v>
      </c>
    </row>
    <row r="103" spans="1:1" x14ac:dyDescent="0.25">
      <c r="A103" s="16" t="s">
        <v>45</v>
      </c>
    </row>
    <row r="104" spans="1:1" x14ac:dyDescent="0.25">
      <c r="A104" s="18" t="s">
        <v>46</v>
      </c>
    </row>
    <row r="105" spans="1:1" x14ac:dyDescent="0.25">
      <c r="A105" s="21" t="s">
        <v>47</v>
      </c>
    </row>
    <row r="106" spans="1:1" x14ac:dyDescent="0.25">
      <c r="A106" s="17" t="s">
        <v>48</v>
      </c>
    </row>
    <row r="108" spans="1:1" x14ac:dyDescent="0.25">
      <c r="A108" s="20" t="s">
        <v>49</v>
      </c>
    </row>
    <row r="109" spans="1:1" x14ac:dyDescent="0.25">
      <c r="A109" t="s">
        <v>50</v>
      </c>
    </row>
    <row r="110" spans="1:1" x14ac:dyDescent="0.25">
      <c r="A110" t="s">
        <v>51</v>
      </c>
    </row>
    <row r="111" spans="1:1" x14ac:dyDescent="0.25">
      <c r="A111" t="s">
        <v>52</v>
      </c>
    </row>
    <row r="112" spans="1:1" x14ac:dyDescent="0.25">
      <c r="A112" t="s">
        <v>53</v>
      </c>
    </row>
    <row r="113" spans="1:1" x14ac:dyDescent="0.25">
      <c r="A113" t="s">
        <v>54</v>
      </c>
    </row>
    <row r="114" spans="1:1" x14ac:dyDescent="0.25">
      <c r="A114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Summary</vt:lpstr>
      <vt:lpstr>P-PC</vt:lpstr>
      <vt:lpstr>P-PE</vt:lpstr>
      <vt:lpstr>LPC</vt:lpstr>
      <vt:lpstr>LPE</vt:lpstr>
      <vt:lpstr>PS</vt:lpstr>
      <vt:lpstr>PC</vt:lpstr>
      <vt:lpstr>PE</vt:lpstr>
      <vt:lpstr>DG</vt:lpstr>
      <vt:lpstr>TG</vt:lpstr>
      <vt:lpstr>SM</vt:lpstr>
      <vt:lpstr>Cer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Juergen Hartler</cp:lastModifiedBy>
  <dcterms:created xsi:type="dcterms:W3CDTF">2016-05-31T08:28:04Z</dcterms:created>
  <dcterms:modified xsi:type="dcterms:W3CDTF">2017-05-10T07:34:32Z</dcterms:modified>
</cp:coreProperties>
</file>