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8770" windowHeight="12525"/>
  </bookViews>
  <sheets>
    <sheet name="Summary" sheetId="27" r:id="rId1"/>
    <sheet name="P-PC" sheetId="1" r:id="rId2"/>
    <sheet name="P-PE" sheetId="16" r:id="rId3"/>
    <sheet name="LPC" sheetId="12" r:id="rId4"/>
    <sheet name="LPE" sheetId="13" r:id="rId5"/>
    <sheet name="PS" sheetId="25" r:id="rId6"/>
    <sheet name="PC" sheetId="23" r:id="rId7"/>
    <sheet name="PE" sheetId="17" r:id="rId8"/>
    <sheet name="DG" sheetId="24" r:id="rId9"/>
    <sheet name="TG" sheetId="22" r:id="rId10"/>
    <sheet name="SM" sheetId="14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874" i="22" l="1"/>
  <c r="F874" i="22"/>
  <c r="K873" i="22"/>
  <c r="F873" i="22"/>
  <c r="K872" i="22"/>
  <c r="F872" i="22"/>
  <c r="K871" i="22"/>
  <c r="F871" i="22"/>
  <c r="K870" i="22"/>
  <c r="K878" i="22" s="1"/>
  <c r="F870" i="22"/>
  <c r="K869" i="22"/>
  <c r="K877" i="22" s="1"/>
  <c r="F869" i="22"/>
  <c r="K868" i="22"/>
  <c r="F868" i="22"/>
  <c r="K860" i="22"/>
  <c r="F860" i="22"/>
  <c r="K859" i="22"/>
  <c r="F859" i="22"/>
  <c r="K858" i="22"/>
  <c r="F858" i="22"/>
  <c r="K857" i="22"/>
  <c r="F857" i="22"/>
  <c r="K856" i="22"/>
  <c r="F856" i="22"/>
  <c r="F862" i="22" s="1"/>
  <c r="K855" i="22"/>
  <c r="F855" i="22"/>
  <c r="F861" i="22" s="1"/>
  <c r="K854" i="22"/>
  <c r="K861" i="22" s="1"/>
  <c r="F854" i="22"/>
  <c r="K875" i="22" l="1"/>
  <c r="K862" i="22"/>
  <c r="F877" i="22"/>
  <c r="F878" i="22"/>
  <c r="K863" i="22"/>
  <c r="F864" i="22"/>
  <c r="F875" i="22"/>
  <c r="F863" i="22"/>
  <c r="K864" i="22"/>
  <c r="F876" i="22"/>
  <c r="K876" i="22"/>
  <c r="F123" i="17" l="1"/>
  <c r="F109" i="17"/>
  <c r="F195" i="23" l="1"/>
  <c r="K28" i="25" l="1"/>
  <c r="F28" i="25"/>
  <c r="K27" i="25"/>
  <c r="F27" i="25"/>
  <c r="K26" i="25"/>
  <c r="F26" i="25"/>
  <c r="K25" i="25"/>
  <c r="F25" i="25"/>
  <c r="K24" i="25"/>
  <c r="F24" i="25"/>
  <c r="K23" i="25"/>
  <c r="K29" i="25" s="1"/>
  <c r="F23" i="25"/>
  <c r="F29" i="25" s="1"/>
  <c r="K22" i="25"/>
  <c r="K30" i="25" s="1"/>
  <c r="F22" i="25"/>
  <c r="F30" i="25" s="1"/>
  <c r="K14" i="25"/>
  <c r="F14" i="25"/>
  <c r="K13" i="25"/>
  <c r="F13" i="25"/>
  <c r="K12" i="25"/>
  <c r="F12" i="25"/>
  <c r="K11" i="25"/>
  <c r="F11" i="25"/>
  <c r="K10" i="25"/>
  <c r="F10" i="25"/>
  <c r="K9" i="25"/>
  <c r="K17" i="25" s="1"/>
  <c r="F9" i="25"/>
  <c r="F17" i="25" s="1"/>
  <c r="K8" i="25"/>
  <c r="F8" i="25"/>
  <c r="F32" i="25" l="1"/>
  <c r="K32" i="25"/>
  <c r="F15" i="25"/>
  <c r="F16" i="25"/>
  <c r="K18" i="25"/>
  <c r="K15" i="25"/>
  <c r="F18" i="25"/>
  <c r="K16" i="25"/>
  <c r="K86" i="24"/>
  <c r="F86" i="24"/>
  <c r="K85" i="24"/>
  <c r="F85" i="24"/>
  <c r="K84" i="24"/>
  <c r="F84" i="24"/>
  <c r="K83" i="24"/>
  <c r="F83" i="24"/>
  <c r="K82" i="24"/>
  <c r="K90" i="24" s="1"/>
  <c r="F82" i="24"/>
  <c r="K81" i="24"/>
  <c r="F81" i="24"/>
  <c r="K80" i="24"/>
  <c r="F80" i="24"/>
  <c r="F88" i="24" s="1"/>
  <c r="K72" i="24"/>
  <c r="F72" i="24"/>
  <c r="K71" i="24"/>
  <c r="F71" i="24"/>
  <c r="K70" i="24"/>
  <c r="F70" i="24"/>
  <c r="K69" i="24"/>
  <c r="F69" i="24"/>
  <c r="K68" i="24"/>
  <c r="F68" i="24"/>
  <c r="K67" i="24"/>
  <c r="F67" i="24"/>
  <c r="K66" i="24"/>
  <c r="F66" i="24"/>
  <c r="F73" i="24" s="1"/>
  <c r="F89" i="24" l="1"/>
  <c r="K75" i="24"/>
  <c r="F90" i="24"/>
  <c r="K89" i="24"/>
  <c r="K74" i="24"/>
  <c r="K87" i="24"/>
  <c r="F74" i="24"/>
  <c r="F87" i="24"/>
  <c r="K88" i="24"/>
  <c r="K73" i="24"/>
  <c r="F75" i="24"/>
  <c r="F76" i="24"/>
  <c r="K76" i="24"/>
  <c r="K215" i="23"/>
  <c r="F215" i="23"/>
  <c r="K214" i="23"/>
  <c r="F214" i="23"/>
  <c r="K213" i="23"/>
  <c r="F213" i="23"/>
  <c r="K212" i="23"/>
  <c r="F212" i="23"/>
  <c r="K211" i="23"/>
  <c r="F211" i="23"/>
  <c r="K210" i="23"/>
  <c r="F210" i="23"/>
  <c r="K209" i="23"/>
  <c r="F209" i="23"/>
  <c r="K201" i="23"/>
  <c r="F201" i="23"/>
  <c r="K200" i="23"/>
  <c r="F200" i="23"/>
  <c r="K199" i="23"/>
  <c r="F199" i="23"/>
  <c r="K198" i="23"/>
  <c r="F198" i="23"/>
  <c r="K197" i="23"/>
  <c r="F197" i="23"/>
  <c r="K196" i="23"/>
  <c r="F196" i="23"/>
  <c r="K195" i="23"/>
  <c r="K202" i="23" l="1"/>
  <c r="F219" i="23"/>
  <c r="F205" i="23"/>
  <c r="F204" i="23"/>
  <c r="K205" i="23"/>
  <c r="K217" i="23"/>
  <c r="F218" i="23"/>
  <c r="K218" i="23"/>
  <c r="K219" i="23"/>
  <c r="F203" i="23"/>
  <c r="K203" i="23"/>
  <c r="F217" i="23"/>
  <c r="K204" i="23"/>
  <c r="F202" i="23"/>
  <c r="F216" i="23"/>
  <c r="K216" i="23"/>
  <c r="K129" i="17" l="1"/>
  <c r="K127" i="17"/>
  <c r="K125" i="17"/>
  <c r="K115" i="17"/>
  <c r="K113" i="17"/>
  <c r="K111" i="17"/>
  <c r="F129" i="17" l="1"/>
  <c r="K128" i="17"/>
  <c r="F128" i="17"/>
  <c r="F127" i="17"/>
  <c r="K126" i="17"/>
  <c r="F126" i="17"/>
  <c r="F125" i="17"/>
  <c r="K124" i="17"/>
  <c r="F124" i="17"/>
  <c r="K123" i="17"/>
  <c r="F115" i="17"/>
  <c r="K114" i="17"/>
  <c r="F114" i="17"/>
  <c r="F113" i="17"/>
  <c r="K112" i="17"/>
  <c r="F112" i="17"/>
  <c r="F111" i="17"/>
  <c r="K110" i="17"/>
  <c r="F110" i="17"/>
  <c r="F116" i="17" s="1"/>
  <c r="K109" i="17"/>
  <c r="K116" i="17" l="1"/>
  <c r="F132" i="17"/>
  <c r="K132" i="17"/>
  <c r="F133" i="17"/>
  <c r="K131" i="17"/>
  <c r="F130" i="17"/>
  <c r="K130" i="17"/>
  <c r="F131" i="17"/>
  <c r="F118" i="17"/>
  <c r="K117" i="17"/>
  <c r="F117" i="17"/>
  <c r="K118" i="17"/>
  <c r="K133" i="17"/>
  <c r="F119" i="17"/>
  <c r="K119" i="17"/>
  <c r="K39" i="16" l="1"/>
  <c r="F39" i="16"/>
  <c r="K38" i="16"/>
  <c r="F38" i="16"/>
  <c r="K37" i="16"/>
  <c r="F37" i="16"/>
  <c r="K36" i="16"/>
  <c r="F36" i="16"/>
  <c r="K35" i="16"/>
  <c r="K43" i="16" s="1"/>
  <c r="F35" i="16"/>
  <c r="K34" i="16"/>
  <c r="K40" i="16" s="1"/>
  <c r="F34" i="16"/>
  <c r="K33" i="16"/>
  <c r="K41" i="16" s="1"/>
  <c r="F33" i="16"/>
  <c r="K26" i="16"/>
  <c r="K25" i="16"/>
  <c r="F25" i="16"/>
  <c r="K24" i="16"/>
  <c r="F24" i="16"/>
  <c r="K23" i="16"/>
  <c r="F23" i="16"/>
  <c r="K22" i="16"/>
  <c r="F22" i="16"/>
  <c r="K21" i="16"/>
  <c r="K29" i="16" s="1"/>
  <c r="F21" i="16"/>
  <c r="K20" i="16"/>
  <c r="F20" i="16"/>
  <c r="K19" i="16"/>
  <c r="F19" i="16"/>
  <c r="F27" i="16" s="1"/>
  <c r="F42" i="16" l="1"/>
  <c r="F26" i="16"/>
  <c r="K28" i="16"/>
  <c r="F41" i="16"/>
  <c r="K27" i="16"/>
  <c r="F29" i="16"/>
  <c r="F43" i="16"/>
  <c r="F40" i="16"/>
  <c r="K42" i="16"/>
  <c r="F28" i="16"/>
  <c r="K16" i="15" l="1"/>
  <c r="F16" i="15"/>
  <c r="K15" i="15"/>
  <c r="F15" i="15"/>
  <c r="K14" i="15"/>
  <c r="F14" i="15"/>
  <c r="K13" i="15"/>
  <c r="F13" i="15"/>
  <c r="K12" i="15"/>
  <c r="F12" i="15"/>
  <c r="K11" i="15"/>
  <c r="F11" i="15"/>
  <c r="F19" i="15" s="1"/>
  <c r="K10" i="15"/>
  <c r="K17" i="15" s="1"/>
  <c r="F10" i="15"/>
  <c r="K19" i="15" l="1"/>
  <c r="F18" i="15"/>
  <c r="K18" i="15"/>
  <c r="F17" i="15"/>
  <c r="K39" i="14"/>
  <c r="F39" i="14"/>
  <c r="K38" i="14"/>
  <c r="F38" i="14"/>
  <c r="K37" i="14"/>
  <c r="F37" i="14"/>
  <c r="K36" i="14"/>
  <c r="F36" i="14"/>
  <c r="K35" i="14"/>
  <c r="F35" i="14"/>
  <c r="K34" i="14"/>
  <c r="K42" i="14" s="1"/>
  <c r="F34" i="14"/>
  <c r="F42" i="14" s="1"/>
  <c r="K33" i="14"/>
  <c r="F33" i="14"/>
  <c r="K41" i="14" l="1"/>
  <c r="F43" i="14"/>
  <c r="F41" i="14"/>
  <c r="K43" i="14"/>
  <c r="F40" i="14"/>
  <c r="K40" i="14"/>
  <c r="K19" i="13" l="1"/>
  <c r="F19" i="13"/>
  <c r="K18" i="13"/>
  <c r="F18" i="13"/>
  <c r="K17" i="13"/>
  <c r="F17" i="13"/>
  <c r="K16" i="13"/>
  <c r="F16" i="13"/>
  <c r="K15" i="13"/>
  <c r="F15" i="13"/>
  <c r="K14" i="13"/>
  <c r="F14" i="13"/>
  <c r="F22" i="13" s="1"/>
  <c r="K13" i="13"/>
  <c r="F13" i="13"/>
  <c r="F21" i="13" s="1"/>
  <c r="K22" i="13" l="1"/>
  <c r="F23" i="13"/>
  <c r="K23" i="13"/>
  <c r="K20" i="13"/>
  <c r="K21" i="13"/>
  <c r="F20" i="13"/>
  <c r="K26" i="12" l="1"/>
  <c r="F26" i="12"/>
  <c r="K25" i="12"/>
  <c r="F25" i="12"/>
  <c r="K24" i="12"/>
  <c r="F24" i="12"/>
  <c r="K23" i="12"/>
  <c r="F23" i="12"/>
  <c r="K22" i="12"/>
  <c r="K30" i="12" s="1"/>
  <c r="F22" i="12"/>
  <c r="K21" i="12"/>
  <c r="K29" i="12" s="1"/>
  <c r="F21" i="12"/>
  <c r="F29" i="12" s="1"/>
  <c r="K20" i="12"/>
  <c r="F20" i="12"/>
  <c r="F30" i="12" l="1"/>
  <c r="F27" i="12"/>
  <c r="K27" i="12"/>
  <c r="F28" i="12"/>
  <c r="K28" i="12"/>
  <c r="K27" i="1" l="1"/>
  <c r="F27" i="1"/>
  <c r="K26" i="1"/>
  <c r="F26" i="1"/>
  <c r="K25" i="1"/>
  <c r="F25" i="1"/>
  <c r="K24" i="1"/>
  <c r="F24" i="1"/>
  <c r="K23" i="1"/>
  <c r="F23" i="1"/>
  <c r="K22" i="1"/>
  <c r="F22" i="1"/>
  <c r="K21" i="1"/>
  <c r="F21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</calcChain>
</file>

<file path=xl/sharedStrings.xml><?xml version="1.0" encoding="utf-8"?>
<sst xmlns="http://schemas.openxmlformats.org/spreadsheetml/2006/main" count="11252" uniqueCount="3383">
  <si>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</si>
  <si>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</si>
  <si>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</si>
  <si>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</si>
  <si>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</si>
  <si>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</si>
  <si>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</si>
  <si>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</si>
  <si>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</si>
  <si>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</si>
  <si>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</si>
  <si>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</si>
  <si>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</si>
  <si>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</si>
  <si>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</si>
  <si>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</si>
  <si>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</si>
  <si>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</si>
  <si>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P-PC</t>
  </si>
  <si>
    <t>36:1_FP</t>
  </si>
  <si>
    <t>Na</t>
  </si>
  <si>
    <t>not reported</t>
  </si>
  <si>
    <t>36:1</t>
  </si>
  <si>
    <t>P-16:0/20:1_FP</t>
  </si>
  <si>
    <t>P-16:0/20:1</t>
  </si>
  <si>
    <t>25.947107</t>
  </si>
  <si>
    <t>38:6_FP</t>
  </si>
  <si>
    <t>38:6</t>
  </si>
  <si>
    <t>P-16:0/22:6_FP</t>
  </si>
  <si>
    <t>P-16:0/22:6</t>
  </si>
  <si>
    <t>28.712477 30.073423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</si>
  <si>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</si>
  <si>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</si>
  <si>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</si>
  <si>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</si>
  <si>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</si>
  <si>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</si>
  <si>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</si>
  <si>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</si>
  <si>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</si>
  <si>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</si>
  <si>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</si>
  <si>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</si>
  <si>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</si>
  <si>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</si>
  <si>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</si>
  <si>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</si>
  <si>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</si>
  <si>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</si>
  <si>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</si>
  <si>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</si>
  <si>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</si>
  <si>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</si>
  <si>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</si>
  <si>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</si>
  <si>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</si>
  <si>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</si>
  <si>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</si>
  <si>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</si>
  <si>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</si>
  <si>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</si>
  <si>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</si>
  <si>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34:1</t>
  </si>
  <si>
    <t>H</t>
  </si>
  <si>
    <t>P-16:0/18:1</t>
  </si>
  <si>
    <t>27.8</t>
  </si>
  <si>
    <t>27.890353</t>
  </si>
  <si>
    <t>36:4</t>
  </si>
  <si>
    <t>P-16:0/20:4</t>
  </si>
  <si>
    <t>26.1</t>
  </si>
  <si>
    <t xml:space="preserve">26.01 </t>
  </si>
  <si>
    <t>25.750665 25.929268 26.137863</t>
  </si>
  <si>
    <t>37:0_FP</t>
  </si>
  <si>
    <t>37:0</t>
  </si>
  <si>
    <t>P-16:0/21:0_FP</t>
  </si>
  <si>
    <t>P-16:0/21:0</t>
  </si>
  <si>
    <t>25.728188 25.944103</t>
  </si>
  <si>
    <t>P-20:0/17:0_FP</t>
  </si>
  <si>
    <t>P-20:0/17:0</t>
  </si>
  <si>
    <t>P-18:0/19:0_FP</t>
  </si>
  <si>
    <t>P-18:0/19:0</t>
  </si>
  <si>
    <t>38:4</t>
  </si>
  <si>
    <t>P-18:0/20:4</t>
  </si>
  <si>
    <t>28.5</t>
  </si>
  <si>
    <t xml:space="preserve">28.41 </t>
  </si>
  <si>
    <t>28.151615 28.316388 28.491913</t>
  </si>
  <si>
    <t>P-16:0/22:4</t>
  </si>
  <si>
    <t>27.6</t>
  </si>
  <si>
    <t xml:space="preserve">27.67 </t>
  </si>
  <si>
    <t>27.543937 27.782040</t>
  </si>
  <si>
    <t>38:5</t>
  </si>
  <si>
    <t>P-18:1/20:4</t>
  </si>
  <si>
    <t>26.5</t>
  </si>
  <si>
    <t xml:space="preserve">26.44 </t>
  </si>
  <si>
    <t>P-16:0/22:5</t>
  </si>
  <si>
    <t>26.281690</t>
  </si>
  <si>
    <t>25.5</t>
  </si>
  <si>
    <t xml:space="preserve">25.46 </t>
  </si>
  <si>
    <t>25.289203 25.48097</t>
  </si>
  <si>
    <t>39:0_FP</t>
  </si>
  <si>
    <t>39:0</t>
  </si>
  <si>
    <t>P-20:0/19:0_FP</t>
  </si>
  <si>
    <t>P-20:0/19:0</t>
  </si>
  <si>
    <t>27.995327 28.262118</t>
  </si>
  <si>
    <t>P-18:0/21:0_FP</t>
  </si>
  <si>
    <t>P-18:0/21:0</t>
  </si>
  <si>
    <t>28.262118</t>
  </si>
  <si>
    <t>P-16:0/23:0_FP</t>
  </si>
  <si>
    <t>P-16:0/23:0</t>
  </si>
  <si>
    <t>41:9_FP</t>
  </si>
  <si>
    <t>41:9</t>
  </si>
  <si>
    <t>LPE</t>
  </si>
  <si>
    <t>16:0</t>
  </si>
  <si>
    <t>4.2</t>
  </si>
  <si>
    <t>4.44</t>
  </si>
  <si>
    <t>4.240840 4.408085 4.620187</t>
  </si>
  <si>
    <t>18:0</t>
  </si>
  <si>
    <t>7.2</t>
  </si>
  <si>
    <t>7.32</t>
  </si>
  <si>
    <t>7.10388 7.291055</t>
  </si>
  <si>
    <t>18:1</t>
  </si>
  <si>
    <t>5.0</t>
  </si>
  <si>
    <t>5.20</t>
  </si>
  <si>
    <t>4.999237 5.18530</t>
  </si>
  <si>
    <t>19:0_FP</t>
  </si>
  <si>
    <t>19:0</t>
  </si>
  <si>
    <t>2.890722 3.06428 3.429585 3.997902 4.370462 4.570570 4.77327</t>
  </si>
  <si>
    <t>20:0_FP</t>
  </si>
  <si>
    <t>20:0</t>
  </si>
  <si>
    <t>5.23525 5.400225 5.594745</t>
  </si>
  <si>
    <t>20:4</t>
  </si>
  <si>
    <t>3.2</t>
  </si>
  <si>
    <t>3.39</t>
  </si>
  <si>
    <t>3.189755 3.358730</t>
  </si>
  <si>
    <t>21:0_FP</t>
  </si>
  <si>
    <t>21:0</t>
  </si>
  <si>
    <t>5.72765 5.89802 6.08052 6.460187 6.649693 6.839787 7.026593 7.213288 7.410178 7.619775</t>
  </si>
  <si>
    <t>22:6</t>
  </si>
  <si>
    <t>3.1</t>
  </si>
  <si>
    <t>3.27</t>
  </si>
  <si>
    <t>3.265823</t>
  </si>
  <si>
    <t>PS</t>
  </si>
  <si>
    <t>18:0/20:4</t>
  </si>
  <si>
    <t>28.712477 28.909030 29.098823 29.270762 29.451893 29.632915</t>
  </si>
  <si>
    <t>18:1/20:3</t>
  </si>
  <si>
    <t>26.14273 26.344015</t>
  </si>
  <si>
    <t>40:6</t>
  </si>
  <si>
    <t>20:4/20:2</t>
  </si>
  <si>
    <t>20:2/20:4</t>
  </si>
  <si>
    <t>25.3</t>
  </si>
  <si>
    <t>25.743808</t>
  </si>
  <si>
    <t>PC</t>
  </si>
  <si>
    <t>23:3_FP</t>
  </si>
  <si>
    <t>23:3</t>
  </si>
  <si>
    <t>15:3_8:0_FP</t>
  </si>
  <si>
    <t>15:3_8:0</t>
  </si>
  <si>
    <t xml:space="preserve">14.44 </t>
  </si>
  <si>
    <t>21:3_2:0_FP</t>
  </si>
  <si>
    <t>21:3_2:0</t>
  </si>
  <si>
    <t>13:1_10:2_FP</t>
  </si>
  <si>
    <t>13:1_10:2</t>
  </si>
  <si>
    <t>20:3_3:0_FP</t>
  </si>
  <si>
    <t>20:3_3:0</t>
  </si>
  <si>
    <t>30:0</t>
  </si>
  <si>
    <t>14:0/16:0</t>
  </si>
  <si>
    <t>16:0_14:0</t>
  </si>
  <si>
    <t>23.0</t>
  </si>
  <si>
    <t xml:space="preserve">23.00 </t>
  </si>
  <si>
    <t>18:0_12:0</t>
  </si>
  <si>
    <t>31:0</t>
  </si>
  <si>
    <t>24.1</t>
  </si>
  <si>
    <t>24.30</t>
  </si>
  <si>
    <t>32:0</t>
  </si>
  <si>
    <t>16:0/16:0</t>
  </si>
  <si>
    <t>25.6</t>
  </si>
  <si>
    <t xml:space="preserve">25.58 </t>
  </si>
  <si>
    <t>25.315285 25.495765 25.691902</t>
  </si>
  <si>
    <t>20:0/12:0 12:0/20:0_FP</t>
  </si>
  <si>
    <t>20:0/12:0 12:0/20:0</t>
  </si>
  <si>
    <t>25.315285 25.495765 25.315285 25.495765</t>
  </si>
  <si>
    <t>22:0/10:0 10:0/22:0_FP</t>
  </si>
  <si>
    <t>22:0/10:0 10:0/22:0</t>
  </si>
  <si>
    <t>25.691902 25.691902</t>
  </si>
  <si>
    <t>32:1</t>
  </si>
  <si>
    <t>16:0/16:1</t>
  </si>
  <si>
    <t>23.8</t>
  </si>
  <si>
    <t xml:space="preserve">23.76 </t>
  </si>
  <si>
    <t>16:0/16:1 16:1/16:0</t>
  </si>
  <si>
    <t>23.623762 23.623762</t>
  </si>
  <si>
    <t>15:1/17:0 17:0/15:1_FP</t>
  </si>
  <si>
    <t>15:1/17:0 17:0/15:1</t>
  </si>
  <si>
    <t>12:0/20:1_FP</t>
  </si>
  <si>
    <t>12:0/20:1</t>
  </si>
  <si>
    <t>21.552852</t>
  </si>
  <si>
    <t>32:2</t>
  </si>
  <si>
    <t>14:0/18:2</t>
  </si>
  <si>
    <t>21.8</t>
  </si>
  <si>
    <t xml:space="preserve">21.78 </t>
  </si>
  <si>
    <t>33:0</t>
  </si>
  <si>
    <t>16:0/17:0</t>
  </si>
  <si>
    <t>17:0_16:0</t>
  </si>
  <si>
    <t xml:space="preserve">26.71 </t>
  </si>
  <si>
    <t>33:1</t>
  </si>
  <si>
    <t>16:0/17:1</t>
  </si>
  <si>
    <t>17:1_16:0</t>
  </si>
  <si>
    <t>16:0/17:1 17:1/16:0</t>
  </si>
  <si>
    <t>24.8</t>
  </si>
  <si>
    <t xml:space="preserve">24.96 </t>
  </si>
  <si>
    <t>49.592653 49.592653</t>
  </si>
  <si>
    <t>15:0/18:1</t>
  </si>
  <si>
    <t>25.0</t>
  </si>
  <si>
    <t>12.73707</t>
  </si>
  <si>
    <t>16:1_17:0</t>
  </si>
  <si>
    <t>17:0_16:1</t>
  </si>
  <si>
    <t>16:1/17:0 17:0/16:1</t>
  </si>
  <si>
    <t>49.592653 50.38207 50.763502 50.38207 50.763502</t>
  </si>
  <si>
    <t>33:2</t>
  </si>
  <si>
    <t>15:0/18:2</t>
  </si>
  <si>
    <t>23.1</t>
  </si>
  <si>
    <t xml:space="preserve">23.10 </t>
  </si>
  <si>
    <t>34:0</t>
  </si>
  <si>
    <t>18:0/16:0</t>
  </si>
  <si>
    <t>28.0</t>
  </si>
  <si>
    <t xml:space="preserve">28.00 </t>
  </si>
  <si>
    <t>18:0/16:0 16:0/18:0</t>
  </si>
  <si>
    <t>25.764165 26.165928 26.378385 27.88042 28.095087 25.764165 25.961853 26.165928 26.378385 27.88042 28.095087</t>
  </si>
  <si>
    <t>17:0/17:0_FP</t>
  </si>
  <si>
    <t>17:0/17:0</t>
  </si>
  <si>
    <t>25.764165 25.961853 26.165928 26.378385 27.88042 28.095087</t>
  </si>
  <si>
    <t>12:0/22:0_FP</t>
  </si>
  <si>
    <t>12:0/22:0</t>
  </si>
  <si>
    <t>25.961853</t>
  </si>
  <si>
    <t>16:0/18:1</t>
  </si>
  <si>
    <t xml:space="preserve">26.21 </t>
  </si>
  <si>
    <t>26.732143</t>
  </si>
  <si>
    <t>24.005160 24.186145 25.325353 25.670118 25.86052 26.030553 26.233363 26.444365</t>
  </si>
  <si>
    <t>12:0/22:1 22:1/12:0_FP</t>
  </si>
  <si>
    <t>12:0/22:1 22:1/12:0</t>
  </si>
  <si>
    <t>25.86052 25.86052</t>
  </si>
  <si>
    <t>34:2</t>
  </si>
  <si>
    <t>16:0/18:2</t>
  </si>
  <si>
    <t>24.5</t>
  </si>
  <si>
    <t xml:space="preserve">24.42 </t>
  </si>
  <si>
    <t>25.05698 25.248822 25.450285 25.647727</t>
  </si>
  <si>
    <t>17:1/17:1_FP</t>
  </si>
  <si>
    <t>17:1/17:1</t>
  </si>
  <si>
    <t>25.450285 25.647727</t>
  </si>
  <si>
    <t xml:space="preserve">24.37 </t>
  </si>
  <si>
    <t>23.263597 23.900847 24.093673 24.273937 24.450670 24.641060</t>
  </si>
  <si>
    <t>16:1/18:1_FP</t>
  </si>
  <si>
    <t>16:1/18:1</t>
  </si>
  <si>
    <t>22.299038</t>
  </si>
  <si>
    <t>23.263597</t>
  </si>
  <si>
    <t>34:3</t>
  </si>
  <si>
    <t>16:1/18:2</t>
  </si>
  <si>
    <t>18:2_16:1</t>
  </si>
  <si>
    <t>22.6</t>
  </si>
  <si>
    <t xml:space="preserve">22.60 </t>
  </si>
  <si>
    <t>16:0/18:3</t>
  </si>
  <si>
    <t xml:space="preserve">22.60 23.30 </t>
  </si>
  <si>
    <t xml:space="preserve">22.57 </t>
  </si>
  <si>
    <t>22.288963 22.464087 22.64082</t>
  </si>
  <si>
    <t>34:4</t>
  </si>
  <si>
    <t>14:0/20:4</t>
  </si>
  <si>
    <t xml:space="preserve">21.82 </t>
  </si>
  <si>
    <t>21.908765</t>
  </si>
  <si>
    <t>16:1/18:3</t>
  </si>
  <si>
    <t>18:3_16:1</t>
  </si>
  <si>
    <t>20.8</t>
  </si>
  <si>
    <t xml:space="preserve">20.80 21.82 </t>
  </si>
  <si>
    <t>20.609940</t>
  </si>
  <si>
    <t>24:3_10:1_FP</t>
  </si>
  <si>
    <t>24:3_10:1</t>
  </si>
  <si>
    <t xml:space="preserve">20.80 </t>
  </si>
  <si>
    <t>17:4_17:0_FP</t>
  </si>
  <si>
    <t>17:4_17:0</t>
  </si>
  <si>
    <t>35:0_FP</t>
  </si>
  <si>
    <t>35:0</t>
  </si>
  <si>
    <t>14:0/21:0_FP</t>
  </si>
  <si>
    <t>14:0/21:0</t>
  </si>
  <si>
    <t>25.600690</t>
  </si>
  <si>
    <t>16:0/19:0_FP</t>
  </si>
  <si>
    <t>16:0/19:0</t>
  </si>
  <si>
    <t>25.79675</t>
  </si>
  <si>
    <t>17:0/18:0 18:0/17:0_FP</t>
  </si>
  <si>
    <t>17:0/18:0 18:0/17:0</t>
  </si>
  <si>
    <t>25.600690 25.79675 26.401923 25.600690 25.79675 26.401923</t>
  </si>
  <si>
    <t>35:1</t>
  </si>
  <si>
    <t>17:0/18:1</t>
  </si>
  <si>
    <t>18:1_17:0</t>
  </si>
  <si>
    <t>27.3</t>
  </si>
  <si>
    <t xml:space="preserve">27.37 </t>
  </si>
  <si>
    <t>17:1/18:0</t>
  </si>
  <si>
    <t>18:0_17:1</t>
  </si>
  <si>
    <t>35:1_noMS2</t>
  </si>
  <si>
    <t>26:1/9:0 9:0/26:1_FP</t>
  </si>
  <si>
    <t>26:1/9:0 9:0/26:1</t>
  </si>
  <si>
    <t>17:0/18:1_FP</t>
  </si>
  <si>
    <t>25.216075 25.402368 25.594912</t>
  </si>
  <si>
    <t>35:2</t>
  </si>
  <si>
    <t>17:0/18:2</t>
  </si>
  <si>
    <t xml:space="preserve">25.64 </t>
  </si>
  <si>
    <t>25.377568 25.563970 25.762242 25.96920</t>
  </si>
  <si>
    <t>17:1/18:1</t>
  </si>
  <si>
    <t>18:1_17:1</t>
  </si>
  <si>
    <t>23.953570 25.515755 25.711118</t>
  </si>
  <si>
    <t>23.584212</t>
  </si>
  <si>
    <t>35:4</t>
  </si>
  <si>
    <t>15:0/20:4</t>
  </si>
  <si>
    <t xml:space="preserve">23.17 </t>
  </si>
  <si>
    <t>22.91462 23.076308 23.251298</t>
  </si>
  <si>
    <t>14:2/21:2_FP</t>
  </si>
  <si>
    <t>14:2/21:2</t>
  </si>
  <si>
    <t>36:0</t>
  </si>
  <si>
    <t>18:0/18:0</t>
  </si>
  <si>
    <t>30.1</t>
  </si>
  <si>
    <t xml:space="preserve">30.19 </t>
  </si>
  <si>
    <t>36:0_noMS2</t>
  </si>
  <si>
    <t>22:0/14:0 14:0/22:0_FP</t>
  </si>
  <si>
    <t>22:0/14:0 14:0/22:0</t>
  </si>
  <si>
    <t>28.529743 28.529743</t>
  </si>
  <si>
    <t>18:0/18:0_FP</t>
  </si>
  <si>
    <t>28.529743</t>
  </si>
  <si>
    <t>18:0/18:1</t>
  </si>
  <si>
    <t>28.6</t>
  </si>
  <si>
    <t xml:space="preserve">28.55 </t>
  </si>
  <si>
    <t>27.991945 29.095428</t>
  </si>
  <si>
    <t>26.432347 27.745853 27.934295 28.138078 28.321457 28.48938 28.664918 29.045415 30.467662</t>
  </si>
  <si>
    <t>16:0/20:1_FP</t>
  </si>
  <si>
    <t>16:0/20:1</t>
  </si>
  <si>
    <t>26.239157 30.230847</t>
  </si>
  <si>
    <t>36:2</t>
  </si>
  <si>
    <t>18:0/18:2</t>
  </si>
  <si>
    <t>27.0</t>
  </si>
  <si>
    <t xml:space="preserve">26.89 </t>
  </si>
  <si>
    <t>27.45863 27.662698 27.848580 28.075568</t>
  </si>
  <si>
    <t>18:1/18:1</t>
  </si>
  <si>
    <t>27.5</t>
  </si>
  <si>
    <t>26.149342</t>
  </si>
  <si>
    <t>25.869770 27.055310</t>
  </si>
  <si>
    <t>24.70948 26.120338 26.304488 26.497442 26.69362 26.874495 27.24255</t>
  </si>
  <si>
    <t>36:3</t>
  </si>
  <si>
    <t>16:0/20:3</t>
  </si>
  <si>
    <t>16:0/20:3 20:3/16:0</t>
  </si>
  <si>
    <t>25.1</t>
  </si>
  <si>
    <t xml:space="preserve">25.03 </t>
  </si>
  <si>
    <t>25.565848 25.565848</t>
  </si>
  <si>
    <t>18:1/18:2</t>
  </si>
  <si>
    <t>23.074013 23.248853 23.920582</t>
  </si>
  <si>
    <t>24.187937 24.361523 24.534552 25.27553 25.474785 24.361523 24.534552 25.27553 25.474785</t>
  </si>
  <si>
    <t>24.713122 24.893038 25.075098</t>
  </si>
  <si>
    <t>18:0/18:3</t>
  </si>
  <si>
    <t>25.8</t>
  </si>
  <si>
    <t>24.187937</t>
  </si>
  <si>
    <t>16:0/20:4</t>
  </si>
  <si>
    <t>20:4_16:0</t>
  </si>
  <si>
    <t xml:space="preserve">23.12 24.46 </t>
  </si>
  <si>
    <t>24.357878 24.895037 25.085842</t>
  </si>
  <si>
    <t>18:2/18:2</t>
  </si>
  <si>
    <t xml:space="preserve">23.12 </t>
  </si>
  <si>
    <t>23.812975</t>
  </si>
  <si>
    <t xml:space="preserve">24.46 </t>
  </si>
  <si>
    <t>21.418122 22.339762 24.155448 24.333013 24.505705 24.686258</t>
  </si>
  <si>
    <t>21.608153 22.521722 22.702428 22.880670 23.052568 23.235327 23.971340</t>
  </si>
  <si>
    <t>18:3/18:1</t>
  </si>
  <si>
    <t>18:1/18:3</t>
  </si>
  <si>
    <t>23.3</t>
  </si>
  <si>
    <t>21.230348</t>
  </si>
  <si>
    <t>36:5</t>
  </si>
  <si>
    <t>16:0/20:5</t>
  </si>
  <si>
    <t>20:5/16:0 16:0/20:5</t>
  </si>
  <si>
    <t>22.8</t>
  </si>
  <si>
    <t xml:space="preserve">22.78 </t>
  </si>
  <si>
    <t>22.656045 22.656045</t>
  </si>
  <si>
    <t>16:1/20:4</t>
  </si>
  <si>
    <t>22.3</t>
  </si>
  <si>
    <t>22.125927 22.477288</t>
  </si>
  <si>
    <t>18:3/18:2</t>
  </si>
  <si>
    <t>21.5</t>
  </si>
  <si>
    <t xml:space="preserve">21.44 </t>
  </si>
  <si>
    <t>17:5/19:0_FP</t>
  </si>
  <si>
    <t>17:5/19:0</t>
  </si>
  <si>
    <t xml:space="preserve">22.82 </t>
  </si>
  <si>
    <t>22.670655 22.842510 22.670655 22.842510</t>
  </si>
  <si>
    <t>22.670655</t>
  </si>
  <si>
    <t>36:6</t>
  </si>
  <si>
    <t>14:0/22:6</t>
  </si>
  <si>
    <t>22:6_14:0</t>
  </si>
  <si>
    <t>14:0/22:6 22:6/14:0</t>
  </si>
  <si>
    <t>21.1</t>
  </si>
  <si>
    <t xml:space="preserve">21.32 </t>
  </si>
  <si>
    <t>21.346142 21.346142</t>
  </si>
  <si>
    <t>26:4_10:2_FP</t>
  </si>
  <si>
    <t>26:4_10:2</t>
  </si>
  <si>
    <t>21:5_15:1_FP</t>
  </si>
  <si>
    <t>21:5_15:1</t>
  </si>
  <si>
    <t>18:0/19:0 19:0/18:0_FP</t>
  </si>
  <si>
    <t>18:0/19:0 19:0/18:0</t>
  </si>
  <si>
    <t>17:0/20:0_FP</t>
  </si>
  <si>
    <t>17:0/20:0</t>
  </si>
  <si>
    <t>27.954235</t>
  </si>
  <si>
    <t>37:1_noMS2</t>
  </si>
  <si>
    <t>37:1</t>
  </si>
  <si>
    <t>29.3</t>
  </si>
  <si>
    <t>29.53</t>
  </si>
  <si>
    <t>not counted: only MS1 identification</t>
  </si>
  <si>
    <t>18:1/19:0_FP</t>
  </si>
  <si>
    <t>18:1/19:0</t>
  </si>
  <si>
    <t>27.708468 28.291913</t>
  </si>
  <si>
    <t>26:1/11:0 11:0/26:1_FP</t>
  </si>
  <si>
    <t>26:1/11:0 11:0/26:1</t>
  </si>
  <si>
    <t>37:2</t>
  </si>
  <si>
    <t>19:0/18:2</t>
  </si>
  <si>
    <t>18:2/19:0</t>
  </si>
  <si>
    <t>28.1</t>
  </si>
  <si>
    <t xml:space="preserve">28.05 </t>
  </si>
  <si>
    <t>27.809022 28.011095 28.184213</t>
  </si>
  <si>
    <t>37:2_noMS2</t>
  </si>
  <si>
    <t>20:0/17:2 17:2/20:0_FP</t>
  </si>
  <si>
    <t>20:0/17:2 17:2/20:0</t>
  </si>
  <si>
    <t>26.103462 26.103462</t>
  </si>
  <si>
    <t>17:0/20:2_FP</t>
  </si>
  <si>
    <t>17:0/20:2</t>
  </si>
  <si>
    <t>25.912408 26.103462</t>
  </si>
  <si>
    <t>17:1/20:1_FP</t>
  </si>
  <si>
    <t>17:1/20:1</t>
  </si>
  <si>
    <t>26.800507</t>
  </si>
  <si>
    <t>15:1/22:1 22:1/15:1_FP</t>
  </si>
  <si>
    <t>15:1/22:1 22:1/15:1</t>
  </si>
  <si>
    <t>25.912408 25.912408</t>
  </si>
  <si>
    <t>37:3</t>
  </si>
  <si>
    <t>17:0/20:3 20:3/17:0</t>
  </si>
  <si>
    <t>26.3</t>
  </si>
  <si>
    <t>17:1/20:2 20:2/17:1_FP</t>
  </si>
  <si>
    <t>17:1/20:2 20:2/17:1</t>
  </si>
  <si>
    <t>19:0/18:3 18:3/19:0_FP</t>
  </si>
  <si>
    <t>19:0/18:3 18:3/19:0</t>
  </si>
  <si>
    <t>37:4</t>
  </si>
  <si>
    <t>17:0/20:4</t>
  </si>
  <si>
    <t xml:space="preserve">25.67 </t>
  </si>
  <si>
    <t>26.002343</t>
  </si>
  <si>
    <t>25.585202</t>
  </si>
  <si>
    <t>17:1/20:3_FP</t>
  </si>
  <si>
    <t>17:1/20:3</t>
  </si>
  <si>
    <t>23.180187</t>
  </si>
  <si>
    <t>37:5</t>
  </si>
  <si>
    <t>17:1/20:4</t>
  </si>
  <si>
    <t>23.746422</t>
  </si>
  <si>
    <t>19:5/18:0_FP</t>
  </si>
  <si>
    <t>19:5/18:0</t>
  </si>
  <si>
    <t>20:3_17:2_FP</t>
  </si>
  <si>
    <t>20:3_17:2</t>
  </si>
  <si>
    <t>37:5_noMS2</t>
  </si>
  <si>
    <t>24.21</t>
  </si>
  <si>
    <t>37:6</t>
  </si>
  <si>
    <t>15:0/22:6</t>
  </si>
  <si>
    <t>15:0/22:6 22:6/15:0</t>
  </si>
  <si>
    <t xml:space="preserve">22.67 </t>
  </si>
  <si>
    <t>22.524682 22.69697 22.884090 22.524682 22.69697 22.884090</t>
  </si>
  <si>
    <t>25:6_12:0_FP</t>
  </si>
  <si>
    <t>25:6_12:0</t>
  </si>
  <si>
    <t>38:1</t>
  </si>
  <si>
    <t>18:0/20:1</t>
  </si>
  <si>
    <t>20:1_18:0</t>
  </si>
  <si>
    <t>30.5</t>
  </si>
  <si>
    <t xml:space="preserve">30.46 </t>
  </si>
  <si>
    <t>30.311887 30.485598</t>
  </si>
  <si>
    <t>38:1_noMS2</t>
  </si>
  <si>
    <t>24:0/14:1 14:1/24:0_FP</t>
  </si>
  <si>
    <t>24:0/14:1 14:1/24:0</t>
  </si>
  <si>
    <t>18:0/20:1_FP</t>
  </si>
  <si>
    <t>27.674157 27.842563 28.046865 28.214837 28.562358 29.21702</t>
  </si>
  <si>
    <t>18:1/20:0_FP</t>
  </si>
  <si>
    <t>18:1/20:0</t>
  </si>
  <si>
    <t>29.038728</t>
  </si>
  <si>
    <t>22:1/16:0 16:0/22:1_FP</t>
  </si>
  <si>
    <t>22:1/16:0 16:0/22:1</t>
  </si>
  <si>
    <t>29.21702 29.21702</t>
  </si>
  <si>
    <t>38:2</t>
  </si>
  <si>
    <t>18:0/20:2</t>
  </si>
  <si>
    <t>18:0/20:2 20:2/18:0</t>
  </si>
  <si>
    <t>28.8</t>
  </si>
  <si>
    <t xml:space="preserve">28.85 </t>
  </si>
  <si>
    <t>28.470708 28.63548 28.80595 28.978565 28.470708 28.63548 28.80595 28.978565</t>
  </si>
  <si>
    <t>38:2_noMS2</t>
  </si>
  <si>
    <t>18:0/20:2 20:2/18:0_FP</t>
  </si>
  <si>
    <t>26.133340 27.084505 27.272908 27.465797 27.660475 27.831120 28.013322 26.133340 27.084505 27.272908 27.465797 27.660475 27.831120 28.013322</t>
  </si>
  <si>
    <t>18:1/20:1_FP</t>
  </si>
  <si>
    <t>18:1/20:1</t>
  </si>
  <si>
    <t>26.334270</t>
  </si>
  <si>
    <t>14:1/24:1 24:1/14:1_FP</t>
  </si>
  <si>
    <t>14:1/24:1 24:1/14:1</t>
  </si>
  <si>
    <t>26.536115 26.536115</t>
  </si>
  <si>
    <t>38:3</t>
  </si>
  <si>
    <t>18:0/20:3</t>
  </si>
  <si>
    <t>20:3/18:0 18:0/20:3</t>
  </si>
  <si>
    <t xml:space="preserve">27.62 </t>
  </si>
  <si>
    <t>27.080848 27.268915 27.454782 27.656555 27.829260 28.006830 28.181928 28.35235 27.080848 27.268915 27.454782 27.656555 27.829260 28.006830 28.181928 28.35235</t>
  </si>
  <si>
    <t xml:space="preserve">26.39 </t>
  </si>
  <si>
    <t>20:0/18:3 18:3/20:0_FP</t>
  </si>
  <si>
    <t>20:0/18:3 18:3/20:0</t>
  </si>
  <si>
    <t>24.253468 24.253468</t>
  </si>
  <si>
    <t>18:1/20:2_FP</t>
  </si>
  <si>
    <t>18:1/20:2</t>
  </si>
  <si>
    <t>25.277735 25.468055 25.665347 25.865087</t>
  </si>
  <si>
    <t xml:space="preserve">26.92 </t>
  </si>
  <si>
    <t>26.628387 26.812290 26.990880 27.17078 27.35913 27.564810</t>
  </si>
  <si>
    <t>26.0</t>
  </si>
  <si>
    <t>25.047470 25.241223 25.434548 25.628625 25.827097 26.032465</t>
  </si>
  <si>
    <t>16:0/22:4</t>
  </si>
  <si>
    <t>22:4/16:0 16:0/22:4</t>
  </si>
  <si>
    <t>23.627187 25.181498 26.479702 26.658325 26.841007 27.019722 27.202210 27.403227</t>
  </si>
  <si>
    <t>23.829865 24.029078 24.804882 24.984188 25.673522 25.905675</t>
  </si>
  <si>
    <t>18:1/20:4</t>
  </si>
  <si>
    <t xml:space="preserve">25.00 </t>
  </si>
  <si>
    <t>24.889455 25.073318 25.267592</t>
  </si>
  <si>
    <t>16:0/22:5</t>
  </si>
  <si>
    <t>22:5/16:0 16:0/22:5</t>
  </si>
  <si>
    <t>24.6</t>
  </si>
  <si>
    <t>24.003345 24.191523 24.363445 24.530778 25.464313 25.659148 24.003345 24.191523 24.363445 24.530778 25.464313 25.659148</t>
  </si>
  <si>
    <t>23.005165 23.22403 24.593572 24.76937 24.947213 25.134245 25.344340</t>
  </si>
  <si>
    <t>23.613837 23.81538 24.203263 23.613837 23.81538 24.203263 25.544202</t>
  </si>
  <si>
    <t>18:0/20:5</t>
  </si>
  <si>
    <t>20:5/18:0 18:0/20:5</t>
  </si>
  <si>
    <t>25.544202 25.544202</t>
  </si>
  <si>
    <t>16:0/22:6</t>
  </si>
  <si>
    <t>22:6/16:0 16:0/22:6</t>
  </si>
  <si>
    <t>24.0</t>
  </si>
  <si>
    <t xml:space="preserve">23.21 23.96 </t>
  </si>
  <si>
    <t>21.959437 22.314425 21.959437 22.314425</t>
  </si>
  <si>
    <t>18:2/20:4</t>
  </si>
  <si>
    <t xml:space="preserve">23.21 </t>
  </si>
  <si>
    <t>22.658032 22.833885 23.003292 23.213770 23.422372</t>
  </si>
  <si>
    <t>16:1/22:5_FP</t>
  </si>
  <si>
    <t>16:1/22:5</t>
  </si>
  <si>
    <t>22.132513 22.314425 22.488328</t>
  </si>
  <si>
    <t xml:space="preserve">23.98 </t>
  </si>
  <si>
    <t>23.439985 23.603425 23.807305 24.006953 24.193412 23.439985 23.603425 23.807305 24.006953 24.193412</t>
  </si>
  <si>
    <t>21.282497 21.48287 22.887492 23.049715 23.226482 24.193412</t>
  </si>
  <si>
    <t>18:1/20:5</t>
  </si>
  <si>
    <t>23.807305</t>
  </si>
  <si>
    <t>38:7</t>
  </si>
  <si>
    <t>16:1/22:6</t>
  </si>
  <si>
    <t>16:1/22:6 22:6/16:1</t>
  </si>
  <si>
    <t>22.1</t>
  </si>
  <si>
    <t>21.793720 21.97290 22.155892 21.793720 21.97290 22.155892</t>
  </si>
  <si>
    <t>18:2/20:5</t>
  </si>
  <si>
    <t>21.067528</t>
  </si>
  <si>
    <t>38:7_noMS2</t>
  </si>
  <si>
    <t>21.55 22.00</t>
  </si>
  <si>
    <t>38:8_FP</t>
  </si>
  <si>
    <t>38:8</t>
  </si>
  <si>
    <t>18:3/20:5_FP</t>
  </si>
  <si>
    <t>18:3/20:5</t>
  </si>
  <si>
    <t>22.842510</t>
  </si>
  <si>
    <t>39:3_noMS2</t>
  </si>
  <si>
    <t>39:3</t>
  </si>
  <si>
    <t>28.73</t>
  </si>
  <si>
    <t>20:3/19:0 19:0/20:3_FP</t>
  </si>
  <si>
    <t>20:3/19:0 19:0/20:3</t>
  </si>
  <si>
    <t>27.534095 27.343760 27.534095</t>
  </si>
  <si>
    <t>17:1/22:2 22:2/17:1_FP</t>
  </si>
  <si>
    <t>17:1/22:2 22:2/17:1</t>
  </si>
  <si>
    <t>27.343760 27.343760</t>
  </si>
  <si>
    <t>39:4</t>
  </si>
  <si>
    <t>19:0/20:4</t>
  </si>
  <si>
    <t>27.91010 28.111863</t>
  </si>
  <si>
    <t>39:4_noMS2</t>
  </si>
  <si>
    <t>28.05</t>
  </si>
  <si>
    <t>39:6</t>
  </si>
  <si>
    <t>17:0/22:6</t>
  </si>
  <si>
    <t>17:0/22:6 22:6/17:0</t>
  </si>
  <si>
    <t>25.077138 25.273373 25.077138 25.273373</t>
  </si>
  <si>
    <t>39:6_noMS2</t>
  </si>
  <si>
    <t>25.19</t>
  </si>
  <si>
    <t>39:7</t>
  </si>
  <si>
    <t>17:1/22:6</t>
  </si>
  <si>
    <t>22:6/17:1</t>
  </si>
  <si>
    <t>17:1/22:6 22:6/17:1</t>
  </si>
  <si>
    <t xml:space="preserve">23.33 </t>
  </si>
  <si>
    <t>23.180187 23.385882 23.180187 23.385882</t>
  </si>
  <si>
    <t>21:5_18:2_FP</t>
  </si>
  <si>
    <t>21:5_18:2</t>
  </si>
  <si>
    <t>39:7_noMS2</t>
  </si>
  <si>
    <t>23.26</t>
  </si>
  <si>
    <t>40:3_noMS2</t>
  </si>
  <si>
    <t>40:3</t>
  </si>
  <si>
    <t>29.35</t>
  </si>
  <si>
    <t>40:4</t>
  </si>
  <si>
    <t>18:0/22:4</t>
  </si>
  <si>
    <t>18:0/22:4 22:4/18:0</t>
  </si>
  <si>
    <t>28.3</t>
  </si>
  <si>
    <t xml:space="preserve">28.44 </t>
  </si>
  <si>
    <t>28.214837 28.388807 28.562358 28.214837 28.388807 28.562358</t>
  </si>
  <si>
    <t>20:0/20:4</t>
  </si>
  <si>
    <t>20:4_20:0</t>
  </si>
  <si>
    <t>29.1</t>
  </si>
  <si>
    <t xml:space="preserve">29.25 </t>
  </si>
  <si>
    <t>40:4_noMS2</t>
  </si>
  <si>
    <t>18:0/22:4 22:4/18:0_FP</t>
  </si>
  <si>
    <t>26.548628 26.548628</t>
  </si>
  <si>
    <t>20:1/20:3_FP</t>
  </si>
  <si>
    <t>20:1/20:3</t>
  </si>
  <si>
    <t>26.548628</t>
  </si>
  <si>
    <t>40:5</t>
  </si>
  <si>
    <t>18:0/22:5</t>
  </si>
  <si>
    <t>18:0/22:5 22:5/18:0</t>
  </si>
  <si>
    <t xml:space="preserve">27.16 27.89 </t>
  </si>
  <si>
    <t>20:1/20:4</t>
  </si>
  <si>
    <t>27.1</t>
  </si>
  <si>
    <t xml:space="preserve">27.16 </t>
  </si>
  <si>
    <t>20:5_20:0_FP</t>
  </si>
  <si>
    <t>20:5_20:0</t>
  </si>
  <si>
    <t>40:5_noMS2</t>
  </si>
  <si>
    <t>18:1/22:4_FP</t>
  </si>
  <si>
    <t>18:1/22:4</t>
  </si>
  <si>
    <t>24.825198 25.029927</t>
  </si>
  <si>
    <t>18:0/22:6</t>
  </si>
  <si>
    <t>22:6_18:0</t>
  </si>
  <si>
    <t>22:6/18:0 18:0/22:6</t>
  </si>
  <si>
    <t xml:space="preserve">25.46 26.39 </t>
  </si>
  <si>
    <t>18:1/22:5</t>
  </si>
  <si>
    <t>24.906170 25.088612</t>
  </si>
  <si>
    <t>16:0/24:6</t>
  </si>
  <si>
    <t>24:6_16:0</t>
  </si>
  <si>
    <t>20:1/20:5_FP</t>
  </si>
  <si>
    <t>20:1/20:5</t>
  </si>
  <si>
    <t>26.229765 26.430538</t>
  </si>
  <si>
    <t>23.353887 26.596727 23.353887 26.009682 26.596727</t>
  </si>
  <si>
    <t>20:3/20:3_FP</t>
  </si>
  <si>
    <t>20:3/20:3</t>
  </si>
  <si>
    <t>26.009682 26.19670 26.398060 26.596727</t>
  </si>
  <si>
    <t>40:7</t>
  </si>
  <si>
    <t>18:1/22:6</t>
  </si>
  <si>
    <t xml:space="preserve">24.51 </t>
  </si>
  <si>
    <t>24.217237 24.423975 24.629862</t>
  </si>
  <si>
    <t>20:6_20:1_FP</t>
  </si>
  <si>
    <t>20:6_20:1</t>
  </si>
  <si>
    <t xml:space="preserve">24.55 </t>
  </si>
  <si>
    <t>22.620775 22.798710 24.200457 24.369760 24.536695 24.726780</t>
  </si>
  <si>
    <t>20:3/20:4</t>
  </si>
  <si>
    <t>22.44422</t>
  </si>
  <si>
    <t>40:8</t>
  </si>
  <si>
    <t>18:2/22:6</t>
  </si>
  <si>
    <t>22:6_18:2</t>
  </si>
  <si>
    <t xml:space="preserve">22.76 </t>
  </si>
  <si>
    <t>22.145623 22.301423 22.479358 22.65407 22.831832</t>
  </si>
  <si>
    <t>20:4/20:4</t>
  </si>
  <si>
    <t>22.565695 22.74015</t>
  </si>
  <si>
    <t>40:9</t>
  </si>
  <si>
    <t>22:6/18:3</t>
  </si>
  <si>
    <t>18:3/22:6</t>
  </si>
  <si>
    <t>22:6/18:3 18:3/22:6</t>
  </si>
  <si>
    <t xml:space="preserve">21.30 </t>
  </si>
  <si>
    <t>21.104388 21.104388 23.603425</t>
  </si>
  <si>
    <t>20:5/20:4</t>
  </si>
  <si>
    <t>20:4/20:5</t>
  </si>
  <si>
    <t>23.439985</t>
  </si>
  <si>
    <t>26:3_14:6_FP</t>
  </si>
  <si>
    <t>26:3_14:6</t>
  </si>
  <si>
    <t>24:3_16:6_FP</t>
  </si>
  <si>
    <t>24:3_16:6</t>
  </si>
  <si>
    <t>41:6</t>
  </si>
  <si>
    <t>27.55</t>
  </si>
  <si>
    <t>41:6_noMS2</t>
  </si>
  <si>
    <t>27.44</t>
  </si>
  <si>
    <t>42:7</t>
  </si>
  <si>
    <t>18:2_24:5</t>
  </si>
  <si>
    <t>24:5_18:2</t>
  </si>
  <si>
    <t>26.6</t>
  </si>
  <si>
    <t xml:space="preserve">26.69 </t>
  </si>
  <si>
    <t>18:1_24:6</t>
  </si>
  <si>
    <t>24:6_18:1</t>
  </si>
  <si>
    <t>42:7_noMS2</t>
  </si>
  <si>
    <t>26.71</t>
  </si>
  <si>
    <t>42:8</t>
  </si>
  <si>
    <t>18:2_24:6</t>
  </si>
  <si>
    <t>24:6_18:2</t>
  </si>
  <si>
    <t xml:space="preserve">24.94 </t>
  </si>
  <si>
    <t>42:8_noMS2</t>
  </si>
  <si>
    <t>24.44</t>
  </si>
  <si>
    <t>42:9</t>
  </si>
  <si>
    <t>20:3_22:6</t>
  </si>
  <si>
    <t>22:6_20:3</t>
  </si>
  <si>
    <t>22:6/20:3 20:3/22:6</t>
  </si>
  <si>
    <t>23.5</t>
  </si>
  <si>
    <t xml:space="preserve">23.44 </t>
  </si>
  <si>
    <t>23.535608 23.353887 23.535608</t>
  </si>
  <si>
    <t>42:9_noMS2</t>
  </si>
  <si>
    <t>22:6/20:3 20:3/22:6_FP</t>
  </si>
  <si>
    <t>42:10</t>
  </si>
  <si>
    <t>22:6/20:4</t>
  </si>
  <si>
    <t>20:4/22:6</t>
  </si>
  <si>
    <t>22.10355 22.275502</t>
  </si>
  <si>
    <t>22.60</t>
  </si>
  <si>
    <t>44:10_FP</t>
  </si>
  <si>
    <t>44:10</t>
  </si>
  <si>
    <t>22:4/22:6 22:6/22:4_FP</t>
  </si>
  <si>
    <t>22:4/22:6 22:6/22:4</t>
  </si>
  <si>
    <t>22:5/22:5_FP</t>
  </si>
  <si>
    <t>22:5/22:5</t>
  </si>
  <si>
    <t>23.943655 24.126603</t>
  </si>
  <si>
    <t>44:12</t>
  </si>
  <si>
    <t>22:6/22:6</t>
  </si>
  <si>
    <t>22.129145 22.311065</t>
  </si>
  <si>
    <t>PE</t>
  </si>
  <si>
    <t>24:0</t>
  </si>
  <si>
    <t>12:0/12:0</t>
  </si>
  <si>
    <t>14.4</t>
  </si>
  <si>
    <t>13.532372 13.695558 13.880527 14.062360</t>
  </si>
  <si>
    <t>15:0/9:0_FP</t>
  </si>
  <si>
    <t>15:0/9:0</t>
  </si>
  <si>
    <t>15:0/9:0 9:0/15:0</t>
  </si>
  <si>
    <t>13.880527 14.790645 13.880527 14.790645</t>
  </si>
  <si>
    <t>16:0_8:0_FP</t>
  </si>
  <si>
    <t>16:0_8:0</t>
  </si>
  <si>
    <t>3:0/21:0_FP</t>
  </si>
  <si>
    <t>3:0/21:0</t>
  </si>
  <si>
    <t>13.532372</t>
  </si>
  <si>
    <t>18:0/6:0 6:0/18:0_FP</t>
  </si>
  <si>
    <t>18:0/6:0 6:0/18:0</t>
  </si>
  <si>
    <t>13.695558 13.695558 14.062360</t>
  </si>
  <si>
    <t>4:0/20:0_FP</t>
  </si>
  <si>
    <t>4:0/20:0</t>
  </si>
  <si>
    <t>13.532372 14.062360</t>
  </si>
  <si>
    <t>5:0/19:0_FP</t>
  </si>
  <si>
    <t>5:0/19:0</t>
  </si>
  <si>
    <t>14.790645</t>
  </si>
  <si>
    <t>14.229403 14.396065 14.594073</t>
  </si>
  <si>
    <t>16:0/8:0 8:0/16:0_FP</t>
  </si>
  <si>
    <t>16:0/8:0 8:0/16:0</t>
  </si>
  <si>
    <t>14.594073 14.229403 14.594073</t>
  </si>
  <si>
    <t>10:0/14:0 14:0/10:0_FP</t>
  </si>
  <si>
    <t>10:0/14:0 14:0/10:0</t>
  </si>
  <si>
    <t>14.396065 14.396065</t>
  </si>
  <si>
    <t>11:0/13:0_FP</t>
  </si>
  <si>
    <t>11:0/13:0</t>
  </si>
  <si>
    <t>14.229403</t>
  </si>
  <si>
    <t>32:1_noMS2</t>
  </si>
  <si>
    <t>34:0_noMS2</t>
  </si>
  <si>
    <t>28.44</t>
  </si>
  <si>
    <t>18:1/16:0</t>
  </si>
  <si>
    <t xml:space="preserve">26.58 </t>
  </si>
  <si>
    <t>24.773813 24.963418 26.268210 26.637637 26.861795</t>
  </si>
  <si>
    <t>19:0_15:1_FP</t>
  </si>
  <si>
    <t>19:0_15:1</t>
  </si>
  <si>
    <t>15:1/19:0 19:0/15:1</t>
  </si>
  <si>
    <t>26.637637 26.637637</t>
  </si>
  <si>
    <t xml:space="preserve">24.85 </t>
  </si>
  <si>
    <t>24.515423</t>
  </si>
  <si>
    <t>24.782552 24.969578</t>
  </si>
  <si>
    <t>18:3/16:0 16:0/18:3</t>
  </si>
  <si>
    <t>23.6</t>
  </si>
  <si>
    <t>23.092537 23.092537</t>
  </si>
  <si>
    <t>14:1_20:2</t>
  </si>
  <si>
    <t>20:2_14:1</t>
  </si>
  <si>
    <t xml:space="preserve">23.07 </t>
  </si>
  <si>
    <t>34:3_noMS2</t>
  </si>
  <si>
    <t>23.10</t>
  </si>
  <si>
    <t>26.117018</t>
  </si>
  <si>
    <t>18:1_18:0</t>
  </si>
  <si>
    <t>29.0</t>
  </si>
  <si>
    <t xml:space="preserve">28.96 </t>
  </si>
  <si>
    <t>28.604278 28.77070 28.943738 29.170270 29.415188</t>
  </si>
  <si>
    <t>23:1_13:0_FP</t>
  </si>
  <si>
    <t>23:1_13:0</t>
  </si>
  <si>
    <t>21:0/15:1 15:1/21:0_FP</t>
  </si>
  <si>
    <t>21:0/15:1 15:1/21:0</t>
  </si>
  <si>
    <t>29.415188 28.604278 29.415188</t>
  </si>
  <si>
    <t>10:0/26:1_FP</t>
  </si>
  <si>
    <t>10:0/26:1</t>
  </si>
  <si>
    <t>25.533242</t>
  </si>
  <si>
    <t>25.533242 25.533242</t>
  </si>
  <si>
    <t xml:space="preserve">27.35 </t>
  </si>
  <si>
    <t>27.883805</t>
  </si>
  <si>
    <t>26.858493</t>
  </si>
  <si>
    <t>17:2/19:0_FP</t>
  </si>
  <si>
    <t>17:2/19:0</t>
  </si>
  <si>
    <t>26.858493 27.883805</t>
  </si>
  <si>
    <t xml:space="preserve">27.32 </t>
  </si>
  <si>
    <t>27.121362 27.300285 27.499915</t>
  </si>
  <si>
    <t>23.987238 24.157448 24.336643 24.511175</t>
  </si>
  <si>
    <t>22:2/14:0 14:0/22:2_FP</t>
  </si>
  <si>
    <t>22:2/14:0 14:0/22:2</t>
  </si>
  <si>
    <t>24.511175 24.157448 24.336643 24.511175</t>
  </si>
  <si>
    <t>23.987238</t>
  </si>
  <si>
    <t>14:1/22:1_FP</t>
  </si>
  <si>
    <t>14:1/22:1</t>
  </si>
  <si>
    <t>24.336643</t>
  </si>
  <si>
    <t xml:space="preserve">25.42 </t>
  </si>
  <si>
    <t>25.872890</t>
  </si>
  <si>
    <t>24.717463 24.897005 25.081212 25.872890 24.717463 24.897005 25.081212</t>
  </si>
  <si>
    <t>17:3/19:0_FP</t>
  </si>
  <si>
    <t>17:3/19:0</t>
  </si>
  <si>
    <t>25.212692 25.409035 25.61138</t>
  </si>
  <si>
    <t xml:space="preserve">24.87 </t>
  </si>
  <si>
    <t>24.391673 24.557832 24.735458 24.918035 25.103523 25.312025</t>
  </si>
  <si>
    <t xml:space="preserve">23.58 </t>
  </si>
  <si>
    <t>23.334002</t>
  </si>
  <si>
    <t>17:4/19:0_FP</t>
  </si>
  <si>
    <t>17:4/19:0</t>
  </si>
  <si>
    <t xml:space="preserve">24.91 </t>
  </si>
  <si>
    <t>24.722018 24.899132 25.091203</t>
  </si>
  <si>
    <t>20:4_16:1</t>
  </si>
  <si>
    <t>22.743502 22.911288</t>
  </si>
  <si>
    <t>23.085712</t>
  </si>
  <si>
    <t>14:0/22:5 22:5/14:0_FP</t>
  </si>
  <si>
    <t>14:0/22:5 22:5/14:0</t>
  </si>
  <si>
    <t>23.085712 23.366772 23.366772</t>
  </si>
  <si>
    <t>16:0/21:0 21:0/16:0_FP</t>
  </si>
  <si>
    <t>16:0/21:0 21:0/16:0</t>
  </si>
  <si>
    <t>22.736787 22.736787</t>
  </si>
  <si>
    <t>18:0/19:0_FP</t>
  </si>
  <si>
    <t>18:0/19:0</t>
  </si>
  <si>
    <t>22.736787</t>
  </si>
  <si>
    <t xml:space="preserve">26.12 </t>
  </si>
  <si>
    <t>25.902328 26.095597 26.311387</t>
  </si>
  <si>
    <t>37:4_noMS2</t>
  </si>
  <si>
    <t>26.19</t>
  </si>
  <si>
    <t>37:6_noMS2</t>
  </si>
  <si>
    <t>23.07</t>
  </si>
  <si>
    <t>31.0</t>
  </si>
  <si>
    <t>30.89</t>
  </si>
  <si>
    <t>29.28</t>
  </si>
  <si>
    <t>21:0/17:2 17:2/21:0_FP</t>
  </si>
  <si>
    <t>21:0/17:2 17:2/21:0</t>
  </si>
  <si>
    <t>26.572523 26.572523</t>
  </si>
  <si>
    <t>18:0/20:2_FP</t>
  </si>
  <si>
    <t>26.572523</t>
  </si>
  <si>
    <t>20:3/18:0</t>
  </si>
  <si>
    <t>26.974988 27.142032 27.328907 27.525043 27.749280 27.914630 28.11618 28.300792 26.974988 27.142032 27.328907 27.525043 27.749280 27.914630 28.11618 28.300792</t>
  </si>
  <si>
    <t>20:4_18:0</t>
  </si>
  <si>
    <t>25.337123 26.886980 27.051598 27.232252 27.421227 27.625045 27.802372 28.040845 28.258747</t>
  </si>
  <si>
    <t>26.354143 26.354143</t>
  </si>
  <si>
    <t>25.154898 26.152738</t>
  </si>
  <si>
    <t>14:0/24:4_FP</t>
  </si>
  <si>
    <t>14:0/24:4</t>
  </si>
  <si>
    <t>26.354143</t>
  </si>
  <si>
    <t>27.143978 27.33078 27.527165</t>
  </si>
  <si>
    <t>25.203157 25.400590 25.596788</t>
  </si>
  <si>
    <t>24.846502 25.794577 25.994182 24.846502 25.794577 25.994182</t>
  </si>
  <si>
    <t>25.190528 25.379643 25.573942</t>
  </si>
  <si>
    <t>24.3</t>
  </si>
  <si>
    <t xml:space="preserve">23.67 </t>
  </si>
  <si>
    <t>23.516663 23.691348</t>
  </si>
  <si>
    <t>23:0_15:6_FP</t>
  </si>
  <si>
    <t>23:0_15:6</t>
  </si>
  <si>
    <t>24.813803 24.998203</t>
  </si>
  <si>
    <t xml:space="preserve">24.30 </t>
  </si>
  <si>
    <t>24.040478 24.223162 24.464612 24.040478 24.223162 24.464612</t>
  </si>
  <si>
    <t>24.464612</t>
  </si>
  <si>
    <t>24.040478</t>
  </si>
  <si>
    <t>22:6_16:1</t>
  </si>
  <si>
    <t>22.5</t>
  </si>
  <si>
    <t xml:space="preserve">22.46 </t>
  </si>
  <si>
    <t>22.218807 22.382580 22.562345 22.749973 22.218807 22.382580 22.562345</t>
  </si>
  <si>
    <t>22.749973</t>
  </si>
  <si>
    <t>22.44</t>
  </si>
  <si>
    <t>16:0/23:0_FP</t>
  </si>
  <si>
    <t>16:0/23:0</t>
  </si>
  <si>
    <t>28.31390 28.662525</t>
  </si>
  <si>
    <t>17:0/22:0_FP</t>
  </si>
  <si>
    <t>17:0/22:0</t>
  </si>
  <si>
    <t>28.158403</t>
  </si>
  <si>
    <t>18:0/21:0 21:0/18:0_FP</t>
  </si>
  <si>
    <t>18:0/21:0 21:0/18:0</t>
  </si>
  <si>
    <t>28.158403 28.31390 28.662525 28.158403 28.31390 28.662525</t>
  </si>
  <si>
    <t>28.327625 28.497587</t>
  </si>
  <si>
    <t>22:6_17:0</t>
  </si>
  <si>
    <t xml:space="preserve">25.62 </t>
  </si>
  <si>
    <t>25.704553 25.704553</t>
  </si>
  <si>
    <t>17:1/22:5_FP</t>
  </si>
  <si>
    <t>17:1/22:5</t>
  </si>
  <si>
    <t>25.704553</t>
  </si>
  <si>
    <t>25.58</t>
  </si>
  <si>
    <t>23.71</t>
  </si>
  <si>
    <t>22:4_18:0</t>
  </si>
  <si>
    <t>28.649358 28.649358</t>
  </si>
  <si>
    <t>20:2/20:2_FP</t>
  </si>
  <si>
    <t>20:2/20:2</t>
  </si>
  <si>
    <t>28.649358 28.818992</t>
  </si>
  <si>
    <t>18:3/22:1_FP</t>
  </si>
  <si>
    <t>18:3/22:1</t>
  </si>
  <si>
    <t>28.818992</t>
  </si>
  <si>
    <t>22:5_18:0</t>
  </si>
  <si>
    <t xml:space="preserve">27.48 28.28 </t>
  </si>
  <si>
    <t>26.754393 26.931427 27.253797 27.42937 28.072173 28.243512 28.444208 26.754393 27.253797 27.42937 28.243512 28.444208</t>
  </si>
  <si>
    <t>27.639992</t>
  </si>
  <si>
    <t>20:0/20:5</t>
  </si>
  <si>
    <t>20:0/20:5 20:5/20:0</t>
  </si>
  <si>
    <t>28.072173 26.931427 28.072173</t>
  </si>
  <si>
    <t>27.44 28.28</t>
  </si>
  <si>
    <t>18:0_22:6</t>
  </si>
  <si>
    <t>26.8</t>
  </si>
  <si>
    <t xml:space="preserve">26.80 </t>
  </si>
  <si>
    <t>26.350732 24.48865 26.350732 27.086563</t>
  </si>
  <si>
    <t>24.48865</t>
  </si>
  <si>
    <t>27.086563</t>
  </si>
  <si>
    <t xml:space="preserve">26.73 </t>
  </si>
  <si>
    <t>26.569115 26.756685 26.569115 26.756685</t>
  </si>
  <si>
    <t>26.569115 26.756685</t>
  </si>
  <si>
    <t>24.919785 25.32197</t>
  </si>
  <si>
    <t>24.828260 25.036585</t>
  </si>
  <si>
    <t>22.890913 23.055768</t>
  </si>
  <si>
    <t>40:9_noMS2</t>
  </si>
  <si>
    <t>18:4/22:5_FP</t>
  </si>
  <si>
    <t>18:4/22:5</t>
  </si>
  <si>
    <t>24.223162</t>
  </si>
  <si>
    <t>41:2_FP</t>
  </si>
  <si>
    <t>41:2</t>
  </si>
  <si>
    <t>18:2/23:0_FP</t>
  </si>
  <si>
    <t>18:2/23:0</t>
  </si>
  <si>
    <t>29.158603 29.346592</t>
  </si>
  <si>
    <t>42:6_FP</t>
  </si>
  <si>
    <t>42:6</t>
  </si>
  <si>
    <t>20:5/22:1 22:1/20:5_FP</t>
  </si>
  <si>
    <t>20:5/22:1 22:1/20:5</t>
  </si>
  <si>
    <t>27.035153 27.035153</t>
  </si>
  <si>
    <t>18:2/24:4_FP</t>
  </si>
  <si>
    <t>18:2/24:4</t>
  </si>
  <si>
    <t>27.035153</t>
  </si>
  <si>
    <t>42:10_noMS2</t>
  </si>
  <si>
    <t>22.96</t>
  </si>
  <si>
    <t>Cer</t>
  </si>
  <si>
    <t>18:3_FP</t>
  </si>
  <si>
    <t>18:3</t>
  </si>
  <si>
    <t>19:2_FP</t>
  </si>
  <si>
    <t>19:2</t>
  </si>
  <si>
    <t>34.2</t>
  </si>
  <si>
    <t>34.53</t>
  </si>
  <si>
    <t>24:1</t>
  </si>
  <si>
    <t>32.7</t>
  </si>
  <si>
    <t>32.71</t>
  </si>
  <si>
    <t>24:2</t>
  </si>
  <si>
    <t>31.3</t>
  </si>
  <si>
    <t>31.21</t>
  </si>
  <si>
    <t>LPC</t>
  </si>
  <si>
    <t>13:0_FP</t>
  </si>
  <si>
    <t>13:0</t>
  </si>
  <si>
    <t>15:0_FP</t>
  </si>
  <si>
    <t>15:0</t>
  </si>
  <si>
    <t>4.25</t>
  </si>
  <si>
    <t>2.890722 3.06428 3.240882 3.429585 3.619363 3.809202 3.997902 4.184352 4.370462 4.570570 4.77327</t>
  </si>
  <si>
    <t>4.058185 4.221422</t>
  </si>
  <si>
    <t>16:1</t>
  </si>
  <si>
    <t>2.7</t>
  </si>
  <si>
    <t>2.83</t>
  </si>
  <si>
    <t>2.743235</t>
  </si>
  <si>
    <t>17:0</t>
  </si>
  <si>
    <t>5.5</t>
  </si>
  <si>
    <t>5.54</t>
  </si>
  <si>
    <t>7.0</t>
  </si>
  <si>
    <t>7.05</t>
  </si>
  <si>
    <t>5.72765 5.89802 6.08052 6.270437 6.460187 6.649693 6.839787 7.026593 7.213288 7.410178 7.619775</t>
  </si>
  <si>
    <t>6.900078 7.067275</t>
  </si>
  <si>
    <t>4.96</t>
  </si>
  <si>
    <t>3.721092 3.900760 4.085362 4.261388 4.44808 4.637225 4.826942 5.016342 5.20577</t>
  </si>
  <si>
    <t>18:2</t>
  </si>
  <si>
    <t>3.0</t>
  </si>
  <si>
    <t>3.12</t>
  </si>
  <si>
    <t>0.184868 0.526508 1.822045 1.98735 2.178853 2.371225 2.562713 2.754087 2.944960 3.133065 3.318708 3.508542 3.717880</t>
  </si>
  <si>
    <t>18:2_noMS2</t>
  </si>
  <si>
    <t>20:3</t>
  </si>
  <si>
    <t>3.8</t>
  </si>
  <si>
    <t>3.91</t>
  </si>
  <si>
    <t>3.764047 3.930938</t>
  </si>
  <si>
    <t>3.20</t>
  </si>
  <si>
    <t>1.969923 2.151412 2.330853 2.522365 2.71390 2.904948 3.094430 3.279898 3.46828 3.683770</t>
  </si>
  <si>
    <t>20:4_noMS2</t>
  </si>
  <si>
    <t>3.22</t>
  </si>
  <si>
    <t>2.003940 2.195442 2.387735 2.57918 2.757313 2.947147 3.135073 3.324942</t>
  </si>
  <si>
    <t>DG</t>
  </si>
  <si>
    <t>16:0/16:0/-</t>
  </si>
  <si>
    <t>30.3</t>
  </si>
  <si>
    <t xml:space="preserve">30.32 </t>
  </si>
  <si>
    <t>NH4</t>
  </si>
  <si>
    <t>30.32</t>
  </si>
  <si>
    <t>28.62</t>
  </si>
  <si>
    <t>32:2_noMS2</t>
  </si>
  <si>
    <t>26.73 27.41</t>
  </si>
  <si>
    <t>26.85</t>
  </si>
  <si>
    <t>18:0/16:0/-</t>
  </si>
  <si>
    <t>32.2</t>
  </si>
  <si>
    <t xml:space="preserve">32.29 </t>
  </si>
  <si>
    <t>32.29</t>
  </si>
  <si>
    <t>16:0/18:1/-</t>
  </si>
  <si>
    <t>30.6</t>
  </si>
  <si>
    <t xml:space="preserve">30.67 </t>
  </si>
  <si>
    <t>16:0/-/18:2</t>
  </si>
  <si>
    <t xml:space="preserve">29.14 </t>
  </si>
  <si>
    <t>20:1/14:1/- 14:1/20:1/-_FP</t>
  </si>
  <si>
    <t>20:1/14:1/- 14:1/20:1/-</t>
  </si>
  <si>
    <t>29.255458 29.255458</t>
  </si>
  <si>
    <t>16:1/-/18:2</t>
  </si>
  <si>
    <t xml:space="preserve">27.44 </t>
  </si>
  <si>
    <t>16:1/18:2/- 18:2/16:1/-</t>
  </si>
  <si>
    <t>27.477470 27.477470</t>
  </si>
  <si>
    <t>35:5_FP</t>
  </si>
  <si>
    <t>35:5</t>
  </si>
  <si>
    <t>20:4/15:1/- 15:1/20:4/-_FP</t>
  </si>
  <si>
    <t>20:4/15:1/- 15:1/20:4/-</t>
  </si>
  <si>
    <t>30.501030 30.665180 30.501030 30.665180</t>
  </si>
  <si>
    <t>35:6_FP</t>
  </si>
  <si>
    <t>35:6</t>
  </si>
  <si>
    <t>15:1/20:5/- 20:5/15:1/-_FP</t>
  </si>
  <si>
    <t>15:1/20:5/- 20:5/15:1/-</t>
  </si>
  <si>
    <t>28.902628 29.079908 29.259192 28.902628 29.079908 29.259192</t>
  </si>
  <si>
    <t>34.1</t>
  </si>
  <si>
    <t>34.07</t>
  </si>
  <si>
    <t>34.10</t>
  </si>
  <si>
    <t>18:0/-/18:1</t>
  </si>
  <si>
    <t>32.6</t>
  </si>
  <si>
    <t xml:space="preserve">32.65 </t>
  </si>
  <si>
    <t>22:0/14:1/- 14:1/22:0/-_FP</t>
  </si>
  <si>
    <t>22:0/14:1/- 14:1/22:0/-</t>
  </si>
  <si>
    <t>16:1/20:0/-_FP</t>
  </si>
  <si>
    <t>16:1/20:0/-</t>
  </si>
  <si>
    <t>32.566287 32.75858</t>
  </si>
  <si>
    <t>18:1/-/18:1</t>
  </si>
  <si>
    <t>31.1</t>
  </si>
  <si>
    <t xml:space="preserve">31.19 </t>
  </si>
  <si>
    <t>18:0/-/18:2</t>
  </si>
  <si>
    <t>14:1/22:1/-_FP</t>
  </si>
  <si>
    <t>14:1/22:1/-</t>
  </si>
  <si>
    <t>30.900373 31.073415 31.263113</t>
  </si>
  <si>
    <t>16:1/20:1/- 20:1/16:1/-_FP</t>
  </si>
  <si>
    <t>16:1/20:1/- 20:1/16:1/-</t>
  </si>
  <si>
    <t>30.900373 31.073415 31.263113 30.900373 31.073415 31.263113</t>
  </si>
  <si>
    <t>18:1/-/18:2</t>
  </si>
  <si>
    <t>29.6</t>
  </si>
  <si>
    <t xml:space="preserve">29.57 </t>
  </si>
  <si>
    <t>18:2_18:1</t>
  </si>
  <si>
    <t>18:1/18:2/-</t>
  </si>
  <si>
    <t>29.438175 29.613470 29.802163</t>
  </si>
  <si>
    <t>22:2/14:1/- 14:1/22:2/-_FP</t>
  </si>
  <si>
    <t>22:2/14:1/- 14:1/22:2/-</t>
  </si>
  <si>
    <t>29.267463 29.438175 29.613470 29.802163 29.267463 29.438175 29.613470 29.802163</t>
  </si>
  <si>
    <t>16:1/20:2/-_FP</t>
  </si>
  <si>
    <t>16:1/20:2/-</t>
  </si>
  <si>
    <t>29.267463</t>
  </si>
  <si>
    <t>18:2/-/18:2</t>
  </si>
  <si>
    <t xml:space="preserve">27.92 </t>
  </si>
  <si>
    <t>16:0/-/20:4</t>
  </si>
  <si>
    <t xml:space="preserve">28.92 </t>
  </si>
  <si>
    <t>18:2/18:2/-</t>
  </si>
  <si>
    <t xml:space="preserve">27.96 28.92 </t>
  </si>
  <si>
    <t>27.702007 27.907992 28.12345</t>
  </si>
  <si>
    <t>16:0/20:4/- 20:4/16:0/-</t>
  </si>
  <si>
    <t>18:3/18:1/- 18:1/18:3/-_FP</t>
  </si>
  <si>
    <t>18:3/18:1/- 18:1/18:3/-</t>
  </si>
  <si>
    <t>37:6_FP</t>
  </si>
  <si>
    <t>20:4/17:2/- 17:2/20:4/-_FP</t>
  </si>
  <si>
    <t>20:4/17:2/- 17:2/20:4/-</t>
  </si>
  <si>
    <t>30.993803 31.161998 30.993803 31.161998</t>
  </si>
  <si>
    <t>37:7_FP</t>
  </si>
  <si>
    <t>37:7</t>
  </si>
  <si>
    <t>20:5/17:2/- 17:2/20:5/-_FP</t>
  </si>
  <si>
    <t>20:5/17:2/- 17:2/20:5/-</t>
  </si>
  <si>
    <t>29.352085 29.513812 29.6888 29.352085 29.513812 29.6888</t>
  </si>
  <si>
    <t>38:1_FP</t>
  </si>
  <si>
    <t>22:0/16:1/- 16:1/22:0/-_FP</t>
  </si>
  <si>
    <t>22:0/16:1/- 16:1/22:0/-</t>
  </si>
  <si>
    <t>27.941165 28.12072 28.29778 28.474112 27.941165 28.12072 28.29778 28.474112</t>
  </si>
  <si>
    <t>14:1/24:0/-_FP</t>
  </si>
  <si>
    <t>14:1/24:0/-</t>
  </si>
  <si>
    <t>27.941165 28.12072 28.29778 28.474112</t>
  </si>
  <si>
    <t>38:2_FP</t>
  </si>
  <si>
    <t>14:1/24:1/- 24:1/14:1/-_FP</t>
  </si>
  <si>
    <t>14:1/24:1/- 24:1/14:1/-</t>
  </si>
  <si>
    <t>26.421518 26.421518</t>
  </si>
  <si>
    <t>38:3_FP</t>
  </si>
  <si>
    <t>22:2/16:1/- 16:1/22:2/-_FP</t>
  </si>
  <si>
    <t>22:2/16:1/- 16:1/22:2/-</t>
  </si>
  <si>
    <t>29.564725 29.564725</t>
  </si>
  <si>
    <t>18:0/-/20:4</t>
  </si>
  <si>
    <t xml:space="preserve">31.05 </t>
  </si>
  <si>
    <t>18:0/20:4/- 20:4/18:0/-</t>
  </si>
  <si>
    <t>31.164795 31.164795</t>
  </si>
  <si>
    <t>25:3_13:1_FP</t>
  </si>
  <si>
    <t>25:3_13:1</t>
  </si>
  <si>
    <t>18:1/-/20:4</t>
  </si>
  <si>
    <t xml:space="preserve">29.35 </t>
  </si>
  <si>
    <t>22:4/16:1/-</t>
  </si>
  <si>
    <t>18:1/20:4/- 20:4/18:1/-</t>
  </si>
  <si>
    <t>29.290860 29.479138 29.290860 29.479138</t>
  </si>
  <si>
    <t>16:0/-/22:6</t>
  </si>
  <si>
    <t>20:4_18:2</t>
  </si>
  <si>
    <t xml:space="preserve">27.71 </t>
  </si>
  <si>
    <t>22:6_16:0</t>
  </si>
  <si>
    <t>16:0/22:6/- 22:6/16:0/-</t>
  </si>
  <si>
    <t>28.224488 28.393707 28.577578 28.224488 28.393707 28.577578</t>
  </si>
  <si>
    <t>25:5_13:1_FP</t>
  </si>
  <si>
    <t>25:5_13:1</t>
  </si>
  <si>
    <t>40:1_FP</t>
  </si>
  <si>
    <t>40:1</t>
  </si>
  <si>
    <t>24:0/16:1/- 16:1/24:0/-_FP</t>
  </si>
  <si>
    <t>24:0/16:1/- 16:1/24:0/-</t>
  </si>
  <si>
    <t>30.035593 30.035593</t>
  </si>
  <si>
    <t>40:2_FP</t>
  </si>
  <si>
    <t>40:2</t>
  </si>
  <si>
    <t>16:1/24:1/- 24:1/16:1/-_FP</t>
  </si>
  <si>
    <t>16:1/24:1/- 24:1/16:1/-</t>
  </si>
  <si>
    <t>28.514020 28.675470 28.919005 28.514020 28.675470 28.919005</t>
  </si>
  <si>
    <t>18:0/-/22:6</t>
  </si>
  <si>
    <t xml:space="preserve">30.51 </t>
  </si>
  <si>
    <t>18:0/22:6/- 22:6/18:0/-</t>
  </si>
  <si>
    <t>30.415582 30.415582</t>
  </si>
  <si>
    <t>18:1/-/22:6</t>
  </si>
  <si>
    <t xml:space="preserve">28.82 </t>
  </si>
  <si>
    <t>40:7_noMS2</t>
  </si>
  <si>
    <t>28.80</t>
  </si>
  <si>
    <t>18:2/-/22:6</t>
  </si>
  <si>
    <t xml:space="preserve">27.23 </t>
  </si>
  <si>
    <t>21:6/19:2/-_FP</t>
  </si>
  <si>
    <t>21:6/19:2/-</t>
  </si>
  <si>
    <t>18:2/22:6/- 22:6/18:2/-</t>
  </si>
  <si>
    <t>27.12473 27.12473</t>
  </si>
  <si>
    <t>44:5_FP</t>
  </si>
  <si>
    <t>44:5</t>
  </si>
  <si>
    <t>46:5_FP</t>
  </si>
  <si>
    <t>46:5</t>
  </si>
  <si>
    <t>TG</t>
  </si>
  <si>
    <t>40:0</t>
  </si>
  <si>
    <t>14:0_14:0_12:0</t>
  </si>
  <si>
    <t>36.7</t>
  </si>
  <si>
    <t xml:space="preserve">36.70 </t>
  </si>
  <si>
    <t>16:0_12:0_12:0</t>
  </si>
  <si>
    <t>12:0/12:0/16:0</t>
  </si>
  <si>
    <t>36.62855</t>
  </si>
  <si>
    <t>16:0_14:0_10:0</t>
  </si>
  <si>
    <t>16:0_16:0_8:0</t>
  </si>
  <si>
    <t>18:0_12:0_10:0</t>
  </si>
  <si>
    <t>18:0_14:0_8:0</t>
  </si>
  <si>
    <t>40:0_noMS2</t>
  </si>
  <si>
    <t>36.70</t>
  </si>
  <si>
    <t>42:0</t>
  </si>
  <si>
    <t>16:0_14:0_12:0</t>
  </si>
  <si>
    <t>12:0/14:0/16:0</t>
  </si>
  <si>
    <t>37.8</t>
  </si>
  <si>
    <t xml:space="preserve">37.92 </t>
  </si>
  <si>
    <t>37.896580</t>
  </si>
  <si>
    <t>16:0_16:0_10:0</t>
  </si>
  <si>
    <t>14:0/14:0/14:0</t>
  </si>
  <si>
    <t>18:0_12:0_12:0</t>
  </si>
  <si>
    <t>12:0/12:0/18:0</t>
  </si>
  <si>
    <t>15:0_14:0_13:0</t>
  </si>
  <si>
    <t>18:0_14:0_10:0</t>
  </si>
  <si>
    <t>15:0_15:0_12:0</t>
  </si>
  <si>
    <t>43:0_noMS2</t>
  </si>
  <si>
    <t>43:0</t>
  </si>
  <si>
    <t>38.5</t>
  </si>
  <si>
    <t>38.46</t>
  </si>
  <si>
    <t>44:0</t>
  </si>
  <si>
    <t>16:0_14:0_14:0</t>
  </si>
  <si>
    <t>39.1</t>
  </si>
  <si>
    <t xml:space="preserve">39.07 </t>
  </si>
  <si>
    <t>15:0_15:0_14:0</t>
  </si>
  <si>
    <t>16:0_16:0_12:0</t>
  </si>
  <si>
    <t>16:0_15:0_13:0</t>
  </si>
  <si>
    <t>18:0_14:0_12:0</t>
  </si>
  <si>
    <t>44:0_noMS2</t>
  </si>
  <si>
    <t>39.07</t>
  </si>
  <si>
    <t>44:1_noMS2</t>
  </si>
  <si>
    <t>44:1</t>
  </si>
  <si>
    <t>38.2</t>
  </si>
  <si>
    <t>38.21</t>
  </si>
  <si>
    <t>45:0</t>
  </si>
  <si>
    <t>16:0_15:0_14:0</t>
  </si>
  <si>
    <t>39.6</t>
  </si>
  <si>
    <t xml:space="preserve">39.60 </t>
  </si>
  <si>
    <t>15:0/15:0/15:0</t>
  </si>
  <si>
    <t>16:0_16:0_13:0</t>
  </si>
  <si>
    <t>17:0_14:0_14:0</t>
  </si>
  <si>
    <t>17:0_16:0_12:0</t>
  </si>
  <si>
    <t>18:0_14:0_13:0</t>
  </si>
  <si>
    <t>45:0_noMS2</t>
  </si>
  <si>
    <t>39.60</t>
  </si>
  <si>
    <t>45:1</t>
  </si>
  <si>
    <t>16:1_15:0_14:0</t>
  </si>
  <si>
    <t>38.7</t>
  </si>
  <si>
    <t xml:space="preserve">38.78 </t>
  </si>
  <si>
    <t>16:1_16:0_13:0</t>
  </si>
  <si>
    <t>16:0_15:1_14:0</t>
  </si>
  <si>
    <t>17:0_16:1_12:0</t>
  </si>
  <si>
    <t>16:0_15:0_14:1</t>
  </si>
  <si>
    <t>15:1_15:0_15:0</t>
  </si>
  <si>
    <t>17:0_14:1_14:0</t>
  </si>
  <si>
    <t>18:0_16:1_11:0</t>
  </si>
  <si>
    <t>45:1_noMS2</t>
  </si>
  <si>
    <t>38.75</t>
  </si>
  <si>
    <t>46:0</t>
  </si>
  <si>
    <t>16:0_16:0_14:0</t>
  </si>
  <si>
    <t>14:0/16:0/16:0</t>
  </si>
  <si>
    <t>40.1</t>
  </si>
  <si>
    <t xml:space="preserve">40.15 </t>
  </si>
  <si>
    <t>39.989855 40.169255</t>
  </si>
  <si>
    <t>16:0_15:0_15:0</t>
  </si>
  <si>
    <t>17:0_15:0_14:0</t>
  </si>
  <si>
    <t>18:0_14:0_14:0</t>
  </si>
  <si>
    <t>12:0/18:0/16:0 12:0/16:0/18:0</t>
  </si>
  <si>
    <t>39.989855 40.169255 39.989855 40.169255</t>
  </si>
  <si>
    <t>46:0_noMS2</t>
  </si>
  <si>
    <t>40.15</t>
  </si>
  <si>
    <t>46:1</t>
  </si>
  <si>
    <t>16:1_16:0_14:0</t>
  </si>
  <si>
    <t>14:0/16:0/16:1</t>
  </si>
  <si>
    <t>39.3</t>
  </si>
  <si>
    <t xml:space="preserve">39.34 </t>
  </si>
  <si>
    <t>39.233655 39.434972</t>
  </si>
  <si>
    <t>18:1_14:0_14:0</t>
  </si>
  <si>
    <t>16:0_16:0_14:1</t>
  </si>
  <si>
    <t>16:1_15:0_15:0</t>
  </si>
  <si>
    <t>18:0_16:1_12:0</t>
  </si>
  <si>
    <t>17:0_16:1_13:0</t>
  </si>
  <si>
    <t>46:1_noMS2</t>
  </si>
  <si>
    <t>39.34</t>
  </si>
  <si>
    <t>46:2</t>
  </si>
  <si>
    <t>16:1_16:1_14:0</t>
  </si>
  <si>
    <t xml:space="preserve">38.52 </t>
  </si>
  <si>
    <t>16:1_16:0_14:1</t>
  </si>
  <si>
    <t>18:1_16:1_12:0</t>
  </si>
  <si>
    <t>12:0/18:1/16:1</t>
  </si>
  <si>
    <t>38.391752</t>
  </si>
  <si>
    <t>16:1_15:1_15:0</t>
  </si>
  <si>
    <t>17:1_16:1_13:0</t>
  </si>
  <si>
    <t>46:2_noMS2</t>
  </si>
  <si>
    <t>38.56</t>
  </si>
  <si>
    <t>47:0</t>
  </si>
  <si>
    <t>16:0_16:0_15:0</t>
  </si>
  <si>
    <t>40.6</t>
  </si>
  <si>
    <t xml:space="preserve">40.65 </t>
  </si>
  <si>
    <t>17:0_16:0_14:0</t>
  </si>
  <si>
    <t>17:0_15:0_15:0</t>
  </si>
  <si>
    <t>47:0_noMS2</t>
  </si>
  <si>
    <t>40.68</t>
  </si>
  <si>
    <t>47:1</t>
  </si>
  <si>
    <t>16:1_16:0_15:0</t>
  </si>
  <si>
    <t>39.8</t>
  </si>
  <si>
    <t xml:space="preserve">39.88 </t>
  </si>
  <si>
    <t>17:0_16:1_14:0</t>
  </si>
  <si>
    <t>16:0_16:0_15:1</t>
  </si>
  <si>
    <t>18:0_16:1_13:0</t>
  </si>
  <si>
    <t>18:1_15:0_14:0</t>
  </si>
  <si>
    <t>47:1_noMS2</t>
  </si>
  <si>
    <t>39.90</t>
  </si>
  <si>
    <t>47:2</t>
  </si>
  <si>
    <t>16:1_16:0_15:1</t>
  </si>
  <si>
    <t>16:1_16:1_15:0</t>
  </si>
  <si>
    <t>17:1_16:1_14:0</t>
  </si>
  <si>
    <t>17:0_16:1_14:1</t>
  </si>
  <si>
    <t>18:1_16:1_13:0</t>
  </si>
  <si>
    <t>47:2_noMS2</t>
  </si>
  <si>
    <t>48:0</t>
  </si>
  <si>
    <t>16:0/16:0/16:0</t>
  </si>
  <si>
    <t>41.2</t>
  </si>
  <si>
    <t xml:space="preserve">41.17 </t>
  </si>
  <si>
    <t>40.18502 40.963525 41.166837 41.426503</t>
  </si>
  <si>
    <t>14:0/16:0/18:0</t>
  </si>
  <si>
    <t xml:space="preserve">41.14 </t>
  </si>
  <si>
    <t>41.135318</t>
  </si>
  <si>
    <t>48:1</t>
  </si>
  <si>
    <t>16:1_16:0_16:0</t>
  </si>
  <si>
    <t>16:0/16:0/16:1</t>
  </si>
  <si>
    <t>40.2</t>
  </si>
  <si>
    <t xml:space="preserve">40.32 </t>
  </si>
  <si>
    <t>40.127922 40.317245 40.521330</t>
  </si>
  <si>
    <t>18:1_16:0_14:0</t>
  </si>
  <si>
    <t>14:0/16:0/18:1</t>
  </si>
  <si>
    <t>18:0_16:1_14:0</t>
  </si>
  <si>
    <t>14:0/16:1/18:0</t>
  </si>
  <si>
    <t>40.317245 40.521330</t>
  </si>
  <si>
    <t>48:1_noMS2</t>
  </si>
  <si>
    <t>40.29</t>
  </si>
  <si>
    <t>48:2</t>
  </si>
  <si>
    <t>18:2_16:0_14:0</t>
  </si>
  <si>
    <t>39.5</t>
  </si>
  <si>
    <t xml:space="preserve">39.45 </t>
  </si>
  <si>
    <t>16:1_16:1_16:0</t>
  </si>
  <si>
    <t>16:0/16:1/16:1</t>
  </si>
  <si>
    <t>39.22693 39.397380 39.594882</t>
  </si>
  <si>
    <t>18:1_16:1_14:0</t>
  </si>
  <si>
    <t>14:0/16:1/18:1</t>
  </si>
  <si>
    <t>18:2_15:0_15:0</t>
  </si>
  <si>
    <t>48:2_noMS2</t>
  </si>
  <si>
    <t>39.42</t>
  </si>
  <si>
    <t>48:3</t>
  </si>
  <si>
    <t>18:2_18:1_12:0</t>
  </si>
  <si>
    <t xml:space="preserve">38.50 </t>
  </si>
  <si>
    <t>18:2_16:1_14:0</t>
  </si>
  <si>
    <t>18:2_16:0_14:1</t>
  </si>
  <si>
    <t>16:1/16:1/16:1</t>
  </si>
  <si>
    <t>38.361962</t>
  </si>
  <si>
    <t>18:3_16:0_14:0</t>
  </si>
  <si>
    <t>18:1_16:2_14:0</t>
  </si>
  <si>
    <t>14:1/16:1/18:1</t>
  </si>
  <si>
    <t>48:3_noMS2</t>
  </si>
  <si>
    <t>38.50</t>
  </si>
  <si>
    <t>49:0</t>
  </si>
  <si>
    <t>17:0_16:0_16:0</t>
  </si>
  <si>
    <t>16:0/16:0/17:0</t>
  </si>
  <si>
    <t>41.7</t>
  </si>
  <si>
    <t xml:space="preserve">41.64 </t>
  </si>
  <si>
    <t>41.508215 41.69157</t>
  </si>
  <si>
    <t>18:0_16:0_15:0</t>
  </si>
  <si>
    <t>17:0_17:0_15:0</t>
  </si>
  <si>
    <t>19:0_16:0_14:0</t>
  </si>
  <si>
    <t>49:0_noMS2</t>
  </si>
  <si>
    <t>41.64</t>
  </si>
  <si>
    <t>49:1</t>
  </si>
  <si>
    <t>18:1_16:0_15:0</t>
  </si>
  <si>
    <t>40.8</t>
  </si>
  <si>
    <t xml:space="preserve">40.85 </t>
  </si>
  <si>
    <t>17:1_16:0_16:0</t>
  </si>
  <si>
    <t>16:0/16:0/17:1</t>
  </si>
  <si>
    <t>40.661447 40.840360</t>
  </si>
  <si>
    <t>17:0_16:1_16:0</t>
  </si>
  <si>
    <t>16:0/16:1/17:0</t>
  </si>
  <si>
    <t>18:0_16:1_15:0</t>
  </si>
  <si>
    <t>18:1_17:0_14:0</t>
  </si>
  <si>
    <t>18:1_18:0_13:0</t>
  </si>
  <si>
    <t>17:1_17:0_15:0</t>
  </si>
  <si>
    <t>19:1_15:0_15:0</t>
  </si>
  <si>
    <t>49:1_noMS2</t>
  </si>
  <si>
    <t>40.89</t>
  </si>
  <si>
    <t>49:2</t>
  </si>
  <si>
    <t>18:1_16:1_15:0</t>
  </si>
  <si>
    <t xml:space="preserve">40.04 </t>
  </si>
  <si>
    <t>17:1_16:1_16:0</t>
  </si>
  <si>
    <t>16:0/16:1/17:1</t>
  </si>
  <si>
    <t>39.967032 40.15355</t>
  </si>
  <si>
    <t>18:1_16:0_15:1</t>
  </si>
  <si>
    <t>17:0_16:1_16:1</t>
  </si>
  <si>
    <t>16:1/16:1/17:0</t>
  </si>
  <si>
    <t>18:2_16:0_15:0</t>
  </si>
  <si>
    <t>49:2_noMS2</t>
  </si>
  <si>
    <t>40.07</t>
  </si>
  <si>
    <t>50:0</t>
  </si>
  <si>
    <t>18:0_16:0_16:0</t>
  </si>
  <si>
    <t>16:0/16:0/18:0 16:0/18:0/16:0</t>
  </si>
  <si>
    <t>42.1</t>
  </si>
  <si>
    <t xml:space="preserve">42.10 </t>
  </si>
  <si>
    <t>41.08110 41.252630 41.930025 42.11577 42.31698 41.08110 41.252630 41.930025 42.11577 42.31698</t>
  </si>
  <si>
    <t>17:0_17:0_16:0</t>
  </si>
  <si>
    <t>16:0/17:0/17:0</t>
  </si>
  <si>
    <t>41.08110 41.252630 41.930025 42.11577 42.31698</t>
  </si>
  <si>
    <t>18:0_18:0_14:0</t>
  </si>
  <si>
    <t>41.230190 42.040038 41.230190 42.040038</t>
  </si>
  <si>
    <t>41.230190 42.040038</t>
  </si>
  <si>
    <t>50:1</t>
  </si>
  <si>
    <t>18:1_16:0_16:0</t>
  </si>
  <si>
    <t>16:0/16:0/18:1</t>
  </si>
  <si>
    <t xml:space="preserve">41.25 </t>
  </si>
  <si>
    <t>40.217732 40.394957 40.593782 41.058158 41.242008 41.461245</t>
  </si>
  <si>
    <t>16:0/16:1/18:0</t>
  </si>
  <si>
    <t xml:space="preserve">41.24 </t>
  </si>
  <si>
    <t>40.35608 41.100272 41.27635</t>
  </si>
  <si>
    <t>50:2</t>
  </si>
  <si>
    <t>18:2_16:0_16:0</t>
  </si>
  <si>
    <t>16:0/16:0/18:2</t>
  </si>
  <si>
    <t>40.3</t>
  </si>
  <si>
    <t xml:space="preserve">40.42 </t>
  </si>
  <si>
    <t>39.382460 39.569515 40.182297 40.364530 40.556852 40.770680</t>
  </si>
  <si>
    <t>18:1_16:1_16:0</t>
  </si>
  <si>
    <t>16:0/16:1/18:1</t>
  </si>
  <si>
    <t>16:0/17:1/17:1_FP</t>
  </si>
  <si>
    <t>16:0/17:1/17:1</t>
  </si>
  <si>
    <t>39.382460 39.569515 40.182297 40.364530</t>
  </si>
  <si>
    <t>16:1/16:1/18:0</t>
  </si>
  <si>
    <t>40.770680</t>
  </si>
  <si>
    <t xml:space="preserve">40.35 </t>
  </si>
  <si>
    <t>40.259378</t>
  </si>
  <si>
    <t>40.259378 40.45828</t>
  </si>
  <si>
    <t>50:3</t>
  </si>
  <si>
    <t>18:2_18:1_14:0</t>
  </si>
  <si>
    <t xml:space="preserve">39.56 </t>
  </si>
  <si>
    <t>18:2_16:1_16:0</t>
  </si>
  <si>
    <t>16:0/16:1/18:2</t>
  </si>
  <si>
    <t>39.323945 39.486563 39.683407</t>
  </si>
  <si>
    <t>18:1_16:1_16:1</t>
  </si>
  <si>
    <t>16:1/16:1/18:1</t>
  </si>
  <si>
    <t>18:3_16:0_16:0</t>
  </si>
  <si>
    <t>16:0/16:0/18:3</t>
  </si>
  <si>
    <t>39.486563 39.683407</t>
  </si>
  <si>
    <t xml:space="preserve">39.53 </t>
  </si>
  <si>
    <t>39.384687 39.573693</t>
  </si>
  <si>
    <t>50:4</t>
  </si>
  <si>
    <t>18:2_18:2_14:0</t>
  </si>
  <si>
    <t xml:space="preserve">38.61 </t>
  </si>
  <si>
    <t>18:2_16:1_16:1</t>
  </si>
  <si>
    <t>16:1/16:1/18:2</t>
  </si>
  <si>
    <t>38.419527 38.600587 38.7790</t>
  </si>
  <si>
    <t>18:3_18:1_14:0</t>
  </si>
  <si>
    <t>16:0/16:1/18:3</t>
  </si>
  <si>
    <t>16:1/17:1/17:2</t>
  </si>
  <si>
    <t>38.7790</t>
  </si>
  <si>
    <t>38.477898</t>
  </si>
  <si>
    <t>50:5</t>
  </si>
  <si>
    <t>18:3_18:2_14:0</t>
  </si>
  <si>
    <t>37.7</t>
  </si>
  <si>
    <t xml:space="preserve">37.79 </t>
  </si>
  <si>
    <t>18:2_18:2_14:1</t>
  </si>
  <si>
    <t>18:3_16:1_16:1</t>
  </si>
  <si>
    <t>16:1/16:1/18:3</t>
  </si>
  <si>
    <t>37.60432 37.791613</t>
  </si>
  <si>
    <t>18:3_18:1_14:1</t>
  </si>
  <si>
    <t>20:5_16:0_14:0</t>
  </si>
  <si>
    <t>18:3_16:2_16:0</t>
  </si>
  <si>
    <t>22:5_14:0_14:0</t>
  </si>
  <si>
    <t>50:5_noMS2</t>
  </si>
  <si>
    <t>37.67</t>
  </si>
  <si>
    <t>51:0</t>
  </si>
  <si>
    <t>18:0_17:0_16:0</t>
  </si>
  <si>
    <t>16:0/17:0/18:0</t>
  </si>
  <si>
    <t>42.6</t>
  </si>
  <si>
    <t xml:space="preserve">42.61 </t>
  </si>
  <si>
    <t>42.443585 42.636702</t>
  </si>
  <si>
    <t>17:0/17:0/17:0</t>
  </si>
  <si>
    <t>18:0_18:0_15:0</t>
  </si>
  <si>
    <t>19:0_16:0_16:0</t>
  </si>
  <si>
    <t>16:0/16:0/19:0</t>
  </si>
  <si>
    <t>20:0_16:0_15:0</t>
  </si>
  <si>
    <t>19:0_17:0_15:0</t>
  </si>
  <si>
    <t>21:0_16:0_14:0</t>
  </si>
  <si>
    <t>19:0_18:0_14:0</t>
  </si>
  <si>
    <t>20:0_18:0_13:0</t>
  </si>
  <si>
    <t>22:0_16:0_13:0</t>
  </si>
  <si>
    <t>51:1</t>
  </si>
  <si>
    <t>18:1_17:0_16:0</t>
  </si>
  <si>
    <t>16:0/17:0/18:1</t>
  </si>
  <si>
    <t xml:space="preserve">41.75 </t>
  </si>
  <si>
    <t>40.800848 40.968963 41.588110 41.76508</t>
  </si>
  <si>
    <t>19:1_16:0_16:0</t>
  </si>
  <si>
    <t>18:1_18:0_15:0</t>
  </si>
  <si>
    <t>17:1_17:0_17:0</t>
  </si>
  <si>
    <t>17:0/17:0/17:1</t>
  </si>
  <si>
    <t>40.800848</t>
  </si>
  <si>
    <t>16:0/17:1/18:0</t>
  </si>
  <si>
    <t>16:1/17:0/18:0</t>
  </si>
  <si>
    <t>40.968963 41.588110 41.76508</t>
  </si>
  <si>
    <t>51:1_noMS2</t>
  </si>
  <si>
    <t>41.75</t>
  </si>
  <si>
    <t>51:2</t>
  </si>
  <si>
    <t>18:1_18:1_15:0</t>
  </si>
  <si>
    <t xml:space="preserve">40.92 </t>
  </si>
  <si>
    <t>18:1_17:1_16:0</t>
  </si>
  <si>
    <t>16:0/17:1/18:1</t>
  </si>
  <si>
    <t>40.074557 40.756810 40.925270 41.114153</t>
  </si>
  <si>
    <t>18:2_17:0_16:0</t>
  </si>
  <si>
    <t>16:0/17:0/18:2</t>
  </si>
  <si>
    <t>40.074557 40.756810 40.925270</t>
  </si>
  <si>
    <t>18:1_17:0_16:1</t>
  </si>
  <si>
    <t>16:1/17:0/18:1</t>
  </si>
  <si>
    <t>17:1_17:1_17:0</t>
  </si>
  <si>
    <t>18:2_18:0_15:0</t>
  </si>
  <si>
    <t>19:1_16:1_16:0</t>
  </si>
  <si>
    <t>16:1/17:1/18:0</t>
  </si>
  <si>
    <t>41.114153</t>
  </si>
  <si>
    <t>40.855728</t>
  </si>
  <si>
    <t>51:3</t>
  </si>
  <si>
    <t>18:2_18:1_15:0</t>
  </si>
  <si>
    <t>18:2_17:1_16:0</t>
  </si>
  <si>
    <t>16:0/17:1/18:2</t>
  </si>
  <si>
    <t>39.881843 40.070342</t>
  </si>
  <si>
    <t>19:2_17:1_15:0</t>
  </si>
  <si>
    <t>19:1_17:2_15:0</t>
  </si>
  <si>
    <t>18:1_17:2_16:0</t>
  </si>
  <si>
    <t>16:0/17:2/18:1</t>
  </si>
  <si>
    <t>18:2_17:0_16:1</t>
  </si>
  <si>
    <t>16:1/17:1/18:1</t>
  </si>
  <si>
    <t>51:3_noMS2</t>
  </si>
  <si>
    <t>40.04</t>
  </si>
  <si>
    <t>51:4</t>
  </si>
  <si>
    <t>18:2_18:2_15:0</t>
  </si>
  <si>
    <t>39.2</t>
  </si>
  <si>
    <t xml:space="preserve">39.15 </t>
  </si>
  <si>
    <t>18:3_18:1_15:0</t>
  </si>
  <si>
    <t>16:0/17:2/18:2</t>
  </si>
  <si>
    <t>39.036047 39.246448</t>
  </si>
  <si>
    <t>16:0/17:1/18:3</t>
  </si>
  <si>
    <t>16:1/17:1/18:2</t>
  </si>
  <si>
    <t>51:4_noMS2</t>
  </si>
  <si>
    <t>39.15</t>
  </si>
  <si>
    <t>52:0</t>
  </si>
  <si>
    <t>18:0_18:0_16:0</t>
  </si>
  <si>
    <t>16:0/18:0/18:0</t>
  </si>
  <si>
    <t>43.0</t>
  </si>
  <si>
    <t xml:space="preserve">43.04 </t>
  </si>
  <si>
    <t>42.026022 42.216638 42.842547 43.036515</t>
  </si>
  <si>
    <t>20:0_16:0_16:0</t>
  </si>
  <si>
    <t>16:0/16:0/20:0</t>
  </si>
  <si>
    <t>20:0_18:0_14:0</t>
  </si>
  <si>
    <t>17:0/17:0/18:0</t>
  </si>
  <si>
    <t>52:0_noMS2</t>
  </si>
  <si>
    <t>43.04</t>
  </si>
  <si>
    <t>52:1</t>
  </si>
  <si>
    <t>18:1_18:0_16:0</t>
  </si>
  <si>
    <t>16:0/18:0/18:1</t>
  </si>
  <si>
    <t>42.2</t>
  </si>
  <si>
    <t xml:space="preserve">42.20 </t>
  </si>
  <si>
    <t>41.104438 41.2688 41.448158 41.985703 42.175080 42.363513</t>
  </si>
  <si>
    <t>20:1_16:0_16:0</t>
  </si>
  <si>
    <t>16:0/16:0/20:1</t>
  </si>
  <si>
    <t>41.104438 41.2688 41.448158 41.985703 42.175080</t>
  </si>
  <si>
    <t>18:0_18:0_16:1</t>
  </si>
  <si>
    <t>16:1/18:0/18:0</t>
  </si>
  <si>
    <t>41.985703 42.175080 42.363513</t>
  </si>
  <si>
    <t>17:0/17:0/18:1_FP</t>
  </si>
  <si>
    <t>17:0/17:0/18:1</t>
  </si>
  <si>
    <t>41.104438 41.2688 41.448158</t>
  </si>
  <si>
    <t>16:0/16:1/20:0</t>
  </si>
  <si>
    <t>42.363513</t>
  </si>
  <si>
    <t>41.216493 41.383452 42.033665 42.21882</t>
  </si>
  <si>
    <t>42.033665 42.21882</t>
  </si>
  <si>
    <t>41.216493 41.383452</t>
  </si>
  <si>
    <t>52:2</t>
  </si>
  <si>
    <t>18:1_18:1_16:0</t>
  </si>
  <si>
    <t>16:0/18:1/18:1</t>
  </si>
  <si>
    <t>41.3</t>
  </si>
  <si>
    <t xml:space="preserve">41.36 </t>
  </si>
  <si>
    <t>40.267357 40.448985 40.64305 40.849868 41.130197 41.295423 41.471540 41.660415 41.875807 43.528042 44.341078 50.636593</t>
  </si>
  <si>
    <t>16:0/18:0/18:2</t>
  </si>
  <si>
    <t>16:1/18:0/18:1</t>
  </si>
  <si>
    <t>41.185472 41.361488 41.539035</t>
  </si>
  <si>
    <t>52:3</t>
  </si>
  <si>
    <t>18:2_18:1_16:0</t>
  </si>
  <si>
    <t>16:0/18:1/18:2</t>
  </si>
  <si>
    <t xml:space="preserve">40.54 </t>
  </si>
  <si>
    <t>39.40365 39.591053 39.782557 39.987645 40.29275 40.475575 40.670177 40.873028 41.967112 42.946752 43.521562 44.334555 50.577055</t>
  </si>
  <si>
    <t>16:1/18:0/18:2</t>
  </si>
  <si>
    <t>39.40365 39.591053 39.782557 39.987645 40.873028</t>
  </si>
  <si>
    <t>16:1/18:1/18:1</t>
  </si>
  <si>
    <t>39.782557 40.475575 40.670177 40.873028 41.967112 42.946752 43.521562 44.334555 50.577055</t>
  </si>
  <si>
    <t>16:0/16:0/20:3_FP</t>
  </si>
  <si>
    <t>16:0/16:0/20:3</t>
  </si>
  <si>
    <t>39.40365 40.29275 40.475575</t>
  </si>
  <si>
    <t>16:0/16:1/20:2_FP</t>
  </si>
  <si>
    <t>16:0/16:1/20:2</t>
  </si>
  <si>
    <t>40.29275 40.670177 41.967112 42.946752 43.521562 44.334555 50.577055</t>
  </si>
  <si>
    <t>16:0/18:0/18:3_FP</t>
  </si>
  <si>
    <t>16:0/18:0/18:3</t>
  </si>
  <si>
    <t>39.591053 39.987645</t>
  </si>
  <si>
    <t xml:space="preserve">40.52 </t>
  </si>
  <si>
    <t>39.526138 39.712837 40.336857 40.531638 40.729035</t>
  </si>
  <si>
    <t>39.526138 39.712837</t>
  </si>
  <si>
    <t>40.531638 40.729035</t>
  </si>
  <si>
    <t>40.336857</t>
  </si>
  <si>
    <t>52:4</t>
  </si>
  <si>
    <t>18:2_18:2_16:0</t>
  </si>
  <si>
    <t>16:0/18:2/18:2</t>
  </si>
  <si>
    <t>39.7</t>
  </si>
  <si>
    <t xml:space="preserve">39.68 </t>
  </si>
  <si>
    <t>38.58618 38.74470 38.92692 39.160143 39.425290 39.619052 39.810415 40.002147 40.199328 50.642863</t>
  </si>
  <si>
    <t>18:2_18:1_16:1</t>
  </si>
  <si>
    <t>16:1/18:1/18:2</t>
  </si>
  <si>
    <t>38.58618 38.74470 38.92692 39.425290 39.619052 39.810415 50.642863</t>
  </si>
  <si>
    <t>18:3_18:1_16:0</t>
  </si>
  <si>
    <t>16:0/18:1/18:3</t>
  </si>
  <si>
    <t>38.58618 38.74470 38.92692 39.160143 39.425290 39.619052 39.810415 40.002147 40.199328</t>
  </si>
  <si>
    <t>20:4_16:0_16:0</t>
  </si>
  <si>
    <t>16:0/16:0/20:4</t>
  </si>
  <si>
    <t>39.160143 40.002147 40.199328</t>
  </si>
  <si>
    <t>16:0/16:1/20:3_FP</t>
  </si>
  <si>
    <t>16:0/16:1/20:3</t>
  </si>
  <si>
    <t>50.642863</t>
  </si>
  <si>
    <t xml:space="preserve">39.67 </t>
  </si>
  <si>
    <t>38.874592 39.472278</t>
  </si>
  <si>
    <t>38.874592 39.472278 39.647342 39.849897 40.049757</t>
  </si>
  <si>
    <t>39.647342 39.849897 40.049757</t>
  </si>
  <si>
    <t>52:5</t>
  </si>
  <si>
    <t>18:3_18:2_16:0</t>
  </si>
  <si>
    <t>16:0/18:2/18:3</t>
  </si>
  <si>
    <t>38.8</t>
  </si>
  <si>
    <t xml:space="preserve">38.88 </t>
  </si>
  <si>
    <t>38.583168 38.74110 38.915408 39.11278 39.33128</t>
  </si>
  <si>
    <t>18:2_18:2_16:1</t>
  </si>
  <si>
    <t>16:1/18:2/18:2</t>
  </si>
  <si>
    <t>38.583168 38.74110 38.915408</t>
  </si>
  <si>
    <t>18:3_18:1_16:1</t>
  </si>
  <si>
    <t>16:1/18:1/18:3</t>
  </si>
  <si>
    <t>38.583168 38.74110 38.915408 39.11278</t>
  </si>
  <si>
    <t>20:4_16:1_16:0</t>
  </si>
  <si>
    <t>16:0/16:1/20:4</t>
  </si>
  <si>
    <t>39.11278 39.33128</t>
  </si>
  <si>
    <t>16:0/16:0/20:5</t>
  </si>
  <si>
    <t>39.33128</t>
  </si>
  <si>
    <t xml:space="preserve">38.85 </t>
  </si>
  <si>
    <t>38.63763 38.798525 39.013373</t>
  </si>
  <si>
    <t>38.63763</t>
  </si>
  <si>
    <t>38.63763 38.798525</t>
  </si>
  <si>
    <t>39.013373</t>
  </si>
  <si>
    <t>18:4_18:1_16:0</t>
  </si>
  <si>
    <t>52:6</t>
  </si>
  <si>
    <t>18:3_18:3_16:0</t>
  </si>
  <si>
    <t>16:0/18:3/18:3</t>
  </si>
  <si>
    <t>38.1</t>
  </si>
  <si>
    <t xml:space="preserve">38.11 </t>
  </si>
  <si>
    <t>37.731808 37.915178 38.106758</t>
  </si>
  <si>
    <t>18:4_18:2_16:0</t>
  </si>
  <si>
    <t>18:3_18:2_16:1</t>
  </si>
  <si>
    <t>16:1/18:2/18:3</t>
  </si>
  <si>
    <t>37.731808 37.915178 38.106758 38.2927</t>
  </si>
  <si>
    <t>18:4_18:1_16:1</t>
  </si>
  <si>
    <t>20:4_16:1_16:1</t>
  </si>
  <si>
    <t>16:1/16:1/20:4</t>
  </si>
  <si>
    <t>38.2927</t>
  </si>
  <si>
    <t>20:4_18:2_14:0</t>
  </si>
  <si>
    <t>18:2_18:2_16:2</t>
  </si>
  <si>
    <t>18:3_18:1_16:2</t>
  </si>
  <si>
    <t>18:2_18:1_16:3</t>
  </si>
  <si>
    <t>20:5_16:1_16:0</t>
  </si>
  <si>
    <t>16:0/16:1/20:5</t>
  </si>
  <si>
    <t>52:6_noMS2</t>
  </si>
  <si>
    <t>38.14</t>
  </si>
  <si>
    <t>53:0</t>
  </si>
  <si>
    <t>24:0_15:0_14:0</t>
  </si>
  <si>
    <t>43.5</t>
  </si>
  <si>
    <t xml:space="preserve">43.50 </t>
  </si>
  <si>
    <t>23:0_16:0_14:0</t>
  </si>
  <si>
    <t>23:0_15:0_15:0</t>
  </si>
  <si>
    <t>22:0_16:0_15:0</t>
  </si>
  <si>
    <t>24:0_16:0_13:0</t>
  </si>
  <si>
    <t>22:0_17:0_14:0</t>
  </si>
  <si>
    <t>21:0_16:0_16:0</t>
  </si>
  <si>
    <t>16:0/16:0/21:0</t>
  </si>
  <si>
    <t>43.493215</t>
  </si>
  <si>
    <t>25:0_14:0_14:0</t>
  </si>
  <si>
    <t>20:0_17:0_16:0</t>
  </si>
  <si>
    <t>16:0/17:0/20:0</t>
  </si>
  <si>
    <t>19:0_18:0_16:0</t>
  </si>
  <si>
    <t>16:0/18:0/19:0</t>
  </si>
  <si>
    <t>25:0_15:0_13:0</t>
  </si>
  <si>
    <t>21:0_18:0_14:0</t>
  </si>
  <si>
    <t>25:0_16:0_12:0</t>
  </si>
  <si>
    <t>20:0_19:0_14:0</t>
  </si>
  <si>
    <t>24:0_17:0_12:0</t>
  </si>
  <si>
    <t>53:0_noMS2</t>
  </si>
  <si>
    <t>43.50</t>
  </si>
  <si>
    <t>53:1</t>
  </si>
  <si>
    <t>19:0_18:1_16:0</t>
  </si>
  <si>
    <t>16:0/18:1/19:0</t>
  </si>
  <si>
    <t>42.7</t>
  </si>
  <si>
    <t xml:space="preserve">42.67 </t>
  </si>
  <si>
    <t>41.744968 42.545763 42.748582</t>
  </si>
  <si>
    <t>18:1_18:0_17:0</t>
  </si>
  <si>
    <t>17:0/18:0/18:1</t>
  </si>
  <si>
    <t>20:1_17:0_16:0</t>
  </si>
  <si>
    <t>16:0/17:0/20:1</t>
  </si>
  <si>
    <t>41.744968 42.545763</t>
  </si>
  <si>
    <t>19:1_18:0_16:0</t>
  </si>
  <si>
    <t>19:1_17:0_17:0</t>
  </si>
  <si>
    <t>19:0_18:0_16:1</t>
  </si>
  <si>
    <t>16:1/18:0/19:0</t>
  </si>
  <si>
    <t>42.748582</t>
  </si>
  <si>
    <t>20:0_18:1_15:0</t>
  </si>
  <si>
    <t>18:0_18:0_17:1</t>
  </si>
  <si>
    <t>21:0_18:1_14:0</t>
  </si>
  <si>
    <t>22:0_18:1_13:0</t>
  </si>
  <si>
    <t>21:0_16:1_16:0</t>
  </si>
  <si>
    <t>53:1_noMS2</t>
  </si>
  <si>
    <t>42.67</t>
  </si>
  <si>
    <t>53:2</t>
  </si>
  <si>
    <t>18:1_18:1_17:0</t>
  </si>
  <si>
    <t>17:0/18:1/18:1</t>
  </si>
  <si>
    <t>41.8</t>
  </si>
  <si>
    <t xml:space="preserve">41.88 </t>
  </si>
  <si>
    <t>40.90562 41.083525 41.684773 41.856405</t>
  </si>
  <si>
    <t>19:1_18:1_16:0</t>
  </si>
  <si>
    <t>18:1_18:0_17:1</t>
  </si>
  <si>
    <t>17:1/18:0/18:1</t>
  </si>
  <si>
    <t>18:2_18:0_17:0</t>
  </si>
  <si>
    <t>17:0/18:0/18:2</t>
  </si>
  <si>
    <t>40.90562 41.083525</t>
  </si>
  <si>
    <t>16:1/18:1/19:0</t>
  </si>
  <si>
    <t>41.856405</t>
  </si>
  <si>
    <t>16:0/17:0/20:2</t>
  </si>
  <si>
    <t>41.684773</t>
  </si>
  <si>
    <t>41.750820</t>
  </si>
  <si>
    <t>53:3</t>
  </si>
  <si>
    <t>18:2_18:1_17:0</t>
  </si>
  <si>
    <t>17:0/18:1/18:2</t>
  </si>
  <si>
    <t>41.1</t>
  </si>
  <si>
    <t xml:space="preserve">41.03 </t>
  </si>
  <si>
    <t>40.09678 40.844968 41.00960 41.233193</t>
  </si>
  <si>
    <t>19:1_18:2_16:0</t>
  </si>
  <si>
    <t>18:1_18:1_17:1</t>
  </si>
  <si>
    <t>17:1/18:1/18:1</t>
  </si>
  <si>
    <t>19:2_17:1_17:0</t>
  </si>
  <si>
    <t>18:2_18:0_17:1</t>
  </si>
  <si>
    <t>17:1/18:0/18:2</t>
  </si>
  <si>
    <t>40.09678 41.00960 41.233193</t>
  </si>
  <si>
    <t>16:0/17:0/20:3_FP</t>
  </si>
  <si>
    <t>16:0/17:0/20:3</t>
  </si>
  <si>
    <t>40.844968</t>
  </si>
  <si>
    <t>40.933555</t>
  </si>
  <si>
    <t>53:4</t>
  </si>
  <si>
    <t>18:2_18:1_17:1</t>
  </si>
  <si>
    <t>17:1/18:1/18:2</t>
  </si>
  <si>
    <t xml:space="preserve">40.21 </t>
  </si>
  <si>
    <t>40.042952 40.26328</t>
  </si>
  <si>
    <t>18:2_18:2_17:0</t>
  </si>
  <si>
    <t>17:0/18:2/18:2</t>
  </si>
  <si>
    <t>18:3_18:1_17:0</t>
  </si>
  <si>
    <t>17:0/18:1/18:3</t>
  </si>
  <si>
    <t xml:space="preserve">40.18 </t>
  </si>
  <si>
    <t>40.158252</t>
  </si>
  <si>
    <t>19:2_18:2_16:0</t>
  </si>
  <si>
    <t>53:5</t>
  </si>
  <si>
    <t>18:2_18:2_17:1</t>
  </si>
  <si>
    <t>17:1/18:2/18:2</t>
  </si>
  <si>
    <t xml:space="preserve">39.35 </t>
  </si>
  <si>
    <t>39.238540 39.445092 42.060290 42.253203</t>
  </si>
  <si>
    <t>18:2_18:1_17:2</t>
  </si>
  <si>
    <t>17:2/18:1/18:2</t>
  </si>
  <si>
    <t>39.238540 42.060290</t>
  </si>
  <si>
    <t>18:3_18:1_17:1</t>
  </si>
  <si>
    <t>17:1/18:1/18:3</t>
  </si>
  <si>
    <t>39.445092</t>
  </si>
  <si>
    <t>18:3_18:2_17:0</t>
  </si>
  <si>
    <t>17:0/18:2/18:3</t>
  </si>
  <si>
    <t>39.238540 39.445092</t>
  </si>
  <si>
    <t>19:3_17:1_17:1</t>
  </si>
  <si>
    <t>16:0/17:2/20:3_FP</t>
  </si>
  <si>
    <t>16:0/17:2/20:3</t>
  </si>
  <si>
    <t>42.253203</t>
  </si>
  <si>
    <t>16:1/17:2/20:2_FP</t>
  </si>
  <si>
    <t>16:1/17:2/20:2</t>
  </si>
  <si>
    <t>42.060290 42.253203</t>
  </si>
  <si>
    <t>53:5_noMS2</t>
  </si>
  <si>
    <t>53:6_FP</t>
  </si>
  <si>
    <t>53:6</t>
  </si>
  <si>
    <t>17:2/18:2/18:2_FP</t>
  </si>
  <si>
    <t>17:2/18:2/18:2</t>
  </si>
  <si>
    <t>41.196310 41.365065 41.543115</t>
  </si>
  <si>
    <t>17:2/18:1/18:3_FP</t>
  </si>
  <si>
    <t>17:2/18:1/18:3</t>
  </si>
  <si>
    <t>41.543115</t>
  </si>
  <si>
    <t>16:0/17:2/20:4_FP</t>
  </si>
  <si>
    <t>16:0/17:2/20:4</t>
  </si>
  <si>
    <t>16:1/17:2/20:3_FP</t>
  </si>
  <si>
    <t>16:1/17:2/20:3</t>
  </si>
  <si>
    <t>41.196310 41.365065</t>
  </si>
  <si>
    <t>54:0</t>
  </si>
  <si>
    <t>18:0/18:0/18:0</t>
  </si>
  <si>
    <t>43.8</t>
  </si>
  <si>
    <t xml:space="preserve">43.89 </t>
  </si>
  <si>
    <t>43.007572 43.874585 44.098297</t>
  </si>
  <si>
    <t>24:0_16:0_14:0</t>
  </si>
  <si>
    <t>22:0_18:0_14:0</t>
  </si>
  <si>
    <t>20:0_18:0_16:0</t>
  </si>
  <si>
    <t>16:0/18:0/20:0</t>
  </si>
  <si>
    <t>22:0_16:0_16:0</t>
  </si>
  <si>
    <t>16:0/16:0/22:0</t>
  </si>
  <si>
    <t>44.098297</t>
  </si>
  <si>
    <t>24:0_18:0_12:0</t>
  </si>
  <si>
    <t>17:0/18:0/19:0_FP</t>
  </si>
  <si>
    <t>17:0/18:0/19:0</t>
  </si>
  <si>
    <t>43.007572 43.874585</t>
  </si>
  <si>
    <t>54:0_noMS2</t>
  </si>
  <si>
    <t>43.89</t>
  </si>
  <si>
    <t>54:1</t>
  </si>
  <si>
    <t>18:1_18:0_18:0</t>
  </si>
  <si>
    <t>18:0/18:0/18:1</t>
  </si>
  <si>
    <t>43.1</t>
  </si>
  <si>
    <t xml:space="preserve">43.07 </t>
  </si>
  <si>
    <t>42.242560 42.435120 43.026193 43.227592</t>
  </si>
  <si>
    <t>20:1_18:0_16:0</t>
  </si>
  <si>
    <t>16:0/18:0/20:1</t>
  </si>
  <si>
    <t>42.242560 42.435120 43.026193</t>
  </si>
  <si>
    <t>20:0_18:0_16:1</t>
  </si>
  <si>
    <t>16:1/18:0/20:0</t>
  </si>
  <si>
    <t>43.026193 43.227592</t>
  </si>
  <si>
    <t>20:0_18:1_16:0</t>
  </si>
  <si>
    <t>16:0/18:1/20:0</t>
  </si>
  <si>
    <t>42.242560 42.435120 43.227592</t>
  </si>
  <si>
    <t xml:space="preserve">43.10 </t>
  </si>
  <si>
    <t>43.105297</t>
  </si>
  <si>
    <t>54:2</t>
  </si>
  <si>
    <t>18:1_18:1_18:0</t>
  </si>
  <si>
    <t>18:0/18:1/18:1</t>
  </si>
  <si>
    <t xml:space="preserve">42.32 </t>
  </si>
  <si>
    <t>41.194070 41.358022 41.53192 41.717807 42.066420 42.238987 42.425090 42.714065</t>
  </si>
  <si>
    <t>20:1_18:1_16:0</t>
  </si>
  <si>
    <t>16:0/18:1/20:1</t>
  </si>
  <si>
    <t>18:2_18:0_18:0</t>
  </si>
  <si>
    <t>18:0/18:0/18:2</t>
  </si>
  <si>
    <t>41.358022 41.53192 41.717807 42.238987</t>
  </si>
  <si>
    <t>16:1/18:1/20:0</t>
  </si>
  <si>
    <t>42.425090 42.714065</t>
  </si>
  <si>
    <t>16:0/18:0/20:2</t>
  </si>
  <si>
    <t>41.194070 42.066420</t>
  </si>
  <si>
    <t>42.122293 42.303903</t>
  </si>
  <si>
    <t>54:3</t>
  </si>
  <si>
    <t>18:1/18:1/18:1</t>
  </si>
  <si>
    <t>41.5</t>
  </si>
  <si>
    <t xml:space="preserve">41.52 </t>
  </si>
  <si>
    <t>40.529892 40.723497 40.89440 41.27835 41.444698 41.648935 41.839445</t>
  </si>
  <si>
    <t>18:2_18:1_18:0</t>
  </si>
  <si>
    <t>18:0/18:1/18:2</t>
  </si>
  <si>
    <t>40.343085 40.529892 40.723497 40.89440 41.27835 41.444698 41.648935 41.839445</t>
  </si>
  <si>
    <t>20:2_18:1_16:0</t>
  </si>
  <si>
    <t>16:0/18:1/20:2</t>
  </si>
  <si>
    <t>40.343085 40.89440 41.27835</t>
  </si>
  <si>
    <t>16:0/18:0/20:3_FP</t>
  </si>
  <si>
    <t>16:0/18:0/20:3</t>
  </si>
  <si>
    <t>40.343085</t>
  </si>
  <si>
    <t xml:space="preserve">41.53 </t>
  </si>
  <si>
    <t>40.754490 41.449945 41.658073</t>
  </si>
  <si>
    <t>54:4</t>
  </si>
  <si>
    <t>18:2_18:1_18:1</t>
  </si>
  <si>
    <t>18:1/18:1/18:2</t>
  </si>
  <si>
    <t>40.7</t>
  </si>
  <si>
    <t xml:space="preserve">40.68 </t>
  </si>
  <si>
    <t>39.701552 39.894010 40.090758 40.454355 40.641313 40.83638 41.01148 41.19863 50.639605</t>
  </si>
  <si>
    <t>20:3_18:1_16:0</t>
  </si>
  <si>
    <t>16:0/18:1/20:3</t>
  </si>
  <si>
    <t>39.512092 40.090758 40.257425 40.454355 40.641313 40.83638 41.01148 41.19863 50.639605</t>
  </si>
  <si>
    <t>18:3_18:1_18:0</t>
  </si>
  <si>
    <t>18:0/18:1/18:3</t>
  </si>
  <si>
    <t>39.701552 39.894010 40.090758 40.641313 40.83638</t>
  </si>
  <si>
    <t>18:2_18:2_18:0</t>
  </si>
  <si>
    <t>18:0/18:2/18:2</t>
  </si>
  <si>
    <t>39.512092 39.701552 39.894010 50.639605</t>
  </si>
  <si>
    <t>16:1/18:0/20:3_FP</t>
  </si>
  <si>
    <t>16:1/18:0/20:3</t>
  </si>
  <si>
    <t>39.512092</t>
  </si>
  <si>
    <t>17:0/17:0/20:4_FP</t>
  </si>
  <si>
    <t>17:0/17:0/20:4</t>
  </si>
  <si>
    <t>40.257425</t>
  </si>
  <si>
    <t>16:0/18:0/20:4</t>
  </si>
  <si>
    <t>40.257425 41.01148 41.19863</t>
  </si>
  <si>
    <t>16:0/18:2/20:2</t>
  </si>
  <si>
    <t>40.454355</t>
  </si>
  <si>
    <t xml:space="preserve">40.71 </t>
  </si>
  <si>
    <t>39.761022 39.952553 40.673588 40.875023</t>
  </si>
  <si>
    <t>39.952553 40.220243 40.673588 40.875023</t>
  </si>
  <si>
    <t>39.761022 40.220243 40.673588 40.875023</t>
  </si>
  <si>
    <t>39.761022</t>
  </si>
  <si>
    <t>39.952553</t>
  </si>
  <si>
    <t>40.220243</t>
  </si>
  <si>
    <t>54:5</t>
  </si>
  <si>
    <t>18:2_18:2_18:1</t>
  </si>
  <si>
    <t>18:1/18:2/18:2</t>
  </si>
  <si>
    <t xml:space="preserve">39.85 </t>
  </si>
  <si>
    <t>38.665492 38.82365 38.999418 39.185762 39.553207 39.728115 39.919515</t>
  </si>
  <si>
    <t>18:3_18:1_18:1</t>
  </si>
  <si>
    <t>18:1/18:1/18:3</t>
  </si>
  <si>
    <t>38.82365 38.999418 39.185762 39.728115 40.114827</t>
  </si>
  <si>
    <t>20:3_18:2_16:0</t>
  </si>
  <si>
    <t>16:0/18:2/20:3</t>
  </si>
  <si>
    <t>39.350913 39.553207 39.919515 40.114827</t>
  </si>
  <si>
    <t>18:3_18:2_18:0</t>
  </si>
  <si>
    <t>18:0/18:2/18:3</t>
  </si>
  <si>
    <t>38.665492 38.82365 38.999418 39.185762 39.728115 39.919515</t>
  </si>
  <si>
    <t>20:4_18:1_16:0</t>
  </si>
  <si>
    <t>16:0/18:1/20:4</t>
  </si>
  <si>
    <t>39.350913 39.553207 40.114827 40.31190</t>
  </si>
  <si>
    <t>17:0/17:1/20:4_FP</t>
  </si>
  <si>
    <t>17:0/17:1/20:4</t>
  </si>
  <si>
    <t>40.31190</t>
  </si>
  <si>
    <t>16:0/18:0/20:5_FP</t>
  </si>
  <si>
    <t>16:0/18:0/20:5</t>
  </si>
  <si>
    <t>38.665492</t>
  </si>
  <si>
    <t>16:1/18:0/20:4</t>
  </si>
  <si>
    <t>39.350913 40.31190</t>
  </si>
  <si>
    <t>38.857157 39.657630 39.84060 40.036523</t>
  </si>
  <si>
    <t>38.857157 39.657630 39.84060 40.036523 40.261298</t>
  </si>
  <si>
    <t>38.857157</t>
  </si>
  <si>
    <t>39.657630 39.84060 40.036523 40.261298</t>
  </si>
  <si>
    <t>16:0/18:3/20:2_FP</t>
  </si>
  <si>
    <t>16:0/18:3/20:2</t>
  </si>
  <si>
    <t>40.261298</t>
  </si>
  <si>
    <t>54:6</t>
  </si>
  <si>
    <t>18:3_18:2_18:1</t>
  </si>
  <si>
    <t>18:1/18:2/18:3</t>
  </si>
  <si>
    <t>39.0</t>
  </si>
  <si>
    <t xml:space="preserve">38.99 </t>
  </si>
  <si>
    <t>38.165088 38.350242 38.71898 38.890102 39.094462</t>
  </si>
  <si>
    <t>20:4_18:2_16:0</t>
  </si>
  <si>
    <t>16:0/18:2/20:4</t>
  </si>
  <si>
    <t>38.350242 38.533853 38.71898 39.094462 39.288932 39.490307 39.691093</t>
  </si>
  <si>
    <t>18:2/18:2/18:2</t>
  </si>
  <si>
    <t>38.165088 38.71898 38.890102 39.094462</t>
  </si>
  <si>
    <t>20:4_18:1_16:1</t>
  </si>
  <si>
    <t>16:1/18:1/20:4</t>
  </si>
  <si>
    <t>38.350242 38.533853 39.288932 39.490307</t>
  </si>
  <si>
    <t>16:0/18:1/20:5</t>
  </si>
  <si>
    <t>38.533853</t>
  </si>
  <si>
    <t>17:1/17:1/20:4_FP</t>
  </si>
  <si>
    <t>17:1/17:1/20:4</t>
  </si>
  <si>
    <t>39.288932 39.490307</t>
  </si>
  <si>
    <t>16:0/16:1/22:5</t>
  </si>
  <si>
    <t>39.691093</t>
  </si>
  <si>
    <t>16:0/16:0/22:6</t>
  </si>
  <si>
    <t>16:1/18:2/20:3</t>
  </si>
  <si>
    <t>38.890102</t>
  </si>
  <si>
    <t>18:0/18:3/18:3_FP</t>
  </si>
  <si>
    <t>18:0/18:3/18:3</t>
  </si>
  <si>
    <t>38.165088</t>
  </si>
  <si>
    <t>38.785265 38.981293 39.213927 39.374248</t>
  </si>
  <si>
    <t>38.785265</t>
  </si>
  <si>
    <t>39.374248</t>
  </si>
  <si>
    <t>20:3_18:3_16:0</t>
  </si>
  <si>
    <t>16:0/18:3/20:3</t>
  </si>
  <si>
    <t>39.213927</t>
  </si>
  <si>
    <t>38.981293</t>
  </si>
  <si>
    <t>54:7</t>
  </si>
  <si>
    <t>18:3_18:2_18:2</t>
  </si>
  <si>
    <t>18:2/18:2/18:3</t>
  </si>
  <si>
    <t xml:space="preserve">38.14 </t>
  </si>
  <si>
    <t>37.884195 38.064978 38.256538</t>
  </si>
  <si>
    <t>18:3_18:3_18:1</t>
  </si>
  <si>
    <t>18:1/18:3/18:3</t>
  </si>
  <si>
    <t>18:4_18:2_18:1</t>
  </si>
  <si>
    <t>20:5_18:2_16:0</t>
  </si>
  <si>
    <t>16:0/18:2/20:5</t>
  </si>
  <si>
    <t xml:space="preserve">38.59 </t>
  </si>
  <si>
    <t>38.439273 38.624357 38.804298</t>
  </si>
  <si>
    <t>20:5_18:1_16:1</t>
  </si>
  <si>
    <t>16:1/18:1/20:5</t>
  </si>
  <si>
    <t>38.624357 38.804298</t>
  </si>
  <si>
    <t>20:4_18:3_16:0</t>
  </si>
  <si>
    <t>16:0/18:3/20:4</t>
  </si>
  <si>
    <t>38.439273</t>
  </si>
  <si>
    <t>22:6_16:1_16:0</t>
  </si>
  <si>
    <t>16:0/16:1/22:6</t>
  </si>
  <si>
    <t>20:4_18:2_16:1</t>
  </si>
  <si>
    <t>16:1/18:2/20:4</t>
  </si>
  <si>
    <t>37.884195 38.064978 38.439273</t>
  </si>
  <si>
    <t>22:6_18:1_14:0</t>
  </si>
  <si>
    <t>17:0/17:2/20:5_FP</t>
  </si>
  <si>
    <t>17:0/17:2/20:5</t>
  </si>
  <si>
    <t>40.966105</t>
  </si>
  <si>
    <t>16:1/18:3/20:3_FP</t>
  </si>
  <si>
    <t>16:1/18:3/20:3</t>
  </si>
  <si>
    <t>38.256538 40.966105</t>
  </si>
  <si>
    <t>17:2/17:2/20:3_FP</t>
  </si>
  <si>
    <t>17:2/17:2/20:3</t>
  </si>
  <si>
    <t xml:space="preserve">38.56 </t>
  </si>
  <si>
    <t>37.986408 38.180492</t>
  </si>
  <si>
    <t>37.986408 38.401238 38.580315</t>
  </si>
  <si>
    <t>38.401238 38.580315</t>
  </si>
  <si>
    <t>38.180492 38.401238 38.580315</t>
  </si>
  <si>
    <t>54:8</t>
  </si>
  <si>
    <t>22:6_18:2_14:0</t>
  </si>
  <si>
    <t>22:6_16:1_16:1</t>
  </si>
  <si>
    <t>16:1/16:1/22:6</t>
  </si>
  <si>
    <t>37.719687 37.91965</t>
  </si>
  <si>
    <t>22:6_16:2_16:0</t>
  </si>
  <si>
    <t>16:0/18:3/20:5</t>
  </si>
  <si>
    <t>37.542157</t>
  </si>
  <si>
    <t>18:2/18:3/18:3</t>
  </si>
  <si>
    <t>37.297053 37.719687</t>
  </si>
  <si>
    <t>16:1/18:3/20:4</t>
  </si>
  <si>
    <t>37.297053 37.542157 37.91965</t>
  </si>
  <si>
    <t>16:1/18:2/20:5</t>
  </si>
  <si>
    <t>37.297053 37.542157 37.719687 37.91965</t>
  </si>
  <si>
    <t>54:8_noMS2</t>
  </si>
  <si>
    <t>37.38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</si>
  <si>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</si>
  <si>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</si>
  <si>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</si>
  <si>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</si>
  <si>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</si>
  <si>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</si>
  <si>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</si>
  <si>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</si>
  <si>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</si>
  <si>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</si>
  <si>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16:0/17:0/22:0</t>
  </si>
  <si>
    <t>44.226120 44.404618</t>
  </si>
  <si>
    <t>26:0_16:0_13:0</t>
  </si>
  <si>
    <t>21:0_18:0_16:0</t>
  </si>
  <si>
    <t>16:0/18:0/21:0</t>
  </si>
  <si>
    <t>16:0/19:0/20:0</t>
  </si>
  <si>
    <t>55:0_noMS2</t>
  </si>
  <si>
    <t>44.40</t>
  </si>
  <si>
    <t>55:2</t>
  </si>
  <si>
    <t>19:0_18:1_18:1</t>
  </si>
  <si>
    <t>18:1/18:1/19:0</t>
  </si>
  <si>
    <t xml:space="preserve">42.71 </t>
  </si>
  <si>
    <t>41.806085 42.64625</t>
  </si>
  <si>
    <t>19:1_18:1_18:0</t>
  </si>
  <si>
    <t>20:1_18:1_17:0</t>
  </si>
  <si>
    <t>17:0/18:1/20:1</t>
  </si>
  <si>
    <t>19:0_18:2_18:0</t>
  </si>
  <si>
    <t>18:0/18:2/19:0</t>
  </si>
  <si>
    <t>55:2_noMS2</t>
  </si>
  <si>
    <t>42.71</t>
  </si>
  <si>
    <t>55:3</t>
  </si>
  <si>
    <t>19:0_18:2_18:1</t>
  </si>
  <si>
    <t>18:1/18:2/19:0</t>
  </si>
  <si>
    <t>42.0</t>
  </si>
  <si>
    <t xml:space="preserve">41.03 41.93 </t>
  </si>
  <si>
    <t>40.938577 41.802872 41.982995</t>
  </si>
  <si>
    <t>19:1_18:1_18:1</t>
  </si>
  <si>
    <t>19:1_18:2_18:0</t>
  </si>
  <si>
    <t>20:2_18:1_17:0</t>
  </si>
  <si>
    <t>17:0/18:1/20:2</t>
  </si>
  <si>
    <t>20:1_18:1_17:1</t>
  </si>
  <si>
    <t>17:1/18:1/20:1</t>
  </si>
  <si>
    <t xml:space="preserve">41.93 </t>
  </si>
  <si>
    <t>41.802872 41.982995</t>
  </si>
  <si>
    <t>19:2_18:1_18:0</t>
  </si>
  <si>
    <t>17:0/18:2/20:1_FP</t>
  </si>
  <si>
    <t>17:0/18:2/20:1</t>
  </si>
  <si>
    <t>40.938577</t>
  </si>
  <si>
    <t>55:3_noMS2</t>
  </si>
  <si>
    <t>41.93</t>
  </si>
  <si>
    <t>55:4</t>
  </si>
  <si>
    <t>19:1_18:2_18:1</t>
  </si>
  <si>
    <t>19:2_18:1_18:1</t>
  </si>
  <si>
    <t>19:0_18:2_18:2</t>
  </si>
  <si>
    <t>18:2/18:2/19:0</t>
  </si>
  <si>
    <t>41.022223 41.201015</t>
  </si>
  <si>
    <t>19:1_19:1_17:2</t>
  </si>
  <si>
    <t>19:0_18:3_18:1</t>
  </si>
  <si>
    <t>18:1/18:3/19:0</t>
  </si>
  <si>
    <t>20:3_18:1_17:0</t>
  </si>
  <si>
    <t>17:0/18:1/20:3</t>
  </si>
  <si>
    <t>41.201015</t>
  </si>
  <si>
    <t>20:3_19:1_16:0</t>
  </si>
  <si>
    <t>17:1/18:1/20:2</t>
  </si>
  <si>
    <t>41.022223</t>
  </si>
  <si>
    <t>55:4_noMS2</t>
  </si>
  <si>
    <t>41.14</t>
  </si>
  <si>
    <t>55:5_noMS2</t>
  </si>
  <si>
    <t>55:5</t>
  </si>
  <si>
    <t>40.35</t>
  </si>
  <si>
    <t>40.32</t>
  </si>
  <si>
    <t>55:6_FP</t>
  </si>
  <si>
    <t>55:6</t>
  </si>
  <si>
    <t>16:1/17:2/22:3_FP</t>
  </si>
  <si>
    <t>16:1/17:2/22:3</t>
  </si>
  <si>
    <t>42.133135 42.308048</t>
  </si>
  <si>
    <t>16:0/17:2/22:4_FP</t>
  </si>
  <si>
    <t>16:0/17:2/22:4</t>
  </si>
  <si>
    <t>42.308048</t>
  </si>
  <si>
    <t>17:2/18:2/20:2_FP</t>
  </si>
  <si>
    <t>17:2/18:2/20:2</t>
  </si>
  <si>
    <t>42.133135</t>
  </si>
  <si>
    <t>17:2/18:3/20:1_FP</t>
  </si>
  <si>
    <t>17:2/18:3/20:1</t>
  </si>
  <si>
    <t>17:2/18:0/20:4_FP</t>
  </si>
  <si>
    <t>17:2/18:0/20:4</t>
  </si>
  <si>
    <t>55:7_FP</t>
  </si>
  <si>
    <t>55:7</t>
  </si>
  <si>
    <t>16:1/17:2/22:4_FP</t>
  </si>
  <si>
    <t>16:1/17:2/22:4</t>
  </si>
  <si>
    <t>41.455682</t>
  </si>
  <si>
    <t>16:0/17:2/22:5_FP</t>
  </si>
  <si>
    <t>16:0/17:2/22:5</t>
  </si>
  <si>
    <t>17:2/18:1/20:4_FP</t>
  </si>
  <si>
    <t>17:2/18:1/20:4</t>
  </si>
  <si>
    <t>55:8_FP</t>
  </si>
  <si>
    <t>55:8</t>
  </si>
  <si>
    <t>16:0/17:2/22:6_FP</t>
  </si>
  <si>
    <t>16:0/17:2/22:6</t>
  </si>
  <si>
    <t>40.538765 40.725265</t>
  </si>
  <si>
    <t>17:2/18:1/20:5_FP</t>
  </si>
  <si>
    <t>17:2/18:1/20:5</t>
  </si>
  <si>
    <t>40.538765 40.725265 40.912465</t>
  </si>
  <si>
    <t>16:1/17:2/22:5_FP</t>
  </si>
  <si>
    <t>16:1/17:2/22:5</t>
  </si>
  <si>
    <t>56:0</t>
  </si>
  <si>
    <t>25:0_16:0_15:0</t>
  </si>
  <si>
    <t>44.7</t>
  </si>
  <si>
    <t xml:space="preserve">44.78 </t>
  </si>
  <si>
    <t>24:0_16:0_16:0</t>
  </si>
  <si>
    <t>26:0_16:0_14:0</t>
  </si>
  <si>
    <t>24:0_17:0_15:0</t>
  </si>
  <si>
    <t>22:0_18:0_16:0</t>
  </si>
  <si>
    <t>16:0/18:0/22:0</t>
  </si>
  <si>
    <t>44.622640 44.808420</t>
  </si>
  <si>
    <t>23:0_17:0_16:0</t>
  </si>
  <si>
    <t>24:0_18:0_14:0</t>
  </si>
  <si>
    <t>16:0/20:0/20:0</t>
  </si>
  <si>
    <t>16:0/19:0/21:0_FP</t>
  </si>
  <si>
    <t>16:0/19:0/21:0</t>
  </si>
  <si>
    <t>56:0_noMS2</t>
  </si>
  <si>
    <t>44.78</t>
  </si>
  <si>
    <t>56:1</t>
  </si>
  <si>
    <t>24:0_16:1_16:0</t>
  </si>
  <si>
    <t>44.1</t>
  </si>
  <si>
    <t xml:space="preserve">44.07 </t>
  </si>
  <si>
    <t>24:0_18:1_14:0</t>
  </si>
  <si>
    <t>25:0_16:1_15:0</t>
  </si>
  <si>
    <t>22:0_18:0_16:1</t>
  </si>
  <si>
    <t>16:1/18:0/22:0</t>
  </si>
  <si>
    <t>44.005603</t>
  </si>
  <si>
    <t>22:0_18:1_16:0</t>
  </si>
  <si>
    <t>16:0/18:1/22:0</t>
  </si>
  <si>
    <t>20:0_20:0_16:1</t>
  </si>
  <si>
    <t>16:1/20:0/20:0</t>
  </si>
  <si>
    <t>26:0_16:1_14:0</t>
  </si>
  <si>
    <t>23:0_17:0_16:1</t>
  </si>
  <si>
    <t>20:0_18:1_18:0</t>
  </si>
  <si>
    <t>18:0/18:1/20:0</t>
  </si>
  <si>
    <t>43.095258</t>
  </si>
  <si>
    <t>24:1_16:0_16:0</t>
  </si>
  <si>
    <t>23:0_18:1_15:0</t>
  </si>
  <si>
    <t>25:0_18:1_13:0</t>
  </si>
  <si>
    <t>20:1_18:0_18:0</t>
  </si>
  <si>
    <t>18:0/18:0/20:1</t>
  </si>
  <si>
    <t>20:1_20:0_16:0</t>
  </si>
  <si>
    <t>16:0/20:0/20:1</t>
  </si>
  <si>
    <t>56:1_noMS2</t>
  </si>
  <si>
    <t>44.03</t>
  </si>
  <si>
    <t>56:2</t>
  </si>
  <si>
    <t>20:0_18:1_18:1</t>
  </si>
  <si>
    <t>18:1/18:1/20:0</t>
  </si>
  <si>
    <t>43.2</t>
  </si>
  <si>
    <t xml:space="preserve">43.14 </t>
  </si>
  <si>
    <t>42.12985 42.301810 42.497203 43.200973</t>
  </si>
  <si>
    <t>20:1_18:1_18:0</t>
  </si>
  <si>
    <t>18:0/18:1/20:1</t>
  </si>
  <si>
    <t>41.561940 42.12985 42.301810 42.497203 43.010107 43.200973</t>
  </si>
  <si>
    <t>22:1_18:1_16:0</t>
  </si>
  <si>
    <t>16:0/18:1/22:1</t>
  </si>
  <si>
    <t>43.010107 43.200973</t>
  </si>
  <si>
    <t>20:1_20:1_16:0</t>
  </si>
  <si>
    <t>16:0/20:1/20:1</t>
  </si>
  <si>
    <t>42.12985 43.010107</t>
  </si>
  <si>
    <t>20:0_18:2_18:0</t>
  </si>
  <si>
    <t>18:0/18:2/20:0</t>
  </si>
  <si>
    <t>41.561940 42.301810 42.497203</t>
  </si>
  <si>
    <t>20:2_18:0_18:0</t>
  </si>
  <si>
    <t>22:0_18:1_16:1</t>
  </si>
  <si>
    <t>20:1_20:0_16:1</t>
  </si>
  <si>
    <t>17:2/18:0/21:0_FP</t>
  </si>
  <si>
    <t>17:2/18:0/21:0</t>
  </si>
  <si>
    <t>41.561940</t>
  </si>
  <si>
    <t>56:2_noMS2</t>
  </si>
  <si>
    <t>43.14</t>
  </si>
  <si>
    <t>56:3</t>
  </si>
  <si>
    <t>20:1_18:1_18:1</t>
  </si>
  <si>
    <t>18:1/18:1/20:1</t>
  </si>
  <si>
    <t>42.3</t>
  </si>
  <si>
    <t xml:space="preserve">41.53 42.39 </t>
  </si>
  <si>
    <t>41.498348 41.675913 42.178695 42.359470 42.5612</t>
  </si>
  <si>
    <t>20:2_18:1_18:0</t>
  </si>
  <si>
    <t>18:0/18:1/20:2</t>
  </si>
  <si>
    <t>41.324122 41.498348 41.675913 42.178695 42.359470 42.5612</t>
  </si>
  <si>
    <t>20:0_18:2_18:1</t>
  </si>
  <si>
    <t>18:1/18:2/20:0</t>
  </si>
  <si>
    <t>41.498348 41.675913 42.359470 42.5612</t>
  </si>
  <si>
    <t>20:1_18:2_18:0</t>
  </si>
  <si>
    <t>18:0/18:2/20:1</t>
  </si>
  <si>
    <t>41.324122 42.178695</t>
  </si>
  <si>
    <t>20:1_20:1_16:1</t>
  </si>
  <si>
    <t xml:space="preserve">42.39 </t>
  </si>
  <si>
    <t>20:2_20:1_16:0_FP</t>
  </si>
  <si>
    <t>20:2_20:1_16:0</t>
  </si>
  <si>
    <t>17:2/19:0/20:1_FP</t>
  </si>
  <si>
    <t>17:2/19:0/20:1</t>
  </si>
  <si>
    <t>41.324122</t>
  </si>
  <si>
    <t>42.255923 42.43727</t>
  </si>
  <si>
    <t>42.43727</t>
  </si>
  <si>
    <t>42.255923</t>
  </si>
  <si>
    <t>56:4</t>
  </si>
  <si>
    <t>20:1_18:2_18:1</t>
  </si>
  <si>
    <t>18:1/18:2/20:1</t>
  </si>
  <si>
    <t>41.6</t>
  </si>
  <si>
    <t xml:space="preserve">40.74 41.60 </t>
  </si>
  <si>
    <t>40.696898 40.869197 41.47327 41.652552</t>
  </si>
  <si>
    <t>20:2_18:1_18:1</t>
  </si>
  <si>
    <t>18:1/18:1/20:2</t>
  </si>
  <si>
    <t>40.512293 40.696898 41.315080 41.47327 41.652552 41.836973</t>
  </si>
  <si>
    <t>20:3_18:1_18:0</t>
  </si>
  <si>
    <t>18:0/18:1/20:3</t>
  </si>
  <si>
    <t>40.869197 41.048813 41.315080 41.652552 41.836973 42.03673</t>
  </si>
  <si>
    <t>22:3_18:1_16:0</t>
  </si>
  <si>
    <t>16:0/18:1/22:3</t>
  </si>
  <si>
    <t>40.869197 41.048813 41.836973</t>
  </si>
  <si>
    <t>20:3_20:1_16:0</t>
  </si>
  <si>
    <t>20:0_18:2_18:2</t>
  </si>
  <si>
    <t xml:space="preserve">40.74 </t>
  </si>
  <si>
    <t>20:2_18:2_18:0</t>
  </si>
  <si>
    <t>18:0/18:2/20:2</t>
  </si>
  <si>
    <t>40.696898 41.47327</t>
  </si>
  <si>
    <t>20:0_18:3_18:1_FP</t>
  </si>
  <si>
    <t>20:0_18:3_18:1</t>
  </si>
  <si>
    <t>22:4_18:0_16:0_FP</t>
  </si>
  <si>
    <t>22:4_18:0_16:0</t>
  </si>
  <si>
    <t>16:0/18:0/22:4</t>
  </si>
  <si>
    <t>41.048813</t>
  </si>
  <si>
    <t>20:2_20:2_16:0_FP</t>
  </si>
  <si>
    <t>20:2_20:2_16:0</t>
  </si>
  <si>
    <t>16:0/20:0/20:4</t>
  </si>
  <si>
    <t>40.512293 42.03673</t>
  </si>
  <si>
    <t>18:0/18:0/20:4</t>
  </si>
  <si>
    <t>41.315080 42.03673</t>
  </si>
  <si>
    <t>17:2/19:0/20:2_FP</t>
  </si>
  <si>
    <t>17:2/19:0/20:2</t>
  </si>
  <si>
    <t>40.512293</t>
  </si>
  <si>
    <t>41.488997 41.689123</t>
  </si>
  <si>
    <t>41.488997</t>
  </si>
  <si>
    <t>41.689123</t>
  </si>
  <si>
    <t>56:5</t>
  </si>
  <si>
    <t>22:4_18:1_16:0</t>
  </si>
  <si>
    <t>16:0/18:1/22:4</t>
  </si>
  <si>
    <t xml:space="preserve">39.88 40.92 </t>
  </si>
  <si>
    <t>40.032507 40.244418 40.986107</t>
  </si>
  <si>
    <t>20:2_18:2_18:1</t>
  </si>
  <si>
    <t>18:1/18:2/20:2</t>
  </si>
  <si>
    <t>39.842415 40.032507 40.621513 40.812773</t>
  </si>
  <si>
    <t>20:3_18:1_18:1</t>
  </si>
  <si>
    <t>18:1/18:1/20:3</t>
  </si>
  <si>
    <t>40.032507 40.432852 40.812773 40.986107 41.161403</t>
  </si>
  <si>
    <t>20:4_18:1_18:0</t>
  </si>
  <si>
    <t>18:0/18:1/20:4</t>
  </si>
  <si>
    <t>40.244418 40.432852 41.161403 41.391753</t>
  </si>
  <si>
    <t>20:4_20:1_16:0</t>
  </si>
  <si>
    <t>16:0/20:1/20:4</t>
  </si>
  <si>
    <t>41.161403 41.391753</t>
  </si>
  <si>
    <t>20:3_18:2_18:0</t>
  </si>
  <si>
    <t>40.432852 40.812773</t>
  </si>
  <si>
    <t>20:3_20:2_16:0</t>
  </si>
  <si>
    <t>16:0/20:2/20:3</t>
  </si>
  <si>
    <t>40.244418 40.986107</t>
  </si>
  <si>
    <t>20:1_18:2_18:2</t>
  </si>
  <si>
    <t>18:2/18:2/20:1</t>
  </si>
  <si>
    <t>39.842415 40.621513</t>
  </si>
  <si>
    <t>22:4_18:0_16:1</t>
  </si>
  <si>
    <t>20:1_18:3_18:1</t>
  </si>
  <si>
    <t>18:1/18:3/20:1</t>
  </si>
  <si>
    <t>22:3_18:2_16:0</t>
  </si>
  <si>
    <t>20:3_20:1_16:1_FP</t>
  </si>
  <si>
    <t>20:3_20:1_16:1</t>
  </si>
  <si>
    <t>22:5_18:0_16:0</t>
  </si>
  <si>
    <t>16:0/18:0/22:5</t>
  </si>
  <si>
    <t>41.391753</t>
  </si>
  <si>
    <t>20:4_20:0_16:1_FP</t>
  </si>
  <si>
    <t>20:4_20:0_16:1</t>
  </si>
  <si>
    <t xml:space="preserve">40.95 </t>
  </si>
  <si>
    <t>40.877052 41.053142</t>
  </si>
  <si>
    <t>40.683428 40.877052</t>
  </si>
  <si>
    <t>41.053142</t>
  </si>
  <si>
    <t>40.683428</t>
  </si>
  <si>
    <t>56:6</t>
  </si>
  <si>
    <t>22:5_18:1_16:0</t>
  </si>
  <si>
    <t>16:0/18:1/22:5</t>
  </si>
  <si>
    <t>39.352815 39.735123 40.113040 40.503273 40.707742</t>
  </si>
  <si>
    <t>20:4_18:1_18:1</t>
  </si>
  <si>
    <t>18:1/18:1/20:4</t>
  </si>
  <si>
    <t>39.547480 40.310102 40.503273</t>
  </si>
  <si>
    <t>22:4_18:2_16:0</t>
  </si>
  <si>
    <t>16:0/18:2/22:4</t>
  </si>
  <si>
    <t>38.985172 39.352815 39.735123 40.113040</t>
  </si>
  <si>
    <t>20:4_18:2_18:0</t>
  </si>
  <si>
    <t>18:0/18:2/20:4</t>
  </si>
  <si>
    <t>39.183718 39.547480 40.310102 40.503273</t>
  </si>
  <si>
    <t>20:4_20:2_16:0</t>
  </si>
  <si>
    <t>16:0/20:2/20:4</t>
  </si>
  <si>
    <t>40.310102</t>
  </si>
  <si>
    <t>20:3_18:2_18:1</t>
  </si>
  <si>
    <t>18:1/18:2/20:3</t>
  </si>
  <si>
    <t>38.985172 39.183718 39.352815 39.547480 39.923412 40.113040</t>
  </si>
  <si>
    <t>22:5_18:0_16:1</t>
  </si>
  <si>
    <t>16:1/18:0/22:5</t>
  </si>
  <si>
    <t>40.707742</t>
  </si>
  <si>
    <t>22:6_18:0_16:0</t>
  </si>
  <si>
    <t>16:0/18:0/22:6</t>
  </si>
  <si>
    <t>39.735123 40.707742</t>
  </si>
  <si>
    <t>18:2/18:3/20:1_FP</t>
  </si>
  <si>
    <t>18:2/18:3/20:1</t>
  </si>
  <si>
    <t>38.985172</t>
  </si>
  <si>
    <t>18:2/18:2/20:2</t>
  </si>
  <si>
    <t>39.183718 39.923412</t>
  </si>
  <si>
    <t>16:0/20:1/20:5_FP</t>
  </si>
  <si>
    <t>16:0/20:1/20:5</t>
  </si>
  <si>
    <t>38.815320</t>
  </si>
  <si>
    <t>18:1/18:3/20:2</t>
  </si>
  <si>
    <t>39.923412</t>
  </si>
  <si>
    <t>40.088675 40.482903</t>
  </si>
  <si>
    <t>40.286310 40.482903</t>
  </si>
  <si>
    <t>40.088675</t>
  </si>
  <si>
    <t>39.911023 40.088675 40.286310</t>
  </si>
  <si>
    <t>20:3_20:3_16:0</t>
  </si>
  <si>
    <t>39.911023</t>
  </si>
  <si>
    <t>56:7</t>
  </si>
  <si>
    <t>22:6_18:1_16:0</t>
  </si>
  <si>
    <t>16:0/18:1/22:6</t>
  </si>
  <si>
    <t xml:space="preserve">39.75 </t>
  </si>
  <si>
    <t>38.777008 38.977760 39.729860 39.921263</t>
  </si>
  <si>
    <t>22:5_18:2_16:0</t>
  </si>
  <si>
    <t>16:0/18:2/22:5</t>
  </si>
  <si>
    <t>38.777008 38.977760 39.174615 39.343505 39.729860</t>
  </si>
  <si>
    <t>16:1/18:0/22:6</t>
  </si>
  <si>
    <t>17:0/17:1/22:6_FP</t>
  </si>
  <si>
    <t>17:0/17:1/22:6</t>
  </si>
  <si>
    <t>39.921263</t>
  </si>
  <si>
    <t>18:2/18:3/20:2_FP</t>
  </si>
  <si>
    <t>18:2/18:3/20:2</t>
  </si>
  <si>
    <t>38.430182</t>
  </si>
  <si>
    <t>18:2/18:2/20:3</t>
  </si>
  <si>
    <t>38.602555 39.174615</t>
  </si>
  <si>
    <t>16:0/20:3/20:4</t>
  </si>
  <si>
    <t>38.602555 39.343505 39.536813</t>
  </si>
  <si>
    <t>18:0/18:3/20:4</t>
  </si>
  <si>
    <t>39.536813</t>
  </si>
  <si>
    <t>18:1/18:3/20:3</t>
  </si>
  <si>
    <t>18:1/18:2/20:4</t>
  </si>
  <si>
    <t>38.430182 38.602555 39.174615 39.343505 39.536813</t>
  </si>
  <si>
    <t xml:space="preserve">39.71 </t>
  </si>
  <si>
    <t>38.851710 39.650928</t>
  </si>
  <si>
    <t>38.851710 39.064063 39.261560 39.456053 39.650928</t>
  </si>
  <si>
    <t>20:4_18:2_18:1</t>
  </si>
  <si>
    <t>39.064063 39.261560 39.456053 39.650928</t>
  </si>
  <si>
    <t>20:4_20:3_16:0</t>
  </si>
  <si>
    <t>39.456053</t>
  </si>
  <si>
    <t>22:5_18:1_16:1</t>
  </si>
  <si>
    <t>20:3_18:2_18:2</t>
  </si>
  <si>
    <t>39.064063 39.261560</t>
  </si>
  <si>
    <t>20:3_18:3_18:1</t>
  </si>
  <si>
    <t>16:0/18:3/22:4_FP</t>
  </si>
  <si>
    <t>16:0/18:3/22:4</t>
  </si>
  <si>
    <t>38.851710</t>
  </si>
  <si>
    <t>56:8</t>
  </si>
  <si>
    <t>22:6_18:2_16:0</t>
  </si>
  <si>
    <t>16:0/18:2/22:6</t>
  </si>
  <si>
    <t xml:space="preserve">38.92 </t>
  </si>
  <si>
    <t>38.796748 38.970775</t>
  </si>
  <si>
    <t>22:6_18:1_16:1</t>
  </si>
  <si>
    <t>16:1/18:1/22:6</t>
  </si>
  <si>
    <t>20:4_18:2_18:2</t>
  </si>
  <si>
    <t>18:2/18:2/20:4</t>
  </si>
  <si>
    <t>38.27080 38.444915 38.622495</t>
  </si>
  <si>
    <t>20:3_18:3_18:2</t>
  </si>
  <si>
    <t>18:2/18:3/20:3</t>
  </si>
  <si>
    <t>38.27080 38.444915</t>
  </si>
  <si>
    <t>20:4_18:3_18:1</t>
  </si>
  <si>
    <t>18:1/18:3/20:4</t>
  </si>
  <si>
    <t>38.27080 38.622495</t>
  </si>
  <si>
    <t>17:1/17:1/22:6_FP</t>
  </si>
  <si>
    <t>17:1/17:1/22:6</t>
  </si>
  <si>
    <t>18:1/18:2/20:5</t>
  </si>
  <si>
    <t>38.622495</t>
  </si>
  <si>
    <t>16:1/18:2/22:5</t>
  </si>
  <si>
    <t>38.444915</t>
  </si>
  <si>
    <t>38.902288</t>
  </si>
  <si>
    <t>38.536622 38.711412 38.902288</t>
  </si>
  <si>
    <t>38.711412</t>
  </si>
  <si>
    <t>38.536622 38.711412</t>
  </si>
  <si>
    <t>38.536622 38.902288</t>
  </si>
  <si>
    <t>56:9</t>
  </si>
  <si>
    <t>22:6_18:2_16:1</t>
  </si>
  <si>
    <t>16:1/18:2/22:6</t>
  </si>
  <si>
    <t xml:space="preserve">38.06 </t>
  </si>
  <si>
    <t>38.002577 38.202132</t>
  </si>
  <si>
    <t>22:6_18:3_16:0</t>
  </si>
  <si>
    <t>16:0/18:3/22:6</t>
  </si>
  <si>
    <t>18:2/18:3/20:4</t>
  </si>
  <si>
    <t>37.636505 37.81127</t>
  </si>
  <si>
    <t>18:2/18:2/20:5</t>
  </si>
  <si>
    <t>16:0/20:4/20:5</t>
  </si>
  <si>
    <t>17:1/17:2/22:6_FP</t>
  </si>
  <si>
    <t>17:1/17:2/22:6</t>
  </si>
  <si>
    <t>56:9_noMS2</t>
  </si>
  <si>
    <t>38.09</t>
  </si>
  <si>
    <t>57:0</t>
  </si>
  <si>
    <t>24:0_17:0_16:0</t>
  </si>
  <si>
    <t>45.2</t>
  </si>
  <si>
    <t xml:space="preserve">45.18 </t>
  </si>
  <si>
    <t>26:0_16:0_15:0</t>
  </si>
  <si>
    <t>25:0_16:0_16:0</t>
  </si>
  <si>
    <t>23:0_18:0_16:0</t>
  </si>
  <si>
    <t>27:0_16:0_14:0</t>
  </si>
  <si>
    <t>16:0/19:0/22:0_FP</t>
  </si>
  <si>
    <t>16:0/19:0/22:0</t>
  </si>
  <si>
    <t>45.036622 45.244822</t>
  </si>
  <si>
    <t>16:0/20:0/21:0_FP</t>
  </si>
  <si>
    <t>16:0/20:0/21:0</t>
  </si>
  <si>
    <t>17:0/18:0/22:0_FP</t>
  </si>
  <si>
    <t>17:0/18:0/22:0</t>
  </si>
  <si>
    <t>45.036622</t>
  </si>
  <si>
    <t>57:0_noMS2</t>
  </si>
  <si>
    <t>45.18</t>
  </si>
  <si>
    <t>57:7_FP</t>
  </si>
  <si>
    <t>57:7</t>
  </si>
  <si>
    <t>17:2/18:2/22:3_FP</t>
  </si>
  <si>
    <t>17:2/18:2/22:3</t>
  </si>
  <si>
    <t>42.344582</t>
  </si>
  <si>
    <t>17:2/18:0/22:5_FP</t>
  </si>
  <si>
    <t>17:2/18:0/22:5</t>
  </si>
  <si>
    <t>17:2/18:1/22:4_FP</t>
  </si>
  <si>
    <t>17:2/18:1/22:4</t>
  </si>
  <si>
    <t>57:8_FP</t>
  </si>
  <si>
    <t>57:8</t>
  </si>
  <si>
    <t>17:2/20:3/20:3_FP</t>
  </si>
  <si>
    <t>17:2/20:3/20:3</t>
  </si>
  <si>
    <t>41.518160</t>
  </si>
  <si>
    <t>17:2/18:0/22:6_FP</t>
  </si>
  <si>
    <t>17:2/18:0/22:6</t>
  </si>
  <si>
    <t>17:2/18:1/22:5_FP</t>
  </si>
  <si>
    <t>17:2/18:1/22:5</t>
  </si>
  <si>
    <t>57:9_FP</t>
  </si>
  <si>
    <t>57:9</t>
  </si>
  <si>
    <t>17:1/20:4/20:4_FP</t>
  </si>
  <si>
    <t>17:1/20:4/20:4</t>
  </si>
  <si>
    <t>41.13270</t>
  </si>
  <si>
    <t>17:2/18:1/22:6_FP</t>
  </si>
  <si>
    <t>17:2/18:1/22:6</t>
  </si>
  <si>
    <t>17:2/18:2/22:5_FP</t>
  </si>
  <si>
    <t>17:2/18:2/22:5</t>
  </si>
  <si>
    <t>57:10_FP</t>
  </si>
  <si>
    <t>57:10</t>
  </si>
  <si>
    <t>17:2/20:4/20:4_FP</t>
  </si>
  <si>
    <t>17:2/20:4/20:4</t>
  </si>
  <si>
    <t>40.347375</t>
  </si>
  <si>
    <t>17:2/18:2/22:6_FP</t>
  </si>
  <si>
    <t>17:2/18:2/22:6</t>
  </si>
  <si>
    <t>17:2/18:3/22:5_FP</t>
  </si>
  <si>
    <t>17:2/18:3/22:5</t>
  </si>
  <si>
    <t>58:0</t>
  </si>
  <si>
    <t>24:0_18:0_16:0</t>
  </si>
  <si>
    <t>45.6</t>
  </si>
  <si>
    <t xml:space="preserve">45.60 </t>
  </si>
  <si>
    <t>26:0_16:0_16:0</t>
  </si>
  <si>
    <t>25:0_17:0_16:0</t>
  </si>
  <si>
    <t>27:0_16:0_15:0</t>
  </si>
  <si>
    <t>28:0_16:0_14:0</t>
  </si>
  <si>
    <t>22:0_20:0_16:0</t>
  </si>
  <si>
    <t>16:0/20:0/22:0</t>
  </si>
  <si>
    <t>45.514338</t>
  </si>
  <si>
    <t>18:0/18:0/22:0</t>
  </si>
  <si>
    <t>16:0/21:0/21:0_FP</t>
  </si>
  <si>
    <t>16:0/21:0/21:0</t>
  </si>
  <si>
    <t>58:0_noMS2</t>
  </si>
  <si>
    <t>45.60</t>
  </si>
  <si>
    <t>58:3</t>
  </si>
  <si>
    <t>22:0_18:2_18:1</t>
  </si>
  <si>
    <t>18:1/18:2/22:0</t>
  </si>
  <si>
    <t xml:space="preserve">42.39 43.24 </t>
  </si>
  <si>
    <t>42.473602 43.177905</t>
  </si>
  <si>
    <t>22:1_18:1_18:1</t>
  </si>
  <si>
    <t>18:1/18:1/22:1</t>
  </si>
  <si>
    <t>43.177905</t>
  </si>
  <si>
    <t>20:1_20:1_18:1</t>
  </si>
  <si>
    <t>18:1/20:1/20:1</t>
  </si>
  <si>
    <t>42.285403 42.473602 43.177905</t>
  </si>
  <si>
    <t>22:1_18:2_18:0</t>
  </si>
  <si>
    <t>22:2_18:1_18:0</t>
  </si>
  <si>
    <t>18:0/18:1/22:2</t>
  </si>
  <si>
    <t>42.473602</t>
  </si>
  <si>
    <t>20:2_20:0_18:1</t>
  </si>
  <si>
    <t>18:1/20:0/20:2</t>
  </si>
  <si>
    <t>42.285403</t>
  </si>
  <si>
    <t>20:1_20:0_18:2</t>
  </si>
  <si>
    <t>18:2/20:0/20:1</t>
  </si>
  <si>
    <t>24:2_18:1_16:0</t>
  </si>
  <si>
    <t xml:space="preserve">43.24 </t>
  </si>
  <si>
    <t>22:2_20:1_16:0_FP</t>
  </si>
  <si>
    <t>22:2_20:1_16:0</t>
  </si>
  <si>
    <t>20:2_20:1_18:0_FP</t>
  </si>
  <si>
    <t>20:2_20:1_18:0</t>
  </si>
  <si>
    <t>58:3_noMS2</t>
  </si>
  <si>
    <t>43.24</t>
  </si>
  <si>
    <t>58:4</t>
  </si>
  <si>
    <t>20:2_20:1_18:1</t>
  </si>
  <si>
    <t>18:1/20:1/20:2</t>
  </si>
  <si>
    <t>42.5</t>
  </si>
  <si>
    <t xml:space="preserve">42.47 </t>
  </si>
  <si>
    <t>41.51073 41.720348 42.377390</t>
  </si>
  <si>
    <t>22:1_18:2_18:1</t>
  </si>
  <si>
    <t>18:1/18:2/22:1</t>
  </si>
  <si>
    <t>41.720348 42.377390 42.573455</t>
  </si>
  <si>
    <t>20:1_20:1_18:2</t>
  </si>
  <si>
    <t>18:2/20:1/20:1</t>
  </si>
  <si>
    <t>41.51073 42.377390</t>
  </si>
  <si>
    <t>22:2_18:1_18:1</t>
  </si>
  <si>
    <t>22:3_18:1_18:0</t>
  </si>
  <si>
    <t>18:0/18:1/22:3</t>
  </si>
  <si>
    <t>41.720348 41.906847 42.573455</t>
  </si>
  <si>
    <t>22:2_18:2_18:0</t>
  </si>
  <si>
    <t>18:0/18:2/22:2</t>
  </si>
  <si>
    <t>42.573455</t>
  </si>
  <si>
    <t>22:0_18:2_18:2</t>
  </si>
  <si>
    <t>22:1_20:2_16:1</t>
  </si>
  <si>
    <t>22:3_20:1_16:0</t>
  </si>
  <si>
    <t>20:3_20:1_18:0</t>
  </si>
  <si>
    <t>18:0/20:1/20:3</t>
  </si>
  <si>
    <t>41.906847</t>
  </si>
  <si>
    <t>24:3_18:1_16:0</t>
  </si>
  <si>
    <t>20:3_20:0_18:1</t>
  </si>
  <si>
    <t>22:1_18:3_18:0</t>
  </si>
  <si>
    <t>22:1_20:3_16:0</t>
  </si>
  <si>
    <t>22:0_18:3_18:1</t>
  </si>
  <si>
    <t>20:2_20:0_18:2</t>
  </si>
  <si>
    <t>18:2/20:0/20:2</t>
  </si>
  <si>
    <t>41.51073</t>
  </si>
  <si>
    <t>22:4_18:0_18:0</t>
  </si>
  <si>
    <t>18:0/18:0/22:4</t>
  </si>
  <si>
    <t>58:4_noMS2</t>
  </si>
  <si>
    <t>42.50</t>
  </si>
  <si>
    <t>58:5</t>
  </si>
  <si>
    <t>22:4_18:1_18:0</t>
  </si>
  <si>
    <t>18:0/18:1/22:4</t>
  </si>
  <si>
    <t xml:space="preserve">40.92 41.88 </t>
  </si>
  <si>
    <t>41.046615 41.800580 41.991393</t>
  </si>
  <si>
    <t>22:3_18:1_18:1</t>
  </si>
  <si>
    <t>18:1/18:1/22:3</t>
  </si>
  <si>
    <t>41.046615 41.800580</t>
  </si>
  <si>
    <t>22:4_20:1_16:0</t>
  </si>
  <si>
    <t>16:0/20:1/22:4</t>
  </si>
  <si>
    <t>40.714473</t>
  </si>
  <si>
    <t>24:4_18:1_16:0</t>
  </si>
  <si>
    <t>24:5_18:0_16:0_FP</t>
  </si>
  <si>
    <t>24:5_18:0_16:0</t>
  </si>
  <si>
    <t>22:2_18:2_18:1</t>
  </si>
  <si>
    <t>18:1/18:2/22:2</t>
  </si>
  <si>
    <t>40.884822 41.046615 41.622702</t>
  </si>
  <si>
    <t>18:1/20:0/20:4</t>
  </si>
  <si>
    <t>41.991393</t>
  </si>
  <si>
    <t>16:1/20:0/22:4_FP</t>
  </si>
  <si>
    <t>16:1/20:0/22:4</t>
  </si>
  <si>
    <t>18:1/20:1/20:3</t>
  </si>
  <si>
    <t>40.884822 41.622702 41.800580</t>
  </si>
  <si>
    <t>18:2/20:1/20:2</t>
  </si>
  <si>
    <t>40.884822 41.622702</t>
  </si>
  <si>
    <t>16:0/20:0/22:5_FP</t>
  </si>
  <si>
    <t>16:0/20:0/22:5</t>
  </si>
  <si>
    <t>18:0/20:1/20:4</t>
  </si>
  <si>
    <t>58:5_noMS2</t>
  </si>
  <si>
    <t>41.88</t>
  </si>
  <si>
    <t>58:6</t>
  </si>
  <si>
    <t>22:4_18:1_18:1</t>
  </si>
  <si>
    <t>18:1/18:1/22:4</t>
  </si>
  <si>
    <t xml:space="preserve">41.11 </t>
  </si>
  <si>
    <t>40.123697 40.320993 41.070435 41.282565</t>
  </si>
  <si>
    <t>22:4_18:2_18:0</t>
  </si>
  <si>
    <t>18:0/18:2/22:4</t>
  </si>
  <si>
    <t>40.123697 40.711973 41.070435</t>
  </si>
  <si>
    <t>22:5_18:1_18:0</t>
  </si>
  <si>
    <t>18:0/18:1/22:5</t>
  </si>
  <si>
    <t>40.320993 40.514512 40.711973 41.070435 41.282565</t>
  </si>
  <si>
    <t>24:5_18:1_16:0</t>
  </si>
  <si>
    <t>22:4_20:2_16:0</t>
  </si>
  <si>
    <t>16:0/20:4/22:2_FP</t>
  </si>
  <si>
    <t>16:0/20:4/22:2</t>
  </si>
  <si>
    <t>40.514512</t>
  </si>
  <si>
    <t>18:1/18:2/22:3</t>
  </si>
  <si>
    <t>40.123697 40.320993 40.898462</t>
  </si>
  <si>
    <t>18:1/20:1/20:4</t>
  </si>
  <si>
    <t>40.514512 41.282565</t>
  </si>
  <si>
    <t>18:0/20:1/20:5_FP</t>
  </si>
  <si>
    <t>18:0/20:1/20:5</t>
  </si>
  <si>
    <t>39.936270</t>
  </si>
  <si>
    <t>18:1/20:2/20:3</t>
  </si>
  <si>
    <t>40.898462</t>
  </si>
  <si>
    <t>18:0/18:0/22:6_FP</t>
  </si>
  <si>
    <t>18:0/18:0/22:6</t>
  </si>
  <si>
    <t>40.711973</t>
  </si>
  <si>
    <t>16:1/20:1/22:4_FP</t>
  </si>
  <si>
    <t>16:1/20:1/22:4</t>
  </si>
  <si>
    <t>16:0/20:1/22:5</t>
  </si>
  <si>
    <t>18:2/20:1/20:3</t>
  </si>
  <si>
    <t>41.027443</t>
  </si>
  <si>
    <t>22:3_18:2_18:1</t>
  </si>
  <si>
    <t>58:7</t>
  </si>
  <si>
    <t>22:4_18:2_18:1</t>
  </si>
  <si>
    <t>18:1/18:2/22:4</t>
  </si>
  <si>
    <t>39.268840 39.453888 39.653087 40.238943 40.429162</t>
  </si>
  <si>
    <t>22:5_18:1_18:1</t>
  </si>
  <si>
    <t>18:1/18:1/22:5</t>
  </si>
  <si>
    <t>39.453888 39.847993 40.03443 40.238943 40.429162 40.625268 40.823648</t>
  </si>
  <si>
    <t>22:5_18:2_18:0</t>
  </si>
  <si>
    <t>18:0/18:2/22:5</t>
  </si>
  <si>
    <t>39.268840 39.453888 39.847993 40.03443 40.625268 40.823648</t>
  </si>
  <si>
    <t>24:6_18:1_16:0</t>
  </si>
  <si>
    <t>22:6_18:1_18:0</t>
  </si>
  <si>
    <t>18:0/18:1/22:6</t>
  </si>
  <si>
    <t>39.847993 40.03443 40.823648</t>
  </si>
  <si>
    <t>22:5_20:2_16:0</t>
  </si>
  <si>
    <t>16:0/20:2/22:5</t>
  </si>
  <si>
    <t>40.625268</t>
  </si>
  <si>
    <t>22:6_20:1_16:0</t>
  </si>
  <si>
    <t>24:5_18:2_16:0</t>
  </si>
  <si>
    <t>22:4_20:3_16:0</t>
  </si>
  <si>
    <t>16:0/20:3/22:4</t>
  </si>
  <si>
    <t>39.653087 40.238943</t>
  </si>
  <si>
    <t>18:1/20:2/20:4</t>
  </si>
  <si>
    <t>40.429162</t>
  </si>
  <si>
    <t>18:2/20:1/20:4_FP</t>
  </si>
  <si>
    <t>18:2/20:1/20:4</t>
  </si>
  <si>
    <t>39.268840</t>
  </si>
  <si>
    <t>18:2/20:2/20:3</t>
  </si>
  <si>
    <t>39.653087</t>
  </si>
  <si>
    <t>40.187748</t>
  </si>
  <si>
    <t>22:3_18:2_18:2</t>
  </si>
  <si>
    <t>20:4_20:2_18:1</t>
  </si>
  <si>
    <t>18:1/20:3/20:3</t>
  </si>
  <si>
    <t>58:8</t>
  </si>
  <si>
    <t>22:6_18:1_18:1</t>
  </si>
  <si>
    <t>18:1/18:1/22:6</t>
  </si>
  <si>
    <t>40.0</t>
  </si>
  <si>
    <t xml:space="preserve">39.96 </t>
  </si>
  <si>
    <t>38.919075 39.114632 39.892202 40.086743</t>
  </si>
  <si>
    <t>22:6_18:2_18:0</t>
  </si>
  <si>
    <t>18:0/18:2/22:6</t>
  </si>
  <si>
    <t>22:5_18:2_18:1</t>
  </si>
  <si>
    <t>18:1/18:2/22:5</t>
  </si>
  <si>
    <t>38.577378 38.753445 38.919075 39.114632 39.316758 39.513987 39.708797 39.892202</t>
  </si>
  <si>
    <t>18:1/20:3/20:4</t>
  </si>
  <si>
    <t>38.753445</t>
  </si>
  <si>
    <t>16:1/20:1/22:6_FP</t>
  </si>
  <si>
    <t>16:1/20:1/22:6</t>
  </si>
  <si>
    <t>40.086743</t>
  </si>
  <si>
    <t>18:2/20:3/20:3</t>
  </si>
  <si>
    <t>39.316758</t>
  </si>
  <si>
    <t>18:2/20:2/20:4</t>
  </si>
  <si>
    <t>38.753445 39.708797</t>
  </si>
  <si>
    <t>18:2/18:2/22:4</t>
  </si>
  <si>
    <t>38.577378 39.316758 39.513987</t>
  </si>
  <si>
    <t>18:2/18:3/22:3_FP</t>
  </si>
  <si>
    <t>18:2/18:3/22:3</t>
  </si>
  <si>
    <t>38.577378</t>
  </si>
  <si>
    <t>16:0/20:3/22:5</t>
  </si>
  <si>
    <t>39.513987 39.708797</t>
  </si>
  <si>
    <t>39.82525 40.005862</t>
  </si>
  <si>
    <t>40.005862</t>
  </si>
  <si>
    <t>39.82525</t>
  </si>
  <si>
    <t>58:9</t>
  </si>
  <si>
    <t>22:6_18:2_18:1</t>
  </si>
  <si>
    <t>18:1/18:2/22:6</t>
  </si>
  <si>
    <t xml:space="preserve">39.10 </t>
  </si>
  <si>
    <t>38.051690 38.997620 39.171058</t>
  </si>
  <si>
    <t>18:2/20:3/20:4</t>
  </si>
  <si>
    <t>38.49303 38.660470 38.840562</t>
  </si>
  <si>
    <t>18:2/18:2/22:5</t>
  </si>
  <si>
    <t>38.051690 38.49303 38.660470 38.840562</t>
  </si>
  <si>
    <t>18:2/18:3/22:4</t>
  </si>
  <si>
    <t>38.49303 38.660470</t>
  </si>
  <si>
    <t>18:0/18:3/22:6_FP</t>
  </si>
  <si>
    <t>18:0/18:3/22:6</t>
  </si>
  <si>
    <t>16:0/20:4/22:5</t>
  </si>
  <si>
    <t>38.840562</t>
  </si>
  <si>
    <t>16:0/20:3/22:6</t>
  </si>
  <si>
    <t>38.997620 39.171058</t>
  </si>
  <si>
    <t>38.944822 39.11843</t>
  </si>
  <si>
    <t>58:10</t>
  </si>
  <si>
    <t>22:6_18:2_18:2</t>
  </si>
  <si>
    <t>18:2/18:2/22:6</t>
  </si>
  <si>
    <t xml:space="preserve">38.21 </t>
  </si>
  <si>
    <t>38.008585 38.194745 38.381008 38.566280</t>
  </si>
  <si>
    <t>22:6_18:3_18:1</t>
  </si>
  <si>
    <t>18:1/18:3/22:6</t>
  </si>
  <si>
    <t>38.008585 38.194745 38.566280</t>
  </si>
  <si>
    <t>22:6_20:4_16:0</t>
  </si>
  <si>
    <t>16:0/20:4/22:6</t>
  </si>
  <si>
    <t>18:2/20:4/20:4</t>
  </si>
  <si>
    <t>38.381008</t>
  </si>
  <si>
    <t xml:space="preserve">38.25 </t>
  </si>
  <si>
    <t>38.085015 38.262892</t>
  </si>
  <si>
    <t>18:2/18:3/22:5</t>
  </si>
  <si>
    <t>58:11</t>
  </si>
  <si>
    <t>22:6_18:3_18:2</t>
  </si>
  <si>
    <t>18:2/18:3/22:6</t>
  </si>
  <si>
    <t>37.3</t>
  </si>
  <si>
    <t xml:space="preserve">37.38 </t>
  </si>
  <si>
    <t>37.192593 37.382655 37.598057</t>
  </si>
  <si>
    <t>16:0/20:5/22:6_FP</t>
  </si>
  <si>
    <t>16:0/20:5/22:6</t>
  </si>
  <si>
    <t>16:1/20:4/22:6</t>
  </si>
  <si>
    <t>58:11_noMS2</t>
  </si>
  <si>
    <t>59:12_FP</t>
  </si>
  <si>
    <t>59:12</t>
  </si>
  <si>
    <t>17:2/20:4/22:6_FP</t>
  </si>
  <si>
    <t>17:2/20:4/22:6</t>
  </si>
  <si>
    <t>39.879443</t>
  </si>
  <si>
    <t>17:2/20:5/22:5_FP</t>
  </si>
  <si>
    <t>17:2/20:5/22:5</t>
  </si>
  <si>
    <t>60:6</t>
  </si>
  <si>
    <t>22:4_20:1_18:1</t>
  </si>
  <si>
    <t>18:1/20:1/22:4</t>
  </si>
  <si>
    <t>41.973440</t>
  </si>
  <si>
    <t>24:4_18:1_18:1</t>
  </si>
  <si>
    <t>24:5_18:1_18:0</t>
  </si>
  <si>
    <t>24:4_18:2_18:0</t>
  </si>
  <si>
    <t>22:4_20:2_18:0</t>
  </si>
  <si>
    <t>18:0/20:2/22:4</t>
  </si>
  <si>
    <t>22:4_20:0_18:2</t>
  </si>
  <si>
    <t>24:5_20:1_16:0</t>
  </si>
  <si>
    <t>22:4_22:2_16:0</t>
  </si>
  <si>
    <t>18:1/20:2/22:3</t>
  </si>
  <si>
    <t>60:6_noMS2</t>
  </si>
  <si>
    <t>60:7</t>
  </si>
  <si>
    <t>24:4_18:2_18:1</t>
  </si>
  <si>
    <t>24:5_18:1_18:1</t>
  </si>
  <si>
    <t>22:4_20:2_18:1</t>
  </si>
  <si>
    <t>18:1/20:2/22:4</t>
  </si>
  <si>
    <t>41.140720</t>
  </si>
  <si>
    <t>24:5_18:2_18:0</t>
  </si>
  <si>
    <t>22:5_20:1_18:1</t>
  </si>
  <si>
    <t>18:1/20:1/22:5</t>
  </si>
  <si>
    <t>22:4_20:1_18:2</t>
  </si>
  <si>
    <t>18:2/20:1/22:4</t>
  </si>
  <si>
    <t>60:7_noMS2</t>
  </si>
  <si>
    <t>41.20</t>
  </si>
  <si>
    <t>60:8</t>
  </si>
  <si>
    <t>24:5_18:2_18:1</t>
  </si>
  <si>
    <t>24:6_18:1_18:1</t>
  </si>
  <si>
    <t>24:6_18:2_18:0</t>
  </si>
  <si>
    <t>22:5_20:2_18:1</t>
  </si>
  <si>
    <t>18:1/20:2/22:5</t>
  </si>
  <si>
    <t>39.827793 40.377385 40.562827 40.768087</t>
  </si>
  <si>
    <t>22:6_20:1_18:1</t>
  </si>
  <si>
    <t>18:1/20:1/22:6</t>
  </si>
  <si>
    <t>40.012430 40.768087</t>
  </si>
  <si>
    <t>24:6_20:2_16:0</t>
  </si>
  <si>
    <t>24:5_20:3_16:0</t>
  </si>
  <si>
    <t>22:6_20:2_18:0</t>
  </si>
  <si>
    <t>18:0/20:2/22:6</t>
  </si>
  <si>
    <t>40.768087</t>
  </si>
  <si>
    <t>24:5_18:3_18:0</t>
  </si>
  <si>
    <t>20:1/20:3/20:4_FP</t>
  </si>
  <si>
    <t>20:1/20:3/20:4</t>
  </si>
  <si>
    <t>40.012430</t>
  </si>
  <si>
    <t>18:1/20:3/22:4</t>
  </si>
  <si>
    <t>39.827793 40.377385 40.562827</t>
  </si>
  <si>
    <t>18:1/20:4/22:3</t>
  </si>
  <si>
    <t>39.827793 40.562827</t>
  </si>
  <si>
    <t>18:2/20:0/22:6_FP</t>
  </si>
  <si>
    <t>18:2/20:0/22:6</t>
  </si>
  <si>
    <t>18:2/20:2/22:4</t>
  </si>
  <si>
    <t>40.377385</t>
  </si>
  <si>
    <t>60:8_noMS2</t>
  </si>
  <si>
    <t>40.54</t>
  </si>
  <si>
    <t>60:9</t>
  </si>
  <si>
    <t>22:6_20:1_18:2</t>
  </si>
  <si>
    <t>18:2/20:1/22:6</t>
  </si>
  <si>
    <t xml:space="preserve">39.10 39.82 </t>
  </si>
  <si>
    <t>38.954388 39.130820 39.983227 40.179552</t>
  </si>
  <si>
    <t>22:6_20:2_18:1</t>
  </si>
  <si>
    <t>18:1/20:2/22:6</t>
  </si>
  <si>
    <t xml:space="preserve">39.82 </t>
  </si>
  <si>
    <t>39.983227 40.179552</t>
  </si>
  <si>
    <t>24:6_18:2_18:1</t>
  </si>
  <si>
    <t>24:5_18:2_18:2</t>
  </si>
  <si>
    <t>22:6_20:3_18:0</t>
  </si>
  <si>
    <t>18:0/20:3/22:6</t>
  </si>
  <si>
    <t>24:6_20:3_16:0</t>
  </si>
  <si>
    <t>24:6_18:3_18:0</t>
  </si>
  <si>
    <t>22:5_20:3_18:1</t>
  </si>
  <si>
    <t>18:1/20:3/22:5</t>
  </si>
  <si>
    <t>39.610323 39.786418</t>
  </si>
  <si>
    <t>22:6_22:3_16:0</t>
  </si>
  <si>
    <t>18:1/20:4/22:4</t>
  </si>
  <si>
    <t>39.786418</t>
  </si>
  <si>
    <t>18:2/20:3/22:4</t>
  </si>
  <si>
    <t>38.954388 39.610323 39.786418</t>
  </si>
  <si>
    <t>18:2/20:2/22:5</t>
  </si>
  <si>
    <t>38.954388 39.130820 39.610323</t>
  </si>
  <si>
    <t>18:0/20:4/22:5_FP</t>
  </si>
  <si>
    <t>18:0/20:4/22:5</t>
  </si>
  <si>
    <t>39.130820</t>
  </si>
  <si>
    <t>60:9_noMS2</t>
  </si>
  <si>
    <t>40.02</t>
  </si>
  <si>
    <t>60:10</t>
  </si>
  <si>
    <t>22:6_20:3_18:1</t>
  </si>
  <si>
    <t>18:1/20:3/22:6</t>
  </si>
  <si>
    <t xml:space="preserve">39.28 </t>
  </si>
  <si>
    <t>39.259215 39.631593</t>
  </si>
  <si>
    <t>22:6_20:2_18:2</t>
  </si>
  <si>
    <t>18:2/20:2/22:6</t>
  </si>
  <si>
    <t>38.174548 38.854307 39.074465 39.259215</t>
  </si>
  <si>
    <t>24:6_18:2_18:2</t>
  </si>
  <si>
    <t>22:6_22:4_16:0</t>
  </si>
  <si>
    <t>22:6_20:4_18:0</t>
  </si>
  <si>
    <t>18:0/20:4/22:6</t>
  </si>
  <si>
    <t>39.074465 39.259215 39.631593</t>
  </si>
  <si>
    <t>18:1/20:4/22:5</t>
  </si>
  <si>
    <t>39.631593</t>
  </si>
  <si>
    <t>18:2/20:3/22:5</t>
  </si>
  <si>
    <t>38.174548 38.854307</t>
  </si>
  <si>
    <t>18:2/20:4/22:4</t>
  </si>
  <si>
    <t>38.854307 39.074465</t>
  </si>
  <si>
    <t>18:3/20:1/22:6_FP</t>
  </si>
  <si>
    <t>18:3/20:1/22:6</t>
  </si>
  <si>
    <t>38.174548</t>
  </si>
  <si>
    <t>60:10_noMS2</t>
  </si>
  <si>
    <t>39.28</t>
  </si>
  <si>
    <t>60:11</t>
  </si>
  <si>
    <t>22:6_20:4_18:1</t>
  </si>
  <si>
    <t>18:1/20:4/22:6</t>
  </si>
  <si>
    <t>38.342187 38.531073 38.713857</t>
  </si>
  <si>
    <t>22:6_22:5_16:0</t>
  </si>
  <si>
    <t>16:0/22:5/22:6</t>
  </si>
  <si>
    <t>22:6_20:3_18:2</t>
  </si>
  <si>
    <t>18:2/20:3/22:6</t>
  </si>
  <si>
    <t>38.342187 38.531073</t>
  </si>
  <si>
    <t>22:5_20:4_18:2</t>
  </si>
  <si>
    <t>18:2/20:4/22:5</t>
  </si>
  <si>
    <t>38.713857</t>
  </si>
  <si>
    <t>60:11_noMS2</t>
  </si>
  <si>
    <t>60:12</t>
  </si>
  <si>
    <t>22:6_22:6_16:0</t>
  </si>
  <si>
    <t>16:0/22:6/22:6</t>
  </si>
  <si>
    <t>38.0</t>
  </si>
  <si>
    <t xml:space="preserve">38.03 </t>
  </si>
  <si>
    <t>38.162473</t>
  </si>
  <si>
    <t>22:6_20:4_18:2</t>
  </si>
  <si>
    <t>18:2/20:4/22:6</t>
  </si>
  <si>
    <t>37.782435 37.966797 38.162473</t>
  </si>
  <si>
    <t>20:4/20:4/20:4</t>
  </si>
  <si>
    <t>37.782435 37.966797</t>
  </si>
  <si>
    <t>20:3/20:4/20:5</t>
  </si>
  <si>
    <t>37.782435</t>
  </si>
  <si>
    <t>16:1/22:5/22:6</t>
  </si>
  <si>
    <t>18:1/20:5/22:6</t>
  </si>
  <si>
    <t>37.966797</t>
  </si>
  <si>
    <t>60:12_noMS2</t>
  </si>
  <si>
    <t>38.06</t>
  </si>
  <si>
    <t>62:12_noMS2</t>
  </si>
  <si>
    <t>62:12</t>
  </si>
  <si>
    <t>38.78</t>
  </si>
  <si>
    <t>62:13</t>
  </si>
  <si>
    <t>22:6_22:6_18:1</t>
  </si>
  <si>
    <t>18:1/22:6/22:6</t>
  </si>
  <si>
    <t>38.3</t>
  </si>
  <si>
    <t xml:space="preserve">38.36 </t>
  </si>
  <si>
    <t>37.439665 38.239498 38.424782</t>
  </si>
  <si>
    <t>22:6_22:5_18:2</t>
  </si>
  <si>
    <t>18:2/22:5/22:6</t>
  </si>
  <si>
    <t>20:2/20:5/22:6_FP</t>
  </si>
  <si>
    <t>20:2/20:5/22:6</t>
  </si>
  <si>
    <t>37.439665</t>
  </si>
  <si>
    <t>18:3/22:4/22:6_FP</t>
  </si>
  <si>
    <t>18:3/22:4/22:6</t>
  </si>
  <si>
    <t>38.239498 38.424782</t>
  </si>
  <si>
    <t>62:14</t>
  </si>
  <si>
    <t>22:6_22:6_18:2</t>
  </si>
  <si>
    <t>18:2/22:6/22:6</t>
  </si>
  <si>
    <t>37.5</t>
  </si>
  <si>
    <t xml:space="preserve">37.50 </t>
  </si>
  <si>
    <t>37.342590 37.526460</t>
  </si>
  <si>
    <t>22:6_20:4_20:4</t>
  </si>
  <si>
    <t>20:4/20:4/22:6</t>
  </si>
  <si>
    <t>18:3/22:5/22:6_FP</t>
  </si>
  <si>
    <t>18:3/22:5/22:6</t>
  </si>
  <si>
    <t xml:space="preserve">37.47 </t>
  </si>
  <si>
    <t>20:3/20:5/22:6_FP</t>
  </si>
  <si>
    <t>20:3/20:5/22:6</t>
  </si>
  <si>
    <t>37.443130</t>
  </si>
  <si>
    <t>SM</t>
  </si>
  <si>
    <t>20.6</t>
  </si>
  <si>
    <t>20.69</t>
  </si>
  <si>
    <t>15:0_noMS2</t>
  </si>
  <si>
    <t>20.66</t>
  </si>
  <si>
    <t>22.10</t>
  </si>
  <si>
    <t>21.838027 22.19582</t>
  </si>
  <si>
    <t>20.0</t>
  </si>
  <si>
    <t>19.98</t>
  </si>
  <si>
    <t>17:0_noMS2</t>
  </si>
  <si>
    <t>23.51</t>
  </si>
  <si>
    <t>24.85</t>
  </si>
  <si>
    <t>18:0_noMS2</t>
  </si>
  <si>
    <t>24.87</t>
  </si>
  <si>
    <t>27.51</t>
  </si>
  <si>
    <t>20:0_noMS2</t>
  </si>
  <si>
    <t>27.41</t>
  </si>
  <si>
    <t>28.82</t>
  </si>
  <si>
    <t>28.610290 28.776897</t>
  </si>
  <si>
    <t>22:0</t>
  </si>
  <si>
    <t>29.8</t>
  </si>
  <si>
    <t>29.91</t>
  </si>
  <si>
    <t>29.5302 30.28180</t>
  </si>
  <si>
    <t>29.652693 29.85073 30.057252</t>
  </si>
  <si>
    <t>22:1</t>
  </si>
  <si>
    <t>27.75</t>
  </si>
  <si>
    <t>27.506518 27.698688 28.334270</t>
  </si>
  <si>
    <t>22:1_noMS2</t>
  </si>
  <si>
    <t>27.82</t>
  </si>
  <si>
    <t>23:0</t>
  </si>
  <si>
    <t>31.03</t>
  </si>
  <si>
    <t>30.674053 30.861568 31.231952 31.432078</t>
  </si>
  <si>
    <t>30.805907 30.980820 31.180068</t>
  </si>
  <si>
    <t>23:1</t>
  </si>
  <si>
    <t>28.92</t>
  </si>
  <si>
    <t>28.685288 28.844585 29.022405 29.226593 29.402223</t>
  </si>
  <si>
    <t>23:1_noMS2</t>
  </si>
  <si>
    <t>32.1</t>
  </si>
  <si>
    <t>32.07</t>
  </si>
  <si>
    <t>31.696423 31.884132 32.056185 32.232473 32.413210 32.604318</t>
  </si>
  <si>
    <t>31.845810 32.019398 32.195025</t>
  </si>
  <si>
    <t>29.542682 29.712132 29.884895 30.092918 30.272252 30.452598 30.636072</t>
  </si>
  <si>
    <t>29.94</t>
  </si>
  <si>
    <t>29.629452 29.792730 29.993987 30.24043</t>
  </si>
  <si>
    <t>28.19</t>
  </si>
  <si>
    <t>25:0</t>
  </si>
  <si>
    <t>33.0</t>
  </si>
  <si>
    <t>33.07</t>
  </si>
  <si>
    <t>32.833203 32.983777 33.164268</t>
  </si>
  <si>
    <t>25:0_noMS2</t>
  </si>
  <si>
    <t>25:1_noMS2</t>
  </si>
  <si>
    <t>25:1</t>
  </si>
  <si>
    <t>31.00</t>
  </si>
  <si>
    <t>LB: FP LPE</t>
  </si>
  <si>
    <t>LB: all spectra belong to the same peak</t>
  </si>
  <si>
    <t>LB and LDA: 3.08 is FP Isotope of 18:2</t>
  </si>
  <si>
    <t>LB: spectra before 1.8 are FP</t>
  </si>
  <si>
    <t>probably LPC 16:0, RT not possible</t>
  </si>
  <si>
    <t>probably LPC 17:0, RT not possible</t>
  </si>
  <si>
    <t>probably LPC 18:0, RT not possible</t>
  </si>
  <si>
    <t>LDA: FP</t>
  </si>
  <si>
    <t>NA</t>
  </si>
  <si>
    <t>LDA: FN, fragments are there</t>
  </si>
  <si>
    <t>LDA: probably FP since there is no H adduct</t>
  </si>
  <si>
    <t>LB: FP, RT not possible</t>
  </si>
  <si>
    <t>LB: spectra belong to the same peak</t>
  </si>
  <si>
    <t>LB: combination not plausible (nf in negative mode)</t>
  </si>
  <si>
    <t>LB: RT 24 belong to 34:2 isotope</t>
  </si>
  <si>
    <t>LB, LDA: combination not plausible (nf in negative mode)</t>
  </si>
  <si>
    <t>LDA: chains not found</t>
  </si>
  <si>
    <t>LB: RT not possible</t>
  </si>
  <si>
    <t>LB: RT 24 belong to 36:4 isotope, LDA: possibly chain cutoff</t>
  </si>
  <si>
    <t>LDA: fp</t>
  </si>
  <si>
    <t>LDA: possibly chain cutoff</t>
  </si>
  <si>
    <t>LB: RT &lt;27.6 belong to isotope 38:4</t>
  </si>
  <si>
    <t>LB: RT&lt;26.8 belong to isotope</t>
  </si>
  <si>
    <t>LDA: probably chain cutoff; LB: all spectra belong to the same peak</t>
  </si>
  <si>
    <t>LDA: possibly ms1 algorithm?</t>
  </si>
  <si>
    <t>LDA: two correct peaks, LB: spectra &lt;27.1 belong to isotope 40:6</t>
  </si>
  <si>
    <t>LDA: probably chain cutoff</t>
  </si>
  <si>
    <t>LDA: only 22:6 detected</t>
  </si>
  <si>
    <t>36:1_noMS2</t>
  </si>
  <si>
    <t>18:1/18:1_FP</t>
  </si>
  <si>
    <t>LB: RT not possible, i.e. PE38:5_H ; combination would be principally correct</t>
  </si>
  <si>
    <t>LDA: peak discarded by MS1 algorithm, since too small compared to PE38:6_H - ClassSpecificMS1Cutoff=0.001 would help</t>
  </si>
  <si>
    <t>LB: RT not possible (might be isotope of PE40:6_H)</t>
  </si>
  <si>
    <t>24.75642 27.275082 27.474063</t>
  </si>
  <si>
    <t>LDA: peak discarded by MS1 algorithm, since too small compared to PE40:6_H - ClassSpecificMS1Cutoff=0.001 would help; LB: before 27min is definitely not possible</t>
  </si>
  <si>
    <t xml:space="preserve"> LB: RT - before 27min is definitely not possible</t>
  </si>
  <si>
    <t>LB: RT at 25.1 belongs to isotope</t>
  </si>
  <si>
    <t>LB: combination not plausible (nf in negative mode) - matches in spectrum of PE36:3_Na</t>
  </si>
  <si>
    <t>18:2/20:4_FP</t>
  </si>
  <si>
    <t>LB: no fragments detected, whether of 18:2 nor of 20:4; I wonder how LB matches this combinations; furthermore, not detectable in negative ion mode</t>
  </si>
  <si>
    <t>LB: Rt not possible</t>
  </si>
  <si>
    <t>18:1/22:5_FP</t>
  </si>
  <si>
    <t>LB: RT24 wrong; chain combination would be principally correct</t>
  </si>
  <si>
    <t>LB: there are no fragments detectable for 20:3; I wonder how LB matches this combination</t>
  </si>
  <si>
    <t>LB: combination not plausible (nf in negative mode), wrong RT</t>
  </si>
  <si>
    <t>18:0_16:0_12:0</t>
  </si>
  <si>
    <t>18:0_16:0_14:0</t>
  </si>
  <si>
    <t>18:1_16:1_14:1</t>
  </si>
  <si>
    <t>18:0_16:1_16:0</t>
  </si>
  <si>
    <t>18:0_16:1_16:1</t>
  </si>
  <si>
    <t>18:3_16:1_16:0</t>
  </si>
  <si>
    <t>18:0_17:1_16:0</t>
  </si>
  <si>
    <t>18:0_17:0_16:1</t>
  </si>
  <si>
    <t>18:0_17:1_16:1</t>
  </si>
  <si>
    <t>18:1_17:1_16:1</t>
  </si>
  <si>
    <t>18:2_17:2_16:0</t>
  </si>
  <si>
    <t>18:3_17:1_16:0</t>
  </si>
  <si>
    <t>18:2_17:1_16:1</t>
  </si>
  <si>
    <t>18:0_17:0_17:0</t>
  </si>
  <si>
    <t>20:0_16:1_16:0</t>
  </si>
  <si>
    <t>18:2_18:0_16:0</t>
  </si>
  <si>
    <t>18:1_18:0_16:1</t>
  </si>
  <si>
    <t>18:2_18:0_16:1</t>
  </si>
  <si>
    <t>18:1_18:1_16:1</t>
  </si>
  <si>
    <t>20:5_16:0_16:0</t>
  </si>
  <si>
    <t>20:2_17:0_16:0</t>
  </si>
  <si>
    <t>20:0_18:1_16:1</t>
  </si>
  <si>
    <t>20:2_18:0_16:0</t>
  </si>
  <si>
    <t>20:4_18:0_16:0</t>
  </si>
  <si>
    <t>20:2_18:2_16:0</t>
  </si>
  <si>
    <t>20:4_18:0_16:1</t>
  </si>
  <si>
    <t>20:5_18:1_16:0</t>
  </si>
  <si>
    <t>22:6_16:0_16:0</t>
  </si>
  <si>
    <t>20:3_18:2_16:1</t>
  </si>
  <si>
    <t>22:5_16:1_16:0</t>
  </si>
  <si>
    <t>20:5_18:3_16:0</t>
  </si>
  <si>
    <t>18:3_18:3_18:2</t>
  </si>
  <si>
    <t>37.2</t>
  </si>
  <si>
    <t>20:4_18:3_16:1</t>
  </si>
  <si>
    <t>20:5_18:2_16:1</t>
  </si>
  <si>
    <t>20:0_19:0_16:0</t>
  </si>
  <si>
    <t>44.2</t>
  </si>
  <si>
    <t>20:2_18:1_17:1</t>
  </si>
  <si>
    <t>20:0_20:0_16:0</t>
  </si>
  <si>
    <t>20:4_18:0_18:0</t>
  </si>
  <si>
    <t>20:4_20:0_16:0</t>
  </si>
  <si>
    <t>20:2_18:2_18:2</t>
  </si>
  <si>
    <t>20:2_18:3_18:1</t>
  </si>
  <si>
    <t>22:6_18:0_16:1</t>
  </si>
  <si>
    <t>20:5_18:2_18:1</t>
  </si>
  <si>
    <t>22:5_18:2_16:1</t>
  </si>
  <si>
    <t>20:4_18:3_18:2</t>
  </si>
  <si>
    <t>20:5_18:2_18:2</t>
  </si>
  <si>
    <t>20:5_20:4_16:0</t>
  </si>
  <si>
    <t>20:3_20:1_18:1</t>
  </si>
  <si>
    <t>20:4_20:0_18:1</t>
  </si>
  <si>
    <t>20:4_20:1_18:0</t>
  </si>
  <si>
    <t>20:2_20:1_18:2</t>
  </si>
  <si>
    <t>20:3_20:2_18:1</t>
  </si>
  <si>
    <t>20:4_20:1_18:1</t>
  </si>
  <si>
    <t>22:5_20:1_16:0</t>
  </si>
  <si>
    <t>20:3_20:1_18:2</t>
  </si>
  <si>
    <t>20:3_20:2_18:2</t>
  </si>
  <si>
    <t>20:3_20:3_18:1</t>
  </si>
  <si>
    <t>20:3_20:3_18:2</t>
  </si>
  <si>
    <t>20:4_20:3_18:1</t>
  </si>
  <si>
    <t>22:4_18:2_18:2</t>
  </si>
  <si>
    <t>22:5_20:3_16:0</t>
  </si>
  <si>
    <t>20:4_20:2_18:2</t>
  </si>
  <si>
    <t>20:4_20:3_18:2</t>
  </si>
  <si>
    <t>22:5_18:2_18:2</t>
  </si>
  <si>
    <t>22:4_18:3_18:2</t>
  </si>
  <si>
    <t>22:6_20:3_16:0</t>
  </si>
  <si>
    <t>20:4_20:4_18:2</t>
  </si>
  <si>
    <t>22:5_18:3_18:2</t>
  </si>
  <si>
    <t>22:6_20:4_16:1</t>
  </si>
  <si>
    <t>22:3_20:2_18:1</t>
  </si>
  <si>
    <t>22:4_20:3_18:1</t>
  </si>
  <si>
    <t>22:3_20:4_18:1</t>
  </si>
  <si>
    <t>22:4_20:2_18:2</t>
  </si>
  <si>
    <t>22:4_20:4_18:1</t>
  </si>
  <si>
    <t>22:5_20:2_18:2</t>
  </si>
  <si>
    <t>22:4_20:3_18:2</t>
  </si>
  <si>
    <t>22:5_20:3_18:2</t>
  </si>
  <si>
    <t>22:4_20:4_18:2</t>
  </si>
  <si>
    <t>22:5_20:4_18:1</t>
  </si>
  <si>
    <t>38.72</t>
  </si>
  <si>
    <t>20:5_20:4_20:3</t>
  </si>
  <si>
    <t>22:6_22:5_16:1</t>
  </si>
  <si>
    <t>22:6_20:5_18:1</t>
  </si>
  <si>
    <t>20:4_18:3_18:0</t>
  </si>
  <si>
    <t>22:5_20:4_16:0</t>
  </si>
  <si>
    <t>LDA: chain cutoff</t>
  </si>
  <si>
    <t>LB: the spectrum at 41.23min belongs to the second isotopic peak of 50:1</t>
  </si>
  <si>
    <t>LB: the spectra before 41.5min belong to the second isotopic peak of 50:1</t>
  </si>
  <si>
    <t>LB: the spectra before 40.7min belong to the second isotopic peak of 50:2</t>
  </si>
  <si>
    <t>LB: the spectrum at 40.36min belongs to the second isotopic peak of 50:1</t>
  </si>
  <si>
    <t>LB: the spectrum at 40.36min belongs to the second isotopic peak of 50:12; LDA: chain cutoff</t>
  </si>
  <si>
    <t>LB: the spectra before 40.7min belong to the second isotopic peak of 50:2; LDA: chain cutoff</t>
  </si>
  <si>
    <t>LB: spectra before 40.0min belong to the second isotopic peak of 50:3</t>
  </si>
  <si>
    <t>LB: there are no fragments for 17:1 detectable in the reported spectra</t>
  </si>
  <si>
    <t>LB: in the reported spectrum, there are fragments for 17:2 detectable</t>
  </si>
  <si>
    <t>17:2_17:1_16:1_FP</t>
  </si>
  <si>
    <t>LB: spectra before 41.0min belong to the second isotopic peak of 51:2</t>
  </si>
  <si>
    <t>LB: spectra before 41.0min belong to the second isotopic peak of 51:2; LDA: chain cutoff - combination is rather weak</t>
  </si>
  <si>
    <t>LB: the spectrum at 40.19 belongs to the second isotopic peak of 48:1</t>
  </si>
  <si>
    <t>LB: the spectrum at 40.19 belongs to the second isotopic peak of 48:1; LDA: chain cutoff</t>
  </si>
  <si>
    <t>LB: the spectrum at 40.07 belongs to the second isotopic peak of 51:3</t>
  </si>
  <si>
    <t>LB: spectra before 42.5min belong to the second isotopic peak of 52:1</t>
  </si>
  <si>
    <t>LB: spectra before 41.7min belong to the second isotopic peak of 52:2</t>
  </si>
  <si>
    <t>LDA: chain cutoff - 16:1 is a very tiny fragment in the peak tailing</t>
  </si>
  <si>
    <t>LB: spectra before 41.7min belong to the second isotopic peak of 52:2; LDA: chain cutoff - 16:1 and 20:0 are a very tiny fragment in the peak tailing</t>
  </si>
  <si>
    <t>LB: spectra before 41.0min belong to the second isotopic peak of 52:3</t>
  </si>
  <si>
    <t>LB: spectra before 41.0min belong to the second isotopic peak of 52:3; LDA: chain cutoff</t>
  </si>
  <si>
    <t>LDA: chain cutoff - 16:1 is a small fragment in the peak tailing</t>
  </si>
  <si>
    <t>LB: spectra before 40.2min belong to the second isotopic peak of 52:4</t>
  </si>
  <si>
    <t>LB: spectra before 40.2min belong to the second isotopic peak of 52:4; LDA: chain cutoff - fragments pop up in peak tailing</t>
  </si>
  <si>
    <t>LB: the chain 20:3 cannot be detected in the reported spectra</t>
  </si>
  <si>
    <t>LB: the chain 20:2 is reported only very far away from the main peak (5min later)</t>
  </si>
  <si>
    <t>LB: the chain 20:3 cannot be detected in the reported spectrum</t>
  </si>
  <si>
    <t>LDA: the chain 18:3 cannot be detected in the reported spectra</t>
  </si>
  <si>
    <t>LB: spectra before 39.2min belong to the second isotopic peak of 52:5</t>
  </si>
  <si>
    <t>LB: spectra before 39.2min belong to the second isotopic peak of 52:5; LDA: chain cutoff</t>
  </si>
  <si>
    <t>LB: retention time impossible</t>
  </si>
  <si>
    <t>LB: the spectrum at 38.87min belongs to the second isotopic peak of 52:5</t>
  </si>
  <si>
    <t>LDA: chain cutoff: 20:5 is a small species in the peak tailing</t>
  </si>
  <si>
    <t>LDA: from my point of view there is no fragment for 20:4 detectable, however, the mass of the NL_Carboxy of 20:4 is the same as the one of NL_Carboxy_Na 18:1 -&gt; so it might be principally possible</t>
  </si>
  <si>
    <t>LB: the spectrum at 41.74min belongs to the second isotopic peak of 53:2</t>
  </si>
  <si>
    <t>LB: spectra before 41.2min belong to the second isotopic peak of 53:3</t>
  </si>
  <si>
    <t>LB: spectra before 41.2min belong to the second isotopic peak of 53:3; LDA: chain cutoff</t>
  </si>
  <si>
    <t>LDA: chain cutoff - 20:2 is hardly detectable</t>
  </si>
  <si>
    <t>19:0_18:1_16:1</t>
  </si>
  <si>
    <t>LB: spectrum at 40.10min belongs to the second isotopic peak of 53:4</t>
  </si>
  <si>
    <t>LB: the reported spectra at 42min belong to an isotopic peak</t>
  </si>
  <si>
    <t>LB: retention time impossible - peak should be at 38.5min</t>
  </si>
  <si>
    <t>LB: spectrum at 43.01min belongs to the second isotopic peak of 54:1</t>
  </si>
  <si>
    <t>LB: spectra before 42.5min belong to the second isotopic peak of 54:2</t>
  </si>
  <si>
    <t>LB: spectra before 42.5min belong to the second isotopic peak of 54:2; LDA: chain cutoff</t>
  </si>
  <si>
    <t>LB: spectra before 41.8min belong to the second isotopic peak of 54:3</t>
  </si>
  <si>
    <t>LB: spectra before 41.8min belong to the second isotopic peak of 54:3; LDA: chain cutoff</t>
  </si>
  <si>
    <t>LDA: no NL_Carboxy_Na detected for 20:2</t>
  </si>
  <si>
    <t>LB: spectra before 41.0min belong to the second isotopic peak of 54:4</t>
  </si>
  <si>
    <t>LB: spectra before 40.4min belong to the second isotopic peak of 54:5</t>
  </si>
  <si>
    <t>LB: spectra before 40.4min belong to the second isotopic peak of 54:5; LDA: chain cutoff</t>
  </si>
  <si>
    <t>LB: spectra before 40.4min belong to the second isotopic peak of 54:5; LDA: no chain fragments for 20:4 detectable - but it was found with the NH4 adduct and in other samples</t>
  </si>
  <si>
    <t>LB: spectra before 39.5min belong to the second isotopic peak of 54:6</t>
  </si>
  <si>
    <t>LB: spectra before 39.5min belong to the second isotopic peak of 54:6; LDA: chain cutoff</t>
  </si>
  <si>
    <t>LB: whether 17:0 nor 17:1 are detectable</t>
  </si>
  <si>
    <t>LB: spectrum at 38.86min belongs to the second isotopic peak of 54:6</t>
  </si>
  <si>
    <t>LB: spectrum at 38.86min belongs to the second isotopic peak of 54:6; LDA: removed by rule "NL_Carboxy*1.5&gt;NL_Carboxy_Na"</t>
  </si>
  <si>
    <t>LB: there are no fragments for 20:2 detectable</t>
  </si>
  <si>
    <t>LB: spectra before 38.6min belong to the second isotopic peak of 54:7</t>
  </si>
  <si>
    <t>LDA: chain cutoff - combination at end of peak</t>
  </si>
  <si>
    <t>LB: spectra before 38.5min belong to the second isotopic peak of 54:7; LDA: chain cutoff</t>
  </si>
  <si>
    <t>LB: spectra before 38.6min belong to the second isotopic peak of 54:7; LDA: chain cutoff</t>
  </si>
  <si>
    <t>LDA: removed by rule "NL_Carboxy*1.5&gt;NL_Carboxy_Na", due to shared fragment with 18:2</t>
  </si>
  <si>
    <t>LB: peak at 40.97min is an isotopic peak of something else</t>
  </si>
  <si>
    <t>LB: spectrum at 41.81 belongs to the second isotopic peak of 55:3</t>
  </si>
  <si>
    <t>LB: spectrum at 40.94 belongs to the second isotopic peak of 55:4</t>
  </si>
  <si>
    <t>LB and LDA: spectrum at 40.94 belongs to the second isotopic peak of 55:4</t>
  </si>
  <si>
    <t>LDA: spectrum at 40.94 belongs to the second isotopic peak of 55:4</t>
  </si>
  <si>
    <t>LB: retention time impossible - peak should be at 39.9min</t>
  </si>
  <si>
    <t>LB: retention time impossible - peak should be at 39.2min</t>
  </si>
  <si>
    <t>LB: retention time impossible - peak should be at 38.4min</t>
  </si>
  <si>
    <t>LB: whether 19:0 nor 21:0 fragments are detectable</t>
  </si>
  <si>
    <t>LB: spectrum at 43.10min belongs to the second isotopic peak of 56:2</t>
  </si>
  <si>
    <t>LB: spectrum at 43.10min belongs to the second isotopic peak of 56:2; LDA: chain cutoff</t>
  </si>
  <si>
    <t>LB: spectra before 42.6min belong to the second isotopic peak of 56:3</t>
  </si>
  <si>
    <t>LB and LDA: spectra before 41.4min belong to the second isotopic peak of 56:5; LDA: chain cutoff - 20:4 pops up in the peak tailing</t>
  </si>
  <si>
    <t>LB and LDA: spectra before 41.4min belong to the second isotopic peak of 56:5; LDA: the peak is the ethylamine adduct of 54:4</t>
  </si>
  <si>
    <t>LDA: spectra before 41.4min belong to the second isotopic peak of 56:5; the peak is the ethylamine adduct of 54:4</t>
  </si>
  <si>
    <t>LB: spectra before 41.4min belong to the second isotopic peak of 56:5</t>
  </si>
  <si>
    <t>LB and LDA: spectra before 40.5min belong to the second isotopic peak of 56:6; LDA: the peak is the ethylamine adduct of 54:5</t>
  </si>
  <si>
    <t>LDA: spectra before 40.5min belong to the second isotopic peak of 56:6; the peak is the ethylamine adduct of 54:5; chain cutoff</t>
  </si>
  <si>
    <t>LB and LDA: spectra before 40.5min belong to the second isotopic peak of 56:6; LDA: the peak is the ethylamine adduct of 54:5; chain cutoff</t>
  </si>
  <si>
    <t>LDA: spectra before 40.5min belong to the second isotopic peak of 56:6; the peak is the ethylamine adduct of 54:5</t>
  </si>
  <si>
    <t>LDA: removed by rule "NL_Carboxy*1.5&gt;NL_Carboxy_Na", due to shared fragment of 20:1 with 22:4</t>
  </si>
  <si>
    <t>LB: spectra before 39.7min belong to the second isotopic peak of 56:7</t>
  </si>
  <si>
    <t>LB: spectra before 39.7min belong to the second isotopic peak of 56:7; LDA: chain cutoff</t>
  </si>
  <si>
    <t>LB: spectra before 39.1min belong to the second isotopic peak of 56:8</t>
  </si>
  <si>
    <t>LB: spectra before 39.1min belong to the second isotopic peak of 56:8; LDA: chain cutoff</t>
  </si>
  <si>
    <t>LB: whether 17:0 nor 17:1 fragments are detectable</t>
  </si>
  <si>
    <t>LB: the spectrum at 38.85min belongs to the second isotopic peak of 56:8</t>
  </si>
  <si>
    <t>LB: no chain fragments for 17:1 detectable</t>
  </si>
  <si>
    <t>LDA: removed 20:5 by rule "NL_Carboxy*1.5&gt;NL_Carboxy_Na", due to shared fragment with 18:2</t>
  </si>
  <si>
    <t>LDA: chain cutoff - is in preeluting part</t>
  </si>
  <si>
    <t>LB: whether 17:1 nor 17:2 fragments are detectable</t>
  </si>
  <si>
    <t>LB: retention time not possible - peak should be at 40.2min - is isotopic peak of something else</t>
  </si>
  <si>
    <t>LB: retention time not possible - peak should be at 39.4min - is isotopic peak of something else</t>
  </si>
  <si>
    <t>LB: retention time not possible - peak should be at 38.6min - is isotopic peak of something else</t>
  </si>
  <si>
    <t>LB: retention time not possible - peak should be at 37.7min - is isotopic peak of something else</t>
  </si>
  <si>
    <t>LB: 21:0 fragments are not detectable</t>
  </si>
  <si>
    <t>22:0_18:0_18:0</t>
  </si>
  <si>
    <t>LB and LDA: spectra before 43.0min belong to the second isotopic peak of 58:4; LDA: the wrong peak is the ethylamine adduct of 56:3</t>
  </si>
  <si>
    <t>LB and LDA: spectra before 41.9min belong to the second isotopic peak of 56:4; LDA: the wrong peak is the ethylamine adduct of 54:3</t>
  </si>
  <si>
    <t>LDA: the wrong peak is the ethylamine adduct of 54:3</t>
  </si>
  <si>
    <t>LB and LDA: spectra before 41.4min belong to the second isotopic peak of 56:5; LDA: the wrong peak is the ethylamine adduct of 54:4</t>
  </si>
  <si>
    <t>LDA: the wrong peak is the ethylamine adduct of 54:4</t>
  </si>
  <si>
    <t>LDA: the wrong peak is the ethylamine adduct of 54:4 and chain cutoff, in the correct peak</t>
  </si>
  <si>
    <t>LB and LDA: spectra before 41.4min belong to the second isotopic peak of 56:5; LDA: the wrong peak is the ethylamine adduct of 54:4 and chain cutoff, in the correct peak</t>
  </si>
  <si>
    <t>LDA: spectra before 43.0min belong to the second isotopic peak of 58:4; the wrong peak is the ethylamine adduct of 56:3</t>
  </si>
  <si>
    <t>LB and LDA: spectra before 43.0min belong to the second isotopic peak of 58:4; LDA: the wrong peak is the ethylamine adduct of 56:3; chain cutoff</t>
  </si>
  <si>
    <t>LB: spectra before 43.0min belong to the second isotopic peak of 58:4</t>
  </si>
  <si>
    <t>LB: spectra before 42.0min belong to the second isotopic peak of 58:5</t>
  </si>
  <si>
    <t>LB: spectra before 42.0min belong to the second isotopic peak of 58:5; LDA: chain cutoff</t>
  </si>
  <si>
    <t>LB: spectra before 41.3min belong to the second isotopic peak of 58:6; LDA: the wrong peak is the ethylamine adduct of 56:5</t>
  </si>
  <si>
    <t>LB: spectra before 41.3min belong to the second isotopic peak of 58:6; LDA: chain cutoff</t>
  </si>
  <si>
    <t>LB: spectra before 40.8min belong to the second isotopic peak of 58:7</t>
  </si>
  <si>
    <t>LB and LDA: spectra before 40.1min belong to the second isotopic peak of 58:8; LDA covers 1 isotopic spectrum -&gt; code 1</t>
  </si>
  <si>
    <t>LDA: spectra before 40.1min belong to the second isotopic peak of 58:8; LDA peak covers 1 isotopic spectrum -&gt; code 1</t>
  </si>
  <si>
    <t>LB and LDA: spectra before 40.1min belong to the second isotopic peak of 58:8; LDA peak covers 1 isotopic spectrum -&gt; code 1</t>
  </si>
  <si>
    <t>LB: spectra before 40.1min belong to the second isotopic peak of 58:8</t>
  </si>
  <si>
    <t>LB: spectra before 40.1min belong to the second isotopic peak of 58:8; LDA: chain cutoff</t>
  </si>
  <si>
    <t>LDA: chain cutoff - FAs detected, but combination too weak</t>
  </si>
  <si>
    <t>LB: spectra before 39.3min belong to the second isotopic peak of 58:9</t>
  </si>
  <si>
    <t>LB: spectra before 39.3min belong to the second isotopic peak of 58:9; LDA: chain cutoff</t>
  </si>
  <si>
    <t>LB: there are whether for 16:1 nor for 20:1 any fragments detectable</t>
  </si>
  <si>
    <t xml:space="preserve"> LDA: chain cutoff</t>
  </si>
  <si>
    <t>LB: spectrum at 38.05min belongs to the second isotopic peak of 58:10</t>
  </si>
  <si>
    <t>LB; spectrum at 38.05min belongs to the second isotopic peak of 58:10; LDA: chain cutoff</t>
  </si>
  <si>
    <t>LB: there are no chain fragments for 18:0 detectable</t>
  </si>
  <si>
    <t>LDA: 20:3 discarded because of "NL_Carboxy*1.5&gt;NL_Carboxy_Na"</t>
  </si>
  <si>
    <t>LDA: no NL_Carboxy_Na detected for 22:5</t>
  </si>
  <si>
    <t>LB: there are no fragments detectable for 16:0</t>
  </si>
  <si>
    <t>LB: retention time impossible - should be around 37min</t>
  </si>
  <si>
    <t>LB: spectra before 40.1min belong to the second isotopic peak of 60:9</t>
  </si>
  <si>
    <t>LB: spectra before 40.1min belong to the second isotopic peak of 60:9; LDA: chain cutoff</t>
  </si>
  <si>
    <t>LB: spectra before 40.1min belong to the second isotopic peak of 60:9; LDA: chain cutoff - 22:3 is a very tiny fragment</t>
  </si>
  <si>
    <t>LB: spectra before 39.5min belong to the second isotopic peak of 60:10</t>
  </si>
  <si>
    <t>LDA: spectra before 39.5min belong to the second isotopic peak of 60:10; the wrong peak is the ethylamine adduct of 58:9</t>
  </si>
  <si>
    <t>LB and LDA: spectra before 39.5min belong to the second isotopic peak of 60:10; LDA: the wrong peak is the ethylamine adduct of 58:9</t>
  </si>
  <si>
    <t>LB: spectra before 39.5min belong to the second isotopic peak of 60:10; LDA: chain cutoff</t>
  </si>
  <si>
    <t>LB: the spectrum at 38.17min belongs to the second isotopic peak of 60:11</t>
  </si>
  <si>
    <t>LB: the spectrum at 38.17min belongs to the second isotopic peak of 60:11; LDA: chain cutoff</t>
  </si>
  <si>
    <t>LB: the spectrum at 37.44min belongs to the second isotopic peak of 62:14</t>
  </si>
  <si>
    <t>LB: whether 18:3 nor 22:5 fragments are detectable</t>
  </si>
  <si>
    <t>LB: whether 18:3 nor 22:4 fragments are detectable</t>
  </si>
  <si>
    <t>LB: whether 20:3 nor 20:5 fragments are detectable</t>
  </si>
  <si>
    <t>LDA: FP PE_Na</t>
  </si>
  <si>
    <t>LDA: combination not plausible, not detected in negative ion mode</t>
  </si>
  <si>
    <t>LB: combination not plausible, not detected in negative ion mode</t>
  </si>
  <si>
    <t>LB: RT&lt;25.5 belong to wrong peak</t>
  </si>
  <si>
    <t>LB: RT23.26 belongs to wrong peak</t>
  </si>
  <si>
    <t>LDA: both peaks correct</t>
  </si>
  <si>
    <t>LB: RT23 belongs to wrong peak</t>
  </si>
  <si>
    <t>LB: RT23 belongs to wrong peak; LDA: only 18:1 but not all mandatory fragments found</t>
  </si>
  <si>
    <t>LB: spectra are not within peak, but look acceptable</t>
  </si>
  <si>
    <t>LB: RT&lt;26 belong to wrong peak</t>
  </si>
  <si>
    <t>LB: RT&lt;22.8 belong to wrong peak</t>
  </si>
  <si>
    <t>LB: RT&lt;22.8 belong to wrong peak; LDA: only 18:3 chain found</t>
  </si>
  <si>
    <t>LDA: only 16:1 chain identified</t>
  </si>
  <si>
    <t>37:3_noMS2</t>
  </si>
  <si>
    <t>17:0/20:3_FP</t>
  </si>
  <si>
    <t>LB: RT not possible; no spectra at correct RT</t>
  </si>
  <si>
    <t>LDA: only 17:0 chain identified</t>
  </si>
  <si>
    <t>LB: RT&lt;24.2 belong to wrong peak</t>
  </si>
  <si>
    <t>LB: RT&lt;24.2 belong to wrong peak; LDA: only 16:0 chain found</t>
  </si>
  <si>
    <t>LDA: only 18:0 chain found</t>
  </si>
  <si>
    <t>LB: RT21 belong to wrong peak</t>
  </si>
  <si>
    <t>LDA: only 20:5 chain found</t>
  </si>
  <si>
    <t>LB: RT23.6 belongs to wrong peak</t>
  </si>
  <si>
    <t>LB: RT&gt;25.3 look like spectra of a sodiated peak</t>
  </si>
  <si>
    <t>LB: combination not plausible, not detected in negative ion mode; RT&gt;25.3 look like spectra of a sodiated peak</t>
  </si>
  <si>
    <t>LB: RT&lt;27.8 belong to wrong peak; LDA: MS1 removed because of high PC38:4 peak (ClassSpecificMS1Cutoff)</t>
  </si>
  <si>
    <t>LB: combination not plausible, not detected in negative ion mode; RT not possible</t>
  </si>
  <si>
    <t>LB: RT&lt;26 belong to wrong peak; LDA: chain cutoff</t>
  </si>
  <si>
    <t>LB: RT&lt;24.3min belong to 36:4 isotope</t>
  </si>
  <si>
    <t>LB: RT&lt;24.3 belong to wrong peak; LDA: only 18:0 chain found</t>
  </si>
  <si>
    <t>24.901472 25.077138 25.273373</t>
  </si>
  <si>
    <t>26.679468 26.846682</t>
  </si>
  <si>
    <t>LB, LDA RT&lt;27.1 belong to wrong peak, but only spectra &lt;26.5min do not belong to a PC_Na peak</t>
  </si>
  <si>
    <t>26.026863 26.630175 26.814062 26.99437 27.182818 27.368760 27.560520 27.738102 27.937713</t>
  </si>
  <si>
    <t>LB: RT&lt;27.1 belong to wrong peak, but only spectra &lt;26.5min do not belong to a PC_Na peak</t>
  </si>
  <si>
    <t>LB: RT&lt;25.5min belong to wrong peak; LDA: chain cutoff</t>
  </si>
  <si>
    <t>26.032465 26.239157</t>
  </si>
  <si>
    <t>LB: RT&lt;25.5min belong to wrong peak</t>
  </si>
  <si>
    <t>LB: RT&lt;25.5min belong to wrong peak; LDA: I cannot find any fragments for 18:1 or 20:3 - I wonder how LB matches this combination</t>
  </si>
  <si>
    <t>LDA: I cannot find any fragments for 16:0 or 20:4 - I wonder how LB matches this combination</t>
  </si>
  <si>
    <t>LDA: removed by rules (NL-Na_wrong&lt;0.4*PChead_184)</t>
  </si>
  <si>
    <t>26.734428 26.907238</t>
  </si>
  <si>
    <t>LB: spectra within wrong peak; LDA: second peak covers some wrong spectra</t>
  </si>
  <si>
    <t>LB: spectrum at 24.91min belongs to second isotopic peak of 40:7, but spectrum at 25.09min might be possible; LDA: only 18:1 chain found</t>
  </si>
  <si>
    <t>LB: RT&lt;23 belong to wrong peak</t>
  </si>
  <si>
    <t>20:3/20:4_FP</t>
  </si>
  <si>
    <t>LB: RT&lt;23 belong to wrong peak; whether for 20:3 nor 20:4 are there any chain fragments detectable in the correct spectra; the FA combination would be principally correct</t>
  </si>
  <si>
    <t>LB: it is highly unlikely that the weaker Na adduct appears without the H adduct; furthermore, the combination was not reported in negative ion mode</t>
  </si>
  <si>
    <t>LDA: only NL_Ketene found (mandatory NL_Carboxy is missing)</t>
  </si>
  <si>
    <t>LDA: MS1 removed because of high PC36:3 peak (ClassSpecificMS1Cutoff); LB: spectra might be in tailing</t>
  </si>
  <si>
    <t>LB: OK; LDA: chain cutoff</t>
  </si>
  <si>
    <t>39:5</t>
  </si>
  <si>
    <t>LDA: removed by rule: NL-Na_wrong&lt;0.4*PChead_184</t>
  </si>
  <si>
    <t>LB: RT&lt;25 belong to wrong peak; LDA: unknown reason</t>
  </si>
  <si>
    <t>LDA: mandatory NL_Carboxy_Head fragment not found</t>
  </si>
  <si>
    <t xml:space="preserve">22.96 </t>
  </si>
  <si>
    <t>LDA: spectrum coverage - contains only a small NL_NH3 fragment and strong fragments of something else</t>
  </si>
  <si>
    <t>LB: chain combination not plausible - NH4 spectra are noisy and overlapped by something else, and none of these FA chains are detectable in the stronger sodiated spectra; LDA: spectrum coverage - contains only a small NL_NH3 fragment and strong fragments of something else</t>
  </si>
  <si>
    <t>LDA: only 20:4 detectable</t>
  </si>
  <si>
    <t>LDA: only 18:2 detectable - but it looks like fragments from an isotopic peak</t>
  </si>
  <si>
    <t>LB: RT not plausible</t>
  </si>
  <si>
    <t>25.843227 32.566287 32.75858</t>
  </si>
  <si>
    <t>LB: spectra before 31min do not belong to DG36:1; chain combination not plausible - NH4 spectra are noisy and overlapped by something else, 22:0 matches in the spectra of 18:0 and 16:0 is not detectable, in the stronger sodiated spectra</t>
  </si>
  <si>
    <t>LB: chain combination not plausible - NH4 spectra are noisy and overlapped by something else, and none of these FA chains are detectable in the stronger sodiated spectra</t>
  </si>
  <si>
    <t>LB: chain combination not plausible - NH4 spectra are noisy and overlapped by something else, and 22:1 fragments match only on the 18:1 fragments in the stronger sodiated spectra; LDA: spectrum coverage - contains only small NL_NH3 and NL_NH3_H2O_35 fragments and strong fragments of something else</t>
  </si>
  <si>
    <t>LB: chain combination not plausible - NH4 spectra are noisy and overlapped by something else, and no fragments for the 14:1 chain are detectable in the stronger sodiated spectra; 22:1 matches at 18:1 spectra</t>
  </si>
  <si>
    <t>LB: chain combination not plausible - NH4 spectra are noisy and overlapped by something else, and no fragments for the 16:1 chain are detectable in the stronger sodiated spectra</t>
  </si>
  <si>
    <t>28.83752 29.012107</t>
  </si>
  <si>
    <t>LDA: unknown reason - possibly base peak cutoff</t>
  </si>
  <si>
    <t>LB: there are whether for 18:1 nor for 18:3 any chain fragments detectable in the stronger sodiated spectra, but the combination sounds plausible to me</t>
  </si>
  <si>
    <t>18:2/-/20:4</t>
  </si>
  <si>
    <t>LDA: only 22:6 detectable</t>
  </si>
  <si>
    <t>LDA: NL_H20 and NL_NH3 found in wrong peak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</si>
  <si>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</si>
  <si>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</si>
  <si>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</si>
  <si>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LB: RT&lt;22.8 belong to wrong peak; LDA: peak containing 18:2 RT23.05 fragments not found in ms1</t>
  </si>
  <si>
    <t>LB: spectra&lt;27 belong to wrong peak</t>
  </si>
  <si>
    <t>Species evaluation - every adduct is counted independently</t>
  </si>
  <si>
    <t>LDA MS1 identified</t>
  </si>
  <si>
    <t>LDA MS1 PPV</t>
  </si>
  <si>
    <t>LDA MS2 identified</t>
  </si>
  <si>
    <t>LDA MS2 PPV</t>
  </si>
  <si>
    <t>Total</t>
  </si>
  <si>
    <t>Total w/o TG</t>
  </si>
  <si>
    <t>LB-10 MS1 identified</t>
  </si>
  <si>
    <t>LB-10 MS1 PPV</t>
  </si>
  <si>
    <t>LB-10 MS2 identified</t>
  </si>
  <si>
    <t>LB-10 MS2 PPV</t>
  </si>
  <si>
    <t>0/0</t>
  </si>
  <si>
    <t>4/5</t>
  </si>
  <si>
    <t>11/11</t>
  </si>
  <si>
    <t>5/5</t>
  </si>
  <si>
    <t>2/2</t>
  </si>
  <si>
    <t>64/70</t>
  </si>
  <si>
    <t>31/34</t>
  </si>
  <si>
    <t>25/28</t>
  </si>
  <si>
    <t>119/119</t>
  </si>
  <si>
    <t>20/20</t>
  </si>
  <si>
    <t>3/3</t>
  </si>
  <si>
    <t>284/297</t>
  </si>
  <si>
    <t>165/178</t>
  </si>
  <si>
    <t>53/70</t>
  </si>
  <si>
    <t>34/34</t>
  </si>
  <si>
    <t>11/28</t>
  </si>
  <si>
    <t>113/119</t>
  </si>
  <si>
    <t>13/20</t>
  </si>
  <si>
    <t>0/3</t>
  </si>
  <si>
    <t>247/297</t>
  </si>
  <si>
    <t>134/178</t>
  </si>
  <si>
    <t>5/7</t>
  </si>
  <si>
    <t>11/12</t>
  </si>
  <si>
    <t>11/15</t>
  </si>
  <si>
    <t>5/8</t>
  </si>
  <si>
    <t>64/67</t>
  </si>
  <si>
    <t>53/91</t>
  </si>
  <si>
    <t>31/31</t>
  </si>
  <si>
    <t>34/48</t>
  </si>
  <si>
    <t>25/27</t>
  </si>
  <si>
    <t>11/21</t>
  </si>
  <si>
    <t>119/127</t>
  </si>
  <si>
    <t>113/174</t>
  </si>
  <si>
    <t>13/13</t>
  </si>
  <si>
    <t>3/5</t>
  </si>
  <si>
    <t>284/301</t>
  </si>
  <si>
    <t>247/381</t>
  </si>
  <si>
    <t>165/174</t>
  </si>
  <si>
    <t>134/207</t>
  </si>
  <si>
    <t>9/9</t>
  </si>
  <si>
    <t>9/10</t>
  </si>
  <si>
    <t>9/13</t>
  </si>
  <si>
    <t>46/50</t>
  </si>
  <si>
    <t>37/50</t>
  </si>
  <si>
    <t>46/48</t>
  </si>
  <si>
    <t>37/55</t>
  </si>
  <si>
    <t>22/23</t>
  </si>
  <si>
    <t>23/23</t>
  </si>
  <si>
    <t>22/22</t>
  </si>
  <si>
    <t>23/31</t>
  </si>
  <si>
    <t>15/15</t>
  </si>
  <si>
    <t>15/17</t>
  </si>
  <si>
    <t>85/85</t>
  </si>
  <si>
    <t>79/85</t>
  </si>
  <si>
    <t>85/89</t>
  </si>
  <si>
    <t>79/113</t>
  </si>
  <si>
    <t>14/14</t>
  </si>
  <si>
    <t>9/14</t>
  </si>
  <si>
    <t>205/211</t>
  </si>
  <si>
    <t>180/211</t>
  </si>
  <si>
    <t>205/217</t>
  </si>
  <si>
    <t>180/261</t>
  </si>
  <si>
    <t>120/126</t>
  </si>
  <si>
    <t>101/126</t>
  </si>
  <si>
    <t>120/128</t>
  </si>
  <si>
    <t>101/148</t>
  </si>
  <si>
    <t>6/7</t>
  </si>
  <si>
    <t>6/6</t>
  </si>
  <si>
    <t>6/12</t>
  </si>
  <si>
    <t>62/75</t>
  </si>
  <si>
    <t>51/75</t>
  </si>
  <si>
    <t>62/81</t>
  </si>
  <si>
    <t>51/116</t>
  </si>
  <si>
    <t>24/36</t>
  </si>
  <si>
    <t>34/36</t>
  </si>
  <si>
    <t>24/31</t>
  </si>
  <si>
    <t>34/74</t>
  </si>
  <si>
    <t>19/19</t>
  </si>
  <si>
    <t>9/19</t>
  </si>
  <si>
    <t>19/22</t>
  </si>
  <si>
    <t>9/27</t>
  </si>
  <si>
    <t>445/555</t>
  </si>
  <si>
    <t>309/555</t>
  </si>
  <si>
    <t>445/486</t>
  </si>
  <si>
    <t>309/500</t>
  </si>
  <si>
    <t>556/695</t>
  </si>
  <si>
    <t>412/695</t>
  </si>
  <si>
    <t>556/626</t>
  </si>
  <si>
    <t>412/734</t>
  </si>
  <si>
    <t>111/140</t>
  </si>
  <si>
    <t>103/140</t>
  </si>
  <si>
    <t>103/234</t>
  </si>
  <si>
    <t>80/105</t>
  </si>
  <si>
    <t>73/105</t>
  </si>
  <si>
    <t>80/99</t>
  </si>
  <si>
    <t>73/157</t>
  </si>
  <si>
    <t>33/47</t>
  </si>
  <si>
    <t>44/47</t>
  </si>
  <si>
    <t>33/40</t>
  </si>
  <si>
    <t>44/91</t>
  </si>
  <si>
    <t>24/28</t>
  </si>
  <si>
    <t>9/28</t>
  </si>
  <si>
    <t>24/27</t>
  </si>
  <si>
    <t>530/693</t>
  </si>
  <si>
    <t>414/693</t>
  </si>
  <si>
    <t>530/586</t>
  </si>
  <si>
    <t>414/690</t>
  </si>
  <si>
    <t>673/883</t>
  </si>
  <si>
    <t>549/883</t>
  </si>
  <si>
    <t>673/758</t>
  </si>
  <si>
    <t>549/982</t>
  </si>
  <si>
    <t>143/190</t>
  </si>
  <si>
    <t>135/190</t>
  </si>
  <si>
    <t>143/172</t>
  </si>
  <si>
    <t>135/292</t>
  </si>
  <si>
    <t>LB: spectra before 42.5min belong to the second isotopic peak of 52:1; LDA: chain cutoff</t>
  </si>
  <si>
    <t>LDA: the wrong peak is the ethylamine adduct of 56:5</t>
  </si>
  <si>
    <t>LB: spectra before 40.8min belong to the second isotopic peak of 58:7; LDA: chain cutoff</t>
  </si>
  <si>
    <t>no MS/MS</t>
  </si>
  <si>
    <t>18:0_-/22:6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</si>
</sst>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b/>
      <sz val="12"/>
      <name val="Arial"/>
      <family val="2"/>
    </font>
    <font>
      <sz val="11"/>
      <color rgb="FF00FFFF"/>
      <name val="Calibri"/>
      <family val="2"/>
    </font>
    <font>
      <b/>
      <sz val="11"/>
      <name val="Calibri"/>
      <family val="2"/>
    </font>
    <font>
      <sz val="11"/>
      <color rgb="FFFFC800"/>
      <name val="Calibri"/>
      <family val="2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Fill="1"/>
    <xf numFmtId="0" fontId="0" fillId="0" borderId="0" xfId="0" applyFill="1"/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left"/>
    </xf>
    <xf numFmtId="49" fontId="8" fillId="0" borderId="0" xfId="0" applyNumberFormat="1" applyFont="1"/>
    <xf numFmtId="0" fontId="15" fillId="0" borderId="0" xfId="1" applyFont="1"/>
    <xf numFmtId="0" fontId="16" fillId="0" borderId="0" xfId="1" applyFont="1"/>
    <xf numFmtId="0" fontId="3" fillId="0" borderId="0" xfId="2" applyFont="1" applyAlignment="1">
      <alignment horizontal="left"/>
    </xf>
    <xf numFmtId="9" fontId="16" fillId="0" borderId="0" xfId="2" applyNumberFormat="1" applyFont="1" applyAlignment="1">
      <alignment horizontal="center"/>
    </xf>
    <xf numFmtId="0" fontId="16" fillId="0" borderId="0" xfId="2" applyNumberFormat="1" applyFont="1" applyAlignment="1">
      <alignment horizontal="center"/>
    </xf>
    <xf numFmtId="49" fontId="16" fillId="0" borderId="0" xfId="1" applyNumberFormat="1" applyFont="1" applyAlignment="1">
      <alignment horizontal="center"/>
    </xf>
    <xf numFmtId="0" fontId="16" fillId="0" borderId="0" xfId="1" applyFont="1" applyAlignment="1">
      <alignment horizontal="center"/>
    </xf>
    <xf numFmtId="49" fontId="16" fillId="0" borderId="0" xfId="1" applyNumberFormat="1" applyFont="1"/>
    <xf numFmtId="0" fontId="16" fillId="0" borderId="0" xfId="0" applyNumberFormat="1" applyFont="1" applyAlignment="1">
      <alignment horizontal="center"/>
    </xf>
    <xf numFmtId="9" fontId="16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/>
  </sheetViews>
  <sheetFormatPr defaultColWidth="9.140625" defaultRowHeight="15" x14ac:dyDescent="0.25"/>
  <cols>
    <col min="1" max="1" width="12.7109375" style="21" customWidth="1"/>
    <col min="2" max="16" width="12.85546875" style="21" customWidth="1"/>
    <col min="17" max="17" width="13" style="21" customWidth="1"/>
    <col min="18" max="16384" width="9.140625" style="21"/>
  </cols>
  <sheetData>
    <row r="1" spans="1:17" ht="18.75" x14ac:dyDescent="0.3">
      <c r="A1" s="20" t="s">
        <v>3252</v>
      </c>
    </row>
    <row r="2" spans="1:17" ht="15.75" x14ac:dyDescent="0.25">
      <c r="B2" s="32" t="s">
        <v>3253</v>
      </c>
      <c r="C2" s="32"/>
      <c r="D2" s="32" t="s">
        <v>3259</v>
      </c>
      <c r="E2" s="32"/>
      <c r="F2" s="32" t="s">
        <v>3254</v>
      </c>
      <c r="G2" s="32"/>
      <c r="H2" s="32" t="s">
        <v>3260</v>
      </c>
      <c r="I2" s="32"/>
      <c r="J2" s="32" t="s">
        <v>3255</v>
      </c>
      <c r="K2" s="32"/>
      <c r="L2" s="32" t="s">
        <v>3261</v>
      </c>
      <c r="M2" s="32"/>
      <c r="N2" s="32" t="s">
        <v>3256</v>
      </c>
      <c r="O2" s="32"/>
      <c r="P2" s="32" t="s">
        <v>3262</v>
      </c>
      <c r="Q2" s="32"/>
    </row>
    <row r="3" spans="1:17" ht="15.75" x14ac:dyDescent="0.25">
      <c r="A3" s="22" t="s">
        <v>18</v>
      </c>
      <c r="B3" s="28" t="s">
        <v>3381</v>
      </c>
      <c r="C3" s="29"/>
      <c r="D3" s="28"/>
      <c r="E3" s="29"/>
      <c r="F3" s="28"/>
      <c r="G3" s="29"/>
      <c r="H3" s="28"/>
      <c r="I3" s="29"/>
      <c r="J3" s="28"/>
      <c r="K3" s="29"/>
      <c r="L3" s="28"/>
      <c r="M3" s="29"/>
      <c r="N3" s="28"/>
      <c r="O3" s="29"/>
      <c r="P3" s="28"/>
      <c r="Q3" s="29"/>
    </row>
    <row r="4" spans="1:17" ht="15.75" x14ac:dyDescent="0.25">
      <c r="A4" s="22" t="s">
        <v>61</v>
      </c>
      <c r="B4" s="28" t="s">
        <v>3264</v>
      </c>
      <c r="C4" s="29">
        <v>0.8</v>
      </c>
      <c r="D4" s="28" t="s">
        <v>3266</v>
      </c>
      <c r="E4" s="29">
        <v>1</v>
      </c>
      <c r="F4" s="28" t="s">
        <v>3264</v>
      </c>
      <c r="G4" s="29">
        <v>0.8</v>
      </c>
      <c r="H4" s="28" t="s">
        <v>3284</v>
      </c>
      <c r="I4" s="29">
        <v>0.7142857142857143</v>
      </c>
      <c r="J4" s="28" t="s">
        <v>3329</v>
      </c>
      <c r="K4" s="29">
        <v>0.8571428571428571</v>
      </c>
      <c r="L4" s="28" t="s">
        <v>3329</v>
      </c>
      <c r="M4" s="29">
        <v>0.8571428571428571</v>
      </c>
      <c r="N4" s="28" t="s">
        <v>3330</v>
      </c>
      <c r="O4" s="29">
        <v>1</v>
      </c>
      <c r="P4" s="28" t="s">
        <v>3331</v>
      </c>
      <c r="Q4" s="29">
        <v>0.5</v>
      </c>
    </row>
    <row r="5" spans="1:17" ht="15.75" x14ac:dyDescent="0.25">
      <c r="A5" s="22" t="s">
        <v>936</v>
      </c>
      <c r="B5" s="28" t="s">
        <v>3265</v>
      </c>
      <c r="C5" s="29">
        <v>1</v>
      </c>
      <c r="D5" s="28" t="s">
        <v>3265</v>
      </c>
      <c r="E5" s="29">
        <v>1</v>
      </c>
      <c r="F5" s="28" t="s">
        <v>3285</v>
      </c>
      <c r="G5" s="29">
        <v>0.91666666666666663</v>
      </c>
      <c r="H5" s="28" t="s">
        <v>3286</v>
      </c>
      <c r="I5" s="29">
        <v>0.73333333333333328</v>
      </c>
      <c r="J5" s="28" t="s">
        <v>2904</v>
      </c>
      <c r="K5" s="29" t="s">
        <v>2904</v>
      </c>
      <c r="L5" s="28" t="s">
        <v>2904</v>
      </c>
      <c r="M5" s="29" t="s">
        <v>2904</v>
      </c>
      <c r="N5" s="28" t="s">
        <v>2904</v>
      </c>
      <c r="O5" s="29" t="s">
        <v>2904</v>
      </c>
      <c r="P5" s="28" t="s">
        <v>2904</v>
      </c>
      <c r="Q5" s="29" t="s">
        <v>2904</v>
      </c>
    </row>
    <row r="6" spans="1:17" ht="15.75" x14ac:dyDescent="0.25">
      <c r="A6" s="22" t="s">
        <v>111</v>
      </c>
      <c r="B6" s="28" t="s">
        <v>3266</v>
      </c>
      <c r="C6" s="29">
        <v>1</v>
      </c>
      <c r="D6" s="28" t="s">
        <v>3266</v>
      </c>
      <c r="E6" s="29">
        <v>1</v>
      </c>
      <c r="F6" s="28" t="s">
        <v>3266</v>
      </c>
      <c r="G6" s="29">
        <v>1</v>
      </c>
      <c r="H6" s="28" t="s">
        <v>3287</v>
      </c>
      <c r="I6" s="29">
        <v>0.625</v>
      </c>
      <c r="J6" s="28" t="s">
        <v>2904</v>
      </c>
      <c r="K6" s="29" t="s">
        <v>2904</v>
      </c>
      <c r="L6" s="28" t="s">
        <v>2904</v>
      </c>
      <c r="M6" s="29" t="s">
        <v>2904</v>
      </c>
      <c r="N6" s="28" t="s">
        <v>2904</v>
      </c>
      <c r="O6" s="29" t="s">
        <v>2904</v>
      </c>
      <c r="P6" s="28" t="s">
        <v>2904</v>
      </c>
      <c r="Q6" s="29" t="s">
        <v>2904</v>
      </c>
    </row>
    <row r="7" spans="1:17" ht="15.75" x14ac:dyDescent="0.25">
      <c r="A7" s="22" t="s">
        <v>141</v>
      </c>
      <c r="B7" s="28" t="s">
        <v>3267</v>
      </c>
      <c r="C7" s="29">
        <v>1</v>
      </c>
      <c r="D7" s="28" t="s">
        <v>3267</v>
      </c>
      <c r="E7" s="29">
        <v>1</v>
      </c>
      <c r="F7" s="28" t="s">
        <v>3267</v>
      </c>
      <c r="G7" s="29">
        <v>1</v>
      </c>
      <c r="H7" s="28" t="s">
        <v>3267</v>
      </c>
      <c r="I7" s="29">
        <v>1</v>
      </c>
      <c r="J7" s="28" t="s">
        <v>3281</v>
      </c>
      <c r="K7" s="29">
        <v>0</v>
      </c>
      <c r="L7" s="28" t="s">
        <v>3273</v>
      </c>
      <c r="M7" s="29">
        <v>1</v>
      </c>
      <c r="N7" s="28" t="s">
        <v>3263</v>
      </c>
      <c r="O7" s="29" t="s">
        <v>2904</v>
      </c>
      <c r="P7" s="28" t="s">
        <v>3273</v>
      </c>
      <c r="Q7" s="29">
        <v>1</v>
      </c>
    </row>
    <row r="8" spans="1:17" ht="15.75" x14ac:dyDescent="0.25">
      <c r="A8" s="22" t="s">
        <v>151</v>
      </c>
      <c r="B8" s="28" t="s">
        <v>3268</v>
      </c>
      <c r="C8" s="29">
        <v>0.91428571428571426</v>
      </c>
      <c r="D8" s="28" t="s">
        <v>3276</v>
      </c>
      <c r="E8" s="29">
        <v>0.75714285714285712</v>
      </c>
      <c r="F8" s="28" t="s">
        <v>3288</v>
      </c>
      <c r="G8" s="29">
        <v>0.95522388059701491</v>
      </c>
      <c r="H8" s="28" t="s">
        <v>3289</v>
      </c>
      <c r="I8" s="29">
        <v>0.58241758241758246</v>
      </c>
      <c r="J8" s="28" t="s">
        <v>3355</v>
      </c>
      <c r="K8" s="29">
        <v>0.76190476190476186</v>
      </c>
      <c r="L8" s="28" t="s">
        <v>3356</v>
      </c>
      <c r="M8" s="29">
        <v>0.69523809523809521</v>
      </c>
      <c r="N8" s="28" t="s">
        <v>3357</v>
      </c>
      <c r="O8" s="29">
        <v>0.80808080808080807</v>
      </c>
      <c r="P8" s="28" t="s">
        <v>3358</v>
      </c>
      <c r="Q8" s="29">
        <v>0.46496815286624205</v>
      </c>
    </row>
    <row r="9" spans="1:17" ht="15.75" x14ac:dyDescent="0.25">
      <c r="A9" s="22" t="s">
        <v>705</v>
      </c>
      <c r="B9" s="28" t="s">
        <v>3269</v>
      </c>
      <c r="C9" s="29">
        <v>0.91176470588235292</v>
      </c>
      <c r="D9" s="28" t="s">
        <v>3277</v>
      </c>
      <c r="E9" s="29">
        <v>1</v>
      </c>
      <c r="F9" s="28" t="s">
        <v>3290</v>
      </c>
      <c r="G9" s="29">
        <v>1</v>
      </c>
      <c r="H9" s="28" t="s">
        <v>3291</v>
      </c>
      <c r="I9" s="29">
        <v>0.70833333333333337</v>
      </c>
      <c r="J9" s="28" t="s">
        <v>3359</v>
      </c>
      <c r="K9" s="29">
        <v>0.7021276595744681</v>
      </c>
      <c r="L9" s="28" t="s">
        <v>3360</v>
      </c>
      <c r="M9" s="29">
        <v>0.93617021276595747</v>
      </c>
      <c r="N9" s="28" t="s">
        <v>3361</v>
      </c>
      <c r="O9" s="29">
        <v>0.82499999999999996</v>
      </c>
      <c r="P9" s="28" t="s">
        <v>3362</v>
      </c>
      <c r="Q9" s="29">
        <v>0.48351648351648352</v>
      </c>
    </row>
    <row r="10" spans="1:17" ht="15.75" x14ac:dyDescent="0.25">
      <c r="A10" s="22" t="s">
        <v>971</v>
      </c>
      <c r="B10" s="28" t="s">
        <v>3270</v>
      </c>
      <c r="C10" s="29">
        <v>0.8928571428571429</v>
      </c>
      <c r="D10" s="28" t="s">
        <v>3278</v>
      </c>
      <c r="E10" s="29">
        <v>0.39285714285714285</v>
      </c>
      <c r="F10" s="28" t="s">
        <v>3292</v>
      </c>
      <c r="G10" s="29">
        <v>0.92592592592592593</v>
      </c>
      <c r="H10" s="28" t="s">
        <v>3293</v>
      </c>
      <c r="I10" s="29">
        <v>0.52380952380952384</v>
      </c>
      <c r="J10" s="28" t="s">
        <v>3363</v>
      </c>
      <c r="K10" s="29">
        <v>0.8571428571428571</v>
      </c>
      <c r="L10" s="28" t="s">
        <v>3364</v>
      </c>
      <c r="M10" s="29">
        <v>0.32142857142857145</v>
      </c>
      <c r="N10" s="28" t="s">
        <v>3365</v>
      </c>
      <c r="O10" s="29">
        <v>0.88888888888888884</v>
      </c>
      <c r="P10" s="28" t="s">
        <v>3343</v>
      </c>
      <c r="Q10" s="29">
        <v>0.33333333333333331</v>
      </c>
    </row>
    <row r="11" spans="1:17" ht="15.75" x14ac:dyDescent="0.25">
      <c r="A11" s="22" t="s">
        <v>1121</v>
      </c>
      <c r="B11" s="28" t="s">
        <v>3271</v>
      </c>
      <c r="C11" s="29">
        <v>1</v>
      </c>
      <c r="D11" s="28" t="s">
        <v>3279</v>
      </c>
      <c r="E11" s="29">
        <v>0.94957983193277307</v>
      </c>
      <c r="F11" s="28" t="s">
        <v>3294</v>
      </c>
      <c r="G11" s="29">
        <v>0.93700787401574803</v>
      </c>
      <c r="H11" s="28" t="s">
        <v>3295</v>
      </c>
      <c r="I11" s="29">
        <v>0.64942528735632188</v>
      </c>
      <c r="J11" s="28" t="s">
        <v>3366</v>
      </c>
      <c r="K11" s="29">
        <v>0.7647907647907648</v>
      </c>
      <c r="L11" s="28" t="s">
        <v>3367</v>
      </c>
      <c r="M11" s="29">
        <v>0.59740259740259738</v>
      </c>
      <c r="N11" s="28" t="s">
        <v>3368</v>
      </c>
      <c r="O11" s="29">
        <v>0.90443686006825941</v>
      </c>
      <c r="P11" s="28" t="s">
        <v>3369</v>
      </c>
      <c r="Q11" s="29">
        <v>0.6</v>
      </c>
    </row>
    <row r="12" spans="1:17" ht="15.75" x14ac:dyDescent="0.25">
      <c r="A12" s="22" t="s">
        <v>2843</v>
      </c>
      <c r="B12" s="28" t="s">
        <v>3272</v>
      </c>
      <c r="C12" s="29">
        <v>1</v>
      </c>
      <c r="D12" s="28" t="s">
        <v>3280</v>
      </c>
      <c r="E12" s="29">
        <v>0.65</v>
      </c>
      <c r="F12" s="28" t="s">
        <v>3272</v>
      </c>
      <c r="G12" s="29">
        <v>1</v>
      </c>
      <c r="H12" s="28" t="s">
        <v>3296</v>
      </c>
      <c r="I12" s="29">
        <v>1</v>
      </c>
      <c r="J12" s="28" t="s">
        <v>2904</v>
      </c>
      <c r="K12" s="29" t="s">
        <v>2904</v>
      </c>
      <c r="L12" s="28" t="s">
        <v>2904</v>
      </c>
      <c r="M12" s="29" t="s">
        <v>2904</v>
      </c>
      <c r="N12" s="28" t="s">
        <v>2904</v>
      </c>
      <c r="O12" s="29" t="s">
        <v>2904</v>
      </c>
      <c r="P12" s="28" t="s">
        <v>2904</v>
      </c>
      <c r="Q12" s="29" t="s">
        <v>2904</v>
      </c>
    </row>
    <row r="13" spans="1:17" ht="15.75" x14ac:dyDescent="0.25">
      <c r="A13" s="22" t="s">
        <v>923</v>
      </c>
      <c r="B13" s="28" t="s">
        <v>3273</v>
      </c>
      <c r="C13" s="29">
        <v>1</v>
      </c>
      <c r="D13" s="28" t="s">
        <v>3281</v>
      </c>
      <c r="E13" s="29">
        <v>0</v>
      </c>
      <c r="F13" s="28" t="s">
        <v>3297</v>
      </c>
      <c r="G13" s="29">
        <v>0.6</v>
      </c>
      <c r="H13" s="28" t="s">
        <v>3263</v>
      </c>
      <c r="I13" s="29" t="s">
        <v>2904</v>
      </c>
      <c r="J13" s="28" t="s">
        <v>2904</v>
      </c>
      <c r="K13" s="29" t="s">
        <v>2904</v>
      </c>
      <c r="L13" s="28" t="s">
        <v>2904</v>
      </c>
      <c r="M13" s="29" t="s">
        <v>2904</v>
      </c>
      <c r="N13" s="28" t="s">
        <v>2904</v>
      </c>
      <c r="O13" s="29" t="s">
        <v>2904</v>
      </c>
      <c r="P13" s="28" t="s">
        <v>2904</v>
      </c>
      <c r="Q13" s="29" t="s">
        <v>2904</v>
      </c>
    </row>
    <row r="14" spans="1:17" ht="15.75" x14ac:dyDescent="0.25">
      <c r="A14" s="22"/>
      <c r="B14" s="28"/>
      <c r="C14" s="29"/>
      <c r="D14" s="28"/>
      <c r="E14" s="29"/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</row>
    <row r="15" spans="1:17" ht="15.75" x14ac:dyDescent="0.25">
      <c r="A15" s="22" t="s">
        <v>3257</v>
      </c>
      <c r="B15" s="28" t="s">
        <v>3274</v>
      </c>
      <c r="C15" s="29">
        <v>0.95622895622895621</v>
      </c>
      <c r="D15" s="28" t="s">
        <v>3282</v>
      </c>
      <c r="E15" s="29">
        <v>0.83164983164983164</v>
      </c>
      <c r="F15" s="28" t="s">
        <v>3298</v>
      </c>
      <c r="G15" s="29">
        <v>0.94352159468438535</v>
      </c>
      <c r="H15" s="28" t="s">
        <v>3299</v>
      </c>
      <c r="I15" s="29">
        <v>0.64829396325459321</v>
      </c>
      <c r="J15" s="28" t="s">
        <v>3370</v>
      </c>
      <c r="K15" s="29">
        <v>0.76217440543601356</v>
      </c>
      <c r="L15" s="28" t="s">
        <v>3371</v>
      </c>
      <c r="M15" s="29">
        <v>0.62174405436013591</v>
      </c>
      <c r="N15" s="28" t="s">
        <v>3372</v>
      </c>
      <c r="O15" s="29">
        <v>0.88786279683377312</v>
      </c>
      <c r="P15" s="28" t="s">
        <v>3373</v>
      </c>
      <c r="Q15" s="29">
        <v>0.55906313645621186</v>
      </c>
    </row>
    <row r="16" spans="1:17" ht="15.75" x14ac:dyDescent="0.25">
      <c r="A16" s="22" t="s">
        <v>3258</v>
      </c>
      <c r="B16" s="28" t="s">
        <v>3275</v>
      </c>
      <c r="C16" s="29">
        <v>0.9269662921348315</v>
      </c>
      <c r="D16" s="28" t="s">
        <v>3283</v>
      </c>
      <c r="E16" s="29">
        <v>0.7528089887640449</v>
      </c>
      <c r="F16" s="28" t="s">
        <v>3300</v>
      </c>
      <c r="G16" s="29">
        <v>0.94827586206896552</v>
      </c>
      <c r="H16" s="28" t="s">
        <v>3301</v>
      </c>
      <c r="I16" s="29">
        <v>0.64734299516908211</v>
      </c>
      <c r="J16" s="28" t="s">
        <v>3374</v>
      </c>
      <c r="K16" s="29">
        <v>0.75263157894736843</v>
      </c>
      <c r="L16" s="28" t="s">
        <v>3375</v>
      </c>
      <c r="M16" s="29">
        <v>0.71052631578947367</v>
      </c>
      <c r="N16" s="28" t="s">
        <v>3376</v>
      </c>
      <c r="O16" s="29">
        <v>0.83139534883720934</v>
      </c>
      <c r="P16" s="28" t="s">
        <v>3377</v>
      </c>
      <c r="Q16" s="29">
        <v>0.46232876712328769</v>
      </c>
    </row>
    <row r="17" spans="1:17" ht="15.75" x14ac:dyDescent="0.25">
      <c r="A17" s="22"/>
      <c r="B17" s="24"/>
      <c r="C17" s="23"/>
      <c r="D17" s="24"/>
      <c r="E17" s="23"/>
      <c r="F17" s="24"/>
      <c r="G17" s="23"/>
      <c r="H17" s="24"/>
      <c r="I17" s="23"/>
      <c r="J17" s="24"/>
      <c r="K17" s="23"/>
      <c r="L17" s="24"/>
      <c r="M17" s="23"/>
      <c r="N17" s="24"/>
      <c r="O17" s="23"/>
      <c r="P17" s="24"/>
      <c r="Q17" s="23"/>
    </row>
    <row r="18" spans="1:17" ht="15.75" x14ac:dyDescent="0.25">
      <c r="A18" s="22"/>
      <c r="P18" s="25"/>
      <c r="Q18" s="26"/>
    </row>
    <row r="19" spans="1:17" ht="18.75" x14ac:dyDescent="0.3">
      <c r="A19" s="20" t="s">
        <v>32</v>
      </c>
      <c r="P19" s="27"/>
    </row>
    <row r="20" spans="1:17" ht="15.75" x14ac:dyDescent="0.25">
      <c r="B20" s="32" t="s">
        <v>3253</v>
      </c>
      <c r="C20" s="32"/>
      <c r="D20" s="32" t="s">
        <v>3259</v>
      </c>
      <c r="E20" s="32"/>
      <c r="F20" s="32" t="s">
        <v>3254</v>
      </c>
      <c r="G20" s="32"/>
      <c r="H20" s="32" t="s">
        <v>3260</v>
      </c>
      <c r="I20" s="32"/>
      <c r="J20" s="32" t="s">
        <v>3255</v>
      </c>
      <c r="K20" s="32"/>
      <c r="L20" s="32" t="s">
        <v>3261</v>
      </c>
      <c r="M20" s="32"/>
      <c r="N20" s="32" t="s">
        <v>3256</v>
      </c>
      <c r="O20" s="32"/>
      <c r="P20" s="32" t="s">
        <v>3262</v>
      </c>
      <c r="Q20" s="32"/>
    </row>
    <row r="21" spans="1:17" ht="15.75" x14ac:dyDescent="0.25">
      <c r="A21" s="22" t="s">
        <v>18</v>
      </c>
      <c r="B21" s="28" t="s">
        <v>3381</v>
      </c>
      <c r="C21" s="29"/>
      <c r="D21" s="28"/>
      <c r="E21" s="29"/>
      <c r="F21" s="28"/>
      <c r="G21" s="29"/>
      <c r="H21" s="28"/>
      <c r="I21" s="29"/>
      <c r="J21" s="28"/>
      <c r="K21" s="29"/>
      <c r="L21" s="28"/>
      <c r="M21" s="29"/>
      <c r="N21" s="28"/>
      <c r="O21" s="29"/>
      <c r="P21" s="28"/>
      <c r="Q21" s="29"/>
    </row>
    <row r="22" spans="1:17" ht="15.75" x14ac:dyDescent="0.25">
      <c r="A22" s="22" t="s">
        <v>61</v>
      </c>
      <c r="B22" s="28" t="s">
        <v>3264</v>
      </c>
      <c r="C22" s="29">
        <v>0.8</v>
      </c>
      <c r="D22" s="28" t="s">
        <v>3266</v>
      </c>
      <c r="E22" s="29">
        <v>1</v>
      </c>
      <c r="F22" s="28" t="s">
        <v>3264</v>
      </c>
      <c r="G22" s="29">
        <v>0.8</v>
      </c>
      <c r="H22" s="28" t="s">
        <v>3284</v>
      </c>
      <c r="I22" s="29">
        <v>0.7142857142857143</v>
      </c>
      <c r="J22" s="28" t="s">
        <v>3329</v>
      </c>
      <c r="K22" s="29">
        <v>0.8571428571428571</v>
      </c>
      <c r="L22" s="28" t="s">
        <v>3329</v>
      </c>
      <c r="M22" s="29">
        <v>0.8571428571428571</v>
      </c>
      <c r="N22" s="28" t="s">
        <v>3330</v>
      </c>
      <c r="O22" s="29">
        <v>1</v>
      </c>
      <c r="P22" s="28" t="s">
        <v>3331</v>
      </c>
      <c r="Q22" s="29">
        <v>0.5</v>
      </c>
    </row>
    <row r="23" spans="1:17" ht="15.75" x14ac:dyDescent="0.25">
      <c r="A23" s="22" t="s">
        <v>936</v>
      </c>
      <c r="B23" s="28" t="s">
        <v>3302</v>
      </c>
      <c r="C23" s="29">
        <v>1</v>
      </c>
      <c r="D23" s="28" t="s">
        <v>3302</v>
      </c>
      <c r="E23" s="29">
        <v>1</v>
      </c>
      <c r="F23" s="28" t="s">
        <v>3303</v>
      </c>
      <c r="G23" s="29">
        <v>0.9</v>
      </c>
      <c r="H23" s="28" t="s">
        <v>3304</v>
      </c>
      <c r="I23" s="29">
        <v>0.69230769230769229</v>
      </c>
      <c r="J23" s="28" t="s">
        <v>2904</v>
      </c>
      <c r="K23" s="29" t="s">
        <v>2904</v>
      </c>
      <c r="L23" s="28" t="s">
        <v>2904</v>
      </c>
      <c r="M23" s="29" t="s">
        <v>2904</v>
      </c>
      <c r="N23" s="28" t="s">
        <v>2904</v>
      </c>
      <c r="O23" s="29" t="s">
        <v>2904</v>
      </c>
      <c r="P23" s="28" t="s">
        <v>2904</v>
      </c>
      <c r="Q23" s="29" t="s">
        <v>2904</v>
      </c>
    </row>
    <row r="24" spans="1:17" ht="15.75" x14ac:dyDescent="0.25">
      <c r="A24" s="22" t="s">
        <v>111</v>
      </c>
      <c r="B24" s="28" t="s">
        <v>3266</v>
      </c>
      <c r="C24" s="29">
        <v>1</v>
      </c>
      <c r="D24" s="28" t="s">
        <v>3266</v>
      </c>
      <c r="E24" s="29">
        <v>1</v>
      </c>
      <c r="F24" s="28" t="s">
        <v>3266</v>
      </c>
      <c r="G24" s="29">
        <v>1</v>
      </c>
      <c r="H24" s="28" t="s">
        <v>3287</v>
      </c>
      <c r="I24" s="29">
        <v>0.625</v>
      </c>
      <c r="J24" s="28" t="s">
        <v>2904</v>
      </c>
      <c r="K24" s="29" t="s">
        <v>2904</v>
      </c>
      <c r="L24" s="28" t="s">
        <v>2904</v>
      </c>
      <c r="M24" s="29" t="s">
        <v>2904</v>
      </c>
      <c r="N24" s="28" t="s">
        <v>2904</v>
      </c>
      <c r="O24" s="29" t="s">
        <v>2904</v>
      </c>
      <c r="P24" s="28" t="s">
        <v>2904</v>
      </c>
      <c r="Q24" s="29" t="s">
        <v>2904</v>
      </c>
    </row>
    <row r="25" spans="1:17" ht="15.75" x14ac:dyDescent="0.25">
      <c r="A25" s="22" t="s">
        <v>141</v>
      </c>
      <c r="B25" s="28" t="s">
        <v>3267</v>
      </c>
      <c r="C25" s="29">
        <v>1</v>
      </c>
      <c r="D25" s="28" t="s">
        <v>3267</v>
      </c>
      <c r="E25" s="29">
        <v>1</v>
      </c>
      <c r="F25" s="28" t="s">
        <v>3267</v>
      </c>
      <c r="G25" s="29">
        <v>1</v>
      </c>
      <c r="H25" s="28" t="s">
        <v>3267</v>
      </c>
      <c r="I25" s="29">
        <v>1</v>
      </c>
      <c r="J25" s="28" t="s">
        <v>3281</v>
      </c>
      <c r="K25" s="29">
        <v>0</v>
      </c>
      <c r="L25" s="28" t="s">
        <v>3273</v>
      </c>
      <c r="M25" s="29">
        <v>1</v>
      </c>
      <c r="N25" s="28" t="s">
        <v>3263</v>
      </c>
      <c r="O25" s="29" t="s">
        <v>2904</v>
      </c>
      <c r="P25" s="28" t="s">
        <v>3273</v>
      </c>
      <c r="Q25" s="29">
        <v>1</v>
      </c>
    </row>
    <row r="26" spans="1:17" ht="15.75" x14ac:dyDescent="0.25">
      <c r="A26" s="22" t="s">
        <v>151</v>
      </c>
      <c r="B26" s="28" t="s">
        <v>3305</v>
      </c>
      <c r="C26" s="29">
        <v>0.92</v>
      </c>
      <c r="D26" s="28" t="s">
        <v>3306</v>
      </c>
      <c r="E26" s="29">
        <v>0.74</v>
      </c>
      <c r="F26" s="28" t="s">
        <v>3307</v>
      </c>
      <c r="G26" s="29">
        <v>0.95833333333333337</v>
      </c>
      <c r="H26" s="28" t="s">
        <v>3308</v>
      </c>
      <c r="I26" s="29">
        <v>0.67272727272727273</v>
      </c>
      <c r="J26" s="28" t="s">
        <v>3332</v>
      </c>
      <c r="K26" s="29">
        <v>0.82666666666666666</v>
      </c>
      <c r="L26" s="28" t="s">
        <v>3333</v>
      </c>
      <c r="M26" s="29">
        <v>0.68</v>
      </c>
      <c r="N26" s="28" t="s">
        <v>3334</v>
      </c>
      <c r="O26" s="29">
        <v>0.76543209876543206</v>
      </c>
      <c r="P26" s="28" t="s">
        <v>3335</v>
      </c>
      <c r="Q26" s="29">
        <v>0.43965517241379309</v>
      </c>
    </row>
    <row r="27" spans="1:17" ht="15.75" x14ac:dyDescent="0.25">
      <c r="A27" s="22" t="s">
        <v>705</v>
      </c>
      <c r="B27" s="28" t="s">
        <v>3309</v>
      </c>
      <c r="C27" s="29">
        <v>0.95652173913043481</v>
      </c>
      <c r="D27" s="28" t="s">
        <v>3310</v>
      </c>
      <c r="E27" s="29">
        <v>1</v>
      </c>
      <c r="F27" s="28" t="s">
        <v>3311</v>
      </c>
      <c r="G27" s="29">
        <v>1</v>
      </c>
      <c r="H27" s="28" t="s">
        <v>3312</v>
      </c>
      <c r="I27" s="29">
        <v>0.74193548387096775</v>
      </c>
      <c r="J27" s="28" t="s">
        <v>3336</v>
      </c>
      <c r="K27" s="29">
        <v>0.66666666666666663</v>
      </c>
      <c r="L27" s="28" t="s">
        <v>3337</v>
      </c>
      <c r="M27" s="29">
        <v>0.94444444444444442</v>
      </c>
      <c r="N27" s="28" t="s">
        <v>3338</v>
      </c>
      <c r="O27" s="29">
        <v>0.77419354838709675</v>
      </c>
      <c r="P27" s="28" t="s">
        <v>3339</v>
      </c>
      <c r="Q27" s="29">
        <v>0.45945945945945948</v>
      </c>
    </row>
    <row r="28" spans="1:17" ht="15.75" x14ac:dyDescent="0.25">
      <c r="A28" s="22" t="s">
        <v>971</v>
      </c>
      <c r="B28" s="28" t="s">
        <v>3313</v>
      </c>
      <c r="C28" s="29">
        <v>1</v>
      </c>
      <c r="D28" s="28" t="s">
        <v>3286</v>
      </c>
      <c r="E28" s="29">
        <v>0.73333333333333328</v>
      </c>
      <c r="F28" s="28" t="s">
        <v>3314</v>
      </c>
      <c r="G28" s="29">
        <v>0.88235294117647056</v>
      </c>
      <c r="H28" s="28" t="s">
        <v>3293</v>
      </c>
      <c r="I28" s="29">
        <v>0.52380952380952384</v>
      </c>
      <c r="J28" s="28" t="s">
        <v>3340</v>
      </c>
      <c r="K28" s="29">
        <v>1</v>
      </c>
      <c r="L28" s="28" t="s">
        <v>3341</v>
      </c>
      <c r="M28" s="29">
        <v>0.47368421052631576</v>
      </c>
      <c r="N28" s="28" t="s">
        <v>3342</v>
      </c>
      <c r="O28" s="29">
        <v>0.86363636363636365</v>
      </c>
      <c r="P28" s="28" t="s">
        <v>3343</v>
      </c>
      <c r="Q28" s="29">
        <v>0.33333333333333331</v>
      </c>
    </row>
    <row r="29" spans="1:17" ht="15.75" x14ac:dyDescent="0.25">
      <c r="A29" s="22" t="s">
        <v>1121</v>
      </c>
      <c r="B29" s="28" t="s">
        <v>3315</v>
      </c>
      <c r="C29" s="29">
        <v>1</v>
      </c>
      <c r="D29" s="28" t="s">
        <v>3316</v>
      </c>
      <c r="E29" s="29">
        <v>0.92941176470588238</v>
      </c>
      <c r="F29" s="28" t="s">
        <v>3317</v>
      </c>
      <c r="G29" s="29">
        <v>0.9550561797752809</v>
      </c>
      <c r="H29" s="28" t="s">
        <v>3318</v>
      </c>
      <c r="I29" s="29">
        <v>0.69911504424778759</v>
      </c>
      <c r="J29" s="28" t="s">
        <v>3344</v>
      </c>
      <c r="K29" s="29">
        <v>0.80180180180180183</v>
      </c>
      <c r="L29" s="28" t="s">
        <v>3345</v>
      </c>
      <c r="M29" s="29">
        <v>0.55675675675675673</v>
      </c>
      <c r="N29" s="28" t="s">
        <v>3346</v>
      </c>
      <c r="O29" s="29">
        <v>0.91563786008230452</v>
      </c>
      <c r="P29" s="28" t="s">
        <v>3347</v>
      </c>
      <c r="Q29" s="29">
        <v>0.61799999999999999</v>
      </c>
    </row>
    <row r="30" spans="1:17" ht="15.75" x14ac:dyDescent="0.25">
      <c r="A30" s="22" t="s">
        <v>2843</v>
      </c>
      <c r="B30" s="28" t="s">
        <v>3319</v>
      </c>
      <c r="C30" s="29">
        <v>1</v>
      </c>
      <c r="D30" s="28" t="s">
        <v>3320</v>
      </c>
      <c r="E30" s="29">
        <v>0.6428571428571429</v>
      </c>
      <c r="F30" s="28" t="s">
        <v>3319</v>
      </c>
      <c r="G30" s="29">
        <v>1</v>
      </c>
      <c r="H30" s="28" t="s">
        <v>3302</v>
      </c>
      <c r="I30" s="29">
        <v>1</v>
      </c>
      <c r="J30" s="28" t="s">
        <v>2904</v>
      </c>
      <c r="K30" s="29" t="s">
        <v>2904</v>
      </c>
      <c r="L30" s="28" t="s">
        <v>2904</v>
      </c>
      <c r="M30" s="29" t="s">
        <v>2904</v>
      </c>
      <c r="N30" s="28" t="s">
        <v>2904</v>
      </c>
      <c r="O30" s="29" t="s">
        <v>2904</v>
      </c>
      <c r="P30" s="28" t="s">
        <v>2904</v>
      </c>
      <c r="Q30" s="29" t="s">
        <v>2904</v>
      </c>
    </row>
    <row r="31" spans="1:17" ht="15.75" x14ac:dyDescent="0.25">
      <c r="A31" s="22" t="s">
        <v>923</v>
      </c>
      <c r="B31" s="28" t="s">
        <v>3273</v>
      </c>
      <c r="C31" s="29">
        <v>1</v>
      </c>
      <c r="D31" s="28" t="s">
        <v>3281</v>
      </c>
      <c r="E31" s="29">
        <v>0</v>
      </c>
      <c r="F31" s="28" t="s">
        <v>3297</v>
      </c>
      <c r="G31" s="29">
        <v>0.6</v>
      </c>
      <c r="H31" s="28" t="s">
        <v>3263</v>
      </c>
      <c r="I31" s="29" t="s">
        <v>2904</v>
      </c>
      <c r="J31" s="28" t="s">
        <v>2904</v>
      </c>
      <c r="K31" s="29" t="s">
        <v>2904</v>
      </c>
      <c r="L31" s="28" t="s">
        <v>2904</v>
      </c>
      <c r="M31" s="29" t="s">
        <v>2904</v>
      </c>
      <c r="N31" s="28" t="s">
        <v>2904</v>
      </c>
      <c r="O31" s="29" t="s">
        <v>2904</v>
      </c>
      <c r="P31" s="28" t="s">
        <v>2904</v>
      </c>
      <c r="Q31" s="29" t="s">
        <v>2904</v>
      </c>
    </row>
    <row r="32" spans="1:17" ht="15.75" x14ac:dyDescent="0.25">
      <c r="A32" s="22"/>
      <c r="B32" s="28"/>
      <c r="C32" s="29"/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</row>
    <row r="33" spans="1:17" ht="15.75" x14ac:dyDescent="0.25">
      <c r="A33" s="22" t="s">
        <v>3257</v>
      </c>
      <c r="B33" s="28" t="s">
        <v>3321</v>
      </c>
      <c r="C33" s="29">
        <v>0.97156398104265407</v>
      </c>
      <c r="D33" s="28" t="s">
        <v>3322</v>
      </c>
      <c r="E33" s="29">
        <v>0.85308056872037918</v>
      </c>
      <c r="F33" s="28" t="s">
        <v>3323</v>
      </c>
      <c r="G33" s="29">
        <v>0.9447004608294931</v>
      </c>
      <c r="H33" s="28" t="s">
        <v>3324</v>
      </c>
      <c r="I33" s="29">
        <v>0.68965517241379315</v>
      </c>
      <c r="J33" s="28" t="s">
        <v>3348</v>
      </c>
      <c r="K33" s="29">
        <v>0.8</v>
      </c>
      <c r="L33" s="28" t="s">
        <v>3349</v>
      </c>
      <c r="M33" s="29">
        <v>0.59280575539568348</v>
      </c>
      <c r="N33" s="28" t="s">
        <v>3350</v>
      </c>
      <c r="O33" s="29">
        <v>0.88817891373801916</v>
      </c>
      <c r="P33" s="28" t="s">
        <v>3351</v>
      </c>
      <c r="Q33" s="29">
        <v>0.56130790190735691</v>
      </c>
    </row>
    <row r="34" spans="1:17" ht="15.75" x14ac:dyDescent="0.25">
      <c r="A34" s="22" t="s">
        <v>3258</v>
      </c>
      <c r="B34" s="28" t="s">
        <v>3325</v>
      </c>
      <c r="C34" s="29">
        <v>0.95238095238095233</v>
      </c>
      <c r="D34" s="28" t="s">
        <v>3326</v>
      </c>
      <c r="E34" s="29">
        <v>0.80158730158730163</v>
      </c>
      <c r="F34" s="28" t="s">
        <v>3327</v>
      </c>
      <c r="G34" s="29">
        <v>0.9375</v>
      </c>
      <c r="H34" s="28" t="s">
        <v>3328</v>
      </c>
      <c r="I34" s="29">
        <v>0.68243243243243246</v>
      </c>
      <c r="J34" s="28" t="s">
        <v>3352</v>
      </c>
      <c r="K34" s="29">
        <v>0.79285714285714282</v>
      </c>
      <c r="L34" s="28" t="s">
        <v>3353</v>
      </c>
      <c r="M34" s="29">
        <v>0.73571428571428577</v>
      </c>
      <c r="N34" s="28" t="s">
        <v>3352</v>
      </c>
      <c r="O34" s="29">
        <v>0.79285714285714282</v>
      </c>
      <c r="P34" s="28" t="s">
        <v>3354</v>
      </c>
      <c r="Q34" s="29">
        <v>0.44017094017094016</v>
      </c>
    </row>
  </sheetData>
  <mergeCells count="16">
    <mergeCell ref="P20:Q20"/>
    <mergeCell ref="B20:C20"/>
    <mergeCell ref="D20:E20"/>
    <mergeCell ref="F20:G20"/>
    <mergeCell ref="P2:Q2"/>
    <mergeCell ref="B2:C2"/>
    <mergeCell ref="D2:E2"/>
    <mergeCell ref="F2:G2"/>
    <mergeCell ref="H2:I2"/>
    <mergeCell ref="J2:K2"/>
    <mergeCell ref="L2:M2"/>
    <mergeCell ref="N2:O2"/>
    <mergeCell ref="L20:M20"/>
    <mergeCell ref="N20:O20"/>
    <mergeCell ref="H20:I20"/>
    <mergeCell ref="J20:K20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6"/>
  <sheetViews>
    <sheetView workbookViewId="0"/>
  </sheetViews>
  <sheetFormatPr defaultColWidth="9.140625" defaultRowHeight="15" x14ac:dyDescent="0.25"/>
  <cols>
    <col min="2" max="2" width="11" customWidth="1"/>
    <col min="4" max="5" width="13" customWidth="1"/>
    <col min="6" max="7" width="10.5703125" customWidth="1"/>
    <col min="8" max="8" width="17" customWidth="1"/>
    <col min="9" max="9" width="13" customWidth="1"/>
    <col min="10" max="10" width="19.5703125" customWidth="1"/>
    <col min="11" max="11" width="11" customWidth="1"/>
    <col min="12" max="12" width="11.140625" customWidth="1"/>
    <col min="13" max="16" width="10" customWidth="1"/>
    <col min="17" max="17" width="27" customWidth="1"/>
    <col min="18" max="18" width="15.140625" customWidth="1"/>
    <col min="19" max="19" width="15.28515625" customWidth="1"/>
    <col min="20" max="21" width="17" customWidth="1"/>
  </cols>
  <sheetData>
    <row r="1" spans="1:21" ht="15.75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3</v>
      </c>
      <c r="J1" s="30" t="s">
        <v>4</v>
      </c>
      <c r="K1" s="30" t="s">
        <v>5</v>
      </c>
      <c r="L1" s="30" t="s">
        <v>6</v>
      </c>
      <c r="M1" s="30" t="s">
        <v>10</v>
      </c>
      <c r="N1" s="30" t="s">
        <v>11</v>
      </c>
      <c r="O1" s="30" t="s">
        <v>12</v>
      </c>
      <c r="P1" s="30" t="s">
        <v>13</v>
      </c>
      <c r="Q1" s="30" t="s">
        <v>14</v>
      </c>
      <c r="R1" s="30" t="s">
        <v>15</v>
      </c>
      <c r="S1" s="30" t="s">
        <v>16</v>
      </c>
      <c r="T1" s="30" t="s">
        <v>8</v>
      </c>
      <c r="U1" s="30" t="s">
        <v>9</v>
      </c>
    </row>
    <row r="2" spans="1:21" x14ac:dyDescent="0.25">
      <c r="A2" t="s">
        <v>1121</v>
      </c>
      <c r="B2" s="1" t="s">
        <v>1122</v>
      </c>
      <c r="C2" t="s">
        <v>975</v>
      </c>
      <c r="D2" s="1" t="s">
        <v>1122</v>
      </c>
      <c r="E2" s="1" t="s">
        <v>1122</v>
      </c>
      <c r="F2" s="1">
        <v>2</v>
      </c>
      <c r="G2" s="1">
        <v>2</v>
      </c>
      <c r="H2" s="1" t="s">
        <v>1123</v>
      </c>
      <c r="I2" s="1" t="s">
        <v>1123</v>
      </c>
      <c r="J2" s="5" t="s">
        <v>21</v>
      </c>
      <c r="K2" s="1">
        <v>2</v>
      </c>
      <c r="L2" s="5">
        <v>-1</v>
      </c>
      <c r="M2" t="s">
        <v>1124</v>
      </c>
      <c r="N2" t="s">
        <v>1125</v>
      </c>
      <c r="O2" t="s">
        <v>17</v>
      </c>
    </row>
    <row r="3" spans="1:21" x14ac:dyDescent="0.25">
      <c r="H3" s="1" t="s">
        <v>1126</v>
      </c>
      <c r="I3" s="1" t="s">
        <v>1126</v>
      </c>
      <c r="J3" s="1" t="s">
        <v>1127</v>
      </c>
      <c r="K3" s="1">
        <v>2</v>
      </c>
      <c r="L3" s="1">
        <v>2</v>
      </c>
      <c r="M3" t="s">
        <v>1124</v>
      </c>
      <c r="N3" t="s">
        <v>1125</v>
      </c>
      <c r="O3" t="s">
        <v>1128</v>
      </c>
      <c r="P3">
        <v>100</v>
      </c>
    </row>
    <row r="4" spans="1:21" x14ac:dyDescent="0.25">
      <c r="H4" s="1" t="s">
        <v>1129</v>
      </c>
      <c r="I4" s="1" t="s">
        <v>1129</v>
      </c>
      <c r="J4" s="5" t="s">
        <v>21</v>
      </c>
      <c r="K4" s="1">
        <v>2</v>
      </c>
      <c r="L4" s="5">
        <v>-1</v>
      </c>
      <c r="M4" t="s">
        <v>1124</v>
      </c>
      <c r="N4" t="s">
        <v>1125</v>
      </c>
      <c r="O4" t="s">
        <v>17</v>
      </c>
    </row>
    <row r="5" spans="1:21" x14ac:dyDescent="0.25">
      <c r="H5" s="1" t="s">
        <v>1130</v>
      </c>
      <c r="I5" s="1" t="s">
        <v>1130</v>
      </c>
      <c r="J5" s="5" t="s">
        <v>21</v>
      </c>
      <c r="K5" s="1">
        <v>2</v>
      </c>
      <c r="L5" s="5">
        <v>-1</v>
      </c>
      <c r="M5" t="s">
        <v>1124</v>
      </c>
      <c r="N5" t="s">
        <v>1125</v>
      </c>
      <c r="O5" t="s">
        <v>17</v>
      </c>
    </row>
    <row r="6" spans="1:21" x14ac:dyDescent="0.25">
      <c r="H6" s="1" t="s">
        <v>1131</v>
      </c>
      <c r="I6" s="1" t="s">
        <v>1131</v>
      </c>
      <c r="J6" s="5" t="s">
        <v>21</v>
      </c>
      <c r="K6" s="1">
        <v>2</v>
      </c>
      <c r="L6" s="5">
        <v>-1</v>
      </c>
      <c r="M6" t="s">
        <v>1124</v>
      </c>
      <c r="N6" t="s">
        <v>1125</v>
      </c>
      <c r="O6" t="s">
        <v>17</v>
      </c>
    </row>
    <row r="7" spans="1:21" x14ac:dyDescent="0.25">
      <c r="H7" s="1" t="s">
        <v>1132</v>
      </c>
      <c r="I7" s="1" t="s">
        <v>1132</v>
      </c>
      <c r="J7" s="5" t="s">
        <v>21</v>
      </c>
      <c r="K7" s="1">
        <v>2</v>
      </c>
      <c r="L7" s="5">
        <v>-1</v>
      </c>
      <c r="M7" t="s">
        <v>1124</v>
      </c>
      <c r="N7" t="s">
        <v>1125</v>
      </c>
      <c r="O7" t="s">
        <v>17</v>
      </c>
    </row>
    <row r="8" spans="1:21" x14ac:dyDescent="0.25">
      <c r="A8" t="s">
        <v>1121</v>
      </c>
      <c r="B8" s="1" t="s">
        <v>1133</v>
      </c>
      <c r="C8" t="s">
        <v>20</v>
      </c>
      <c r="D8" t="s">
        <v>1122</v>
      </c>
      <c r="E8" t="s">
        <v>21</v>
      </c>
      <c r="F8">
        <v>0</v>
      </c>
      <c r="G8">
        <v>0</v>
      </c>
      <c r="M8" t="s">
        <v>1124</v>
      </c>
      <c r="N8" t="s">
        <v>1134</v>
      </c>
      <c r="O8" t="s">
        <v>17</v>
      </c>
      <c r="Q8" t="s">
        <v>405</v>
      </c>
      <c r="R8" t="b">
        <v>1</v>
      </c>
      <c r="S8" t="b">
        <v>1</v>
      </c>
    </row>
    <row r="9" spans="1:21" x14ac:dyDescent="0.25">
      <c r="A9" t="s">
        <v>1121</v>
      </c>
      <c r="B9" s="1" t="s">
        <v>1135</v>
      </c>
      <c r="C9" t="s">
        <v>975</v>
      </c>
      <c r="D9" s="1" t="s">
        <v>1135</v>
      </c>
      <c r="E9" s="1" t="s">
        <v>1135</v>
      </c>
      <c r="F9" s="1">
        <v>2</v>
      </c>
      <c r="G9" s="1">
        <v>2</v>
      </c>
      <c r="H9" s="1" t="s">
        <v>1136</v>
      </c>
      <c r="I9" s="1" t="s">
        <v>1136</v>
      </c>
      <c r="J9" s="1" t="s">
        <v>1137</v>
      </c>
      <c r="K9" s="1">
        <v>2</v>
      </c>
      <c r="L9" s="1">
        <v>2</v>
      </c>
      <c r="M9" t="s">
        <v>1138</v>
      </c>
      <c r="N9" t="s">
        <v>1139</v>
      </c>
      <c r="O9" t="s">
        <v>1140</v>
      </c>
      <c r="P9">
        <v>99</v>
      </c>
    </row>
    <row r="10" spans="1:21" x14ac:dyDescent="0.25">
      <c r="H10" s="1" t="s">
        <v>1141</v>
      </c>
      <c r="I10" s="1" t="s">
        <v>1141</v>
      </c>
      <c r="J10" s="5" t="s">
        <v>21</v>
      </c>
      <c r="K10" s="1">
        <v>2</v>
      </c>
      <c r="L10" s="5">
        <v>-1</v>
      </c>
      <c r="M10" t="s">
        <v>1138</v>
      </c>
      <c r="N10" t="s">
        <v>1139</v>
      </c>
      <c r="O10" t="s">
        <v>17</v>
      </c>
    </row>
    <row r="11" spans="1:21" x14ac:dyDescent="0.25">
      <c r="H11" s="1" t="s">
        <v>1142</v>
      </c>
      <c r="I11" s="1" t="s">
        <v>1142</v>
      </c>
      <c r="J11" s="5" t="s">
        <v>21</v>
      </c>
      <c r="K11" s="1">
        <v>2</v>
      </c>
      <c r="L11" s="5">
        <v>-1</v>
      </c>
      <c r="M11" t="s">
        <v>1138</v>
      </c>
      <c r="N11" t="s">
        <v>1139</v>
      </c>
      <c r="O11" t="s">
        <v>17</v>
      </c>
    </row>
    <row r="12" spans="1:21" x14ac:dyDescent="0.25">
      <c r="H12" s="1" t="s">
        <v>1143</v>
      </c>
      <c r="I12" s="1" t="s">
        <v>1143</v>
      </c>
      <c r="J12" s="1" t="s">
        <v>1144</v>
      </c>
      <c r="K12" s="1">
        <v>2</v>
      </c>
      <c r="L12" s="1">
        <v>2</v>
      </c>
      <c r="M12" t="s">
        <v>1138</v>
      </c>
      <c r="N12" t="s">
        <v>1139</v>
      </c>
      <c r="O12" t="s">
        <v>1140</v>
      </c>
      <c r="P12">
        <v>1</v>
      </c>
    </row>
    <row r="13" spans="1:21" x14ac:dyDescent="0.25">
      <c r="H13" s="1" t="s">
        <v>1145</v>
      </c>
      <c r="I13" s="1" t="s">
        <v>1145</v>
      </c>
      <c r="J13" s="5" t="s">
        <v>21</v>
      </c>
      <c r="K13" s="1">
        <v>2</v>
      </c>
      <c r="L13" s="5">
        <v>-1</v>
      </c>
      <c r="M13" t="s">
        <v>1138</v>
      </c>
      <c r="N13" t="s">
        <v>1139</v>
      </c>
      <c r="O13" t="s">
        <v>17</v>
      </c>
    </row>
    <row r="14" spans="1:21" x14ac:dyDescent="0.25">
      <c r="H14" s="1" t="s">
        <v>1146</v>
      </c>
      <c r="I14" s="1" t="s">
        <v>1146</v>
      </c>
      <c r="J14" s="5" t="s">
        <v>21</v>
      </c>
      <c r="K14" s="1">
        <v>2</v>
      </c>
      <c r="L14" s="5">
        <v>-1</v>
      </c>
      <c r="M14" t="s">
        <v>1138</v>
      </c>
      <c r="N14" t="s">
        <v>1139</v>
      </c>
      <c r="O14" t="s">
        <v>17</v>
      </c>
    </row>
    <row r="15" spans="1:21" x14ac:dyDescent="0.25">
      <c r="H15" s="1" t="s">
        <v>1147</v>
      </c>
      <c r="I15" s="1" t="s">
        <v>1147</v>
      </c>
      <c r="J15" s="5" t="s">
        <v>21</v>
      </c>
      <c r="K15" s="1">
        <v>2</v>
      </c>
      <c r="L15" s="5">
        <v>-1</v>
      </c>
      <c r="M15" t="s">
        <v>1138</v>
      </c>
      <c r="N15" t="s">
        <v>1139</v>
      </c>
      <c r="O15" t="s">
        <v>17</v>
      </c>
    </row>
    <row r="16" spans="1:21" x14ac:dyDescent="0.25">
      <c r="A16" t="s">
        <v>1121</v>
      </c>
      <c r="B16" s="1" t="s">
        <v>1148</v>
      </c>
      <c r="C16" t="s">
        <v>975</v>
      </c>
      <c r="D16" t="s">
        <v>1149</v>
      </c>
      <c r="E16" t="s">
        <v>21</v>
      </c>
      <c r="F16">
        <v>0</v>
      </c>
      <c r="G16">
        <v>0</v>
      </c>
      <c r="M16" t="s">
        <v>1150</v>
      </c>
      <c r="N16" t="s">
        <v>1151</v>
      </c>
      <c r="O16" t="s">
        <v>17</v>
      </c>
      <c r="Q16" t="s">
        <v>405</v>
      </c>
    </row>
    <row r="17" spans="1:19" x14ac:dyDescent="0.25">
      <c r="A17" t="s">
        <v>1121</v>
      </c>
      <c r="B17" s="1" t="s">
        <v>1148</v>
      </c>
      <c r="C17" t="s">
        <v>20</v>
      </c>
      <c r="D17" t="s">
        <v>1149</v>
      </c>
      <c r="E17" t="s">
        <v>21</v>
      </c>
      <c r="F17">
        <v>0</v>
      </c>
      <c r="G17">
        <v>0</v>
      </c>
      <c r="M17" t="s">
        <v>1150</v>
      </c>
      <c r="N17" t="s">
        <v>1151</v>
      </c>
      <c r="O17" t="s">
        <v>17</v>
      </c>
      <c r="Q17" t="s">
        <v>405</v>
      </c>
      <c r="R17" t="b">
        <v>1</v>
      </c>
      <c r="S17" t="b">
        <v>1</v>
      </c>
    </row>
    <row r="18" spans="1:19" x14ac:dyDescent="0.25">
      <c r="A18" t="s">
        <v>1121</v>
      </c>
      <c r="B18" s="1" t="s">
        <v>1152</v>
      </c>
      <c r="C18" t="s">
        <v>975</v>
      </c>
      <c r="D18" s="1" t="s">
        <v>1152</v>
      </c>
      <c r="E18" s="5" t="s">
        <v>21</v>
      </c>
      <c r="F18" s="1">
        <v>2</v>
      </c>
      <c r="G18" s="5">
        <v>-1</v>
      </c>
      <c r="H18" s="1" t="s">
        <v>1153</v>
      </c>
      <c r="I18" s="1" t="s">
        <v>1153</v>
      </c>
      <c r="J18" s="5" t="s">
        <v>21</v>
      </c>
      <c r="K18" s="1">
        <v>2</v>
      </c>
      <c r="L18" s="5">
        <v>-1</v>
      </c>
      <c r="M18" t="s">
        <v>1154</v>
      </c>
      <c r="N18" t="s">
        <v>1155</v>
      </c>
      <c r="O18" t="s">
        <v>17</v>
      </c>
    </row>
    <row r="19" spans="1:19" x14ac:dyDescent="0.25">
      <c r="H19" s="1" t="s">
        <v>1156</v>
      </c>
      <c r="I19" s="1" t="s">
        <v>1156</v>
      </c>
      <c r="J19" s="5" t="s">
        <v>21</v>
      </c>
      <c r="K19" s="1">
        <v>2</v>
      </c>
      <c r="L19" s="5">
        <v>-1</v>
      </c>
      <c r="M19" t="s">
        <v>1154</v>
      </c>
      <c r="N19" t="s">
        <v>1155</v>
      </c>
      <c r="O19" t="s">
        <v>17</v>
      </c>
    </row>
    <row r="20" spans="1:19" x14ac:dyDescent="0.25">
      <c r="H20" s="1" t="s">
        <v>1157</v>
      </c>
      <c r="I20" s="1" t="s">
        <v>1157</v>
      </c>
      <c r="J20" s="5" t="s">
        <v>21</v>
      </c>
      <c r="K20" s="1">
        <v>2</v>
      </c>
      <c r="L20" s="5">
        <v>-1</v>
      </c>
      <c r="M20" t="s">
        <v>1154</v>
      </c>
      <c r="N20" t="s">
        <v>1155</v>
      </c>
      <c r="O20" t="s">
        <v>17</v>
      </c>
    </row>
    <row r="21" spans="1:19" x14ac:dyDescent="0.25">
      <c r="H21" s="1" t="s">
        <v>1158</v>
      </c>
      <c r="I21" s="1" t="s">
        <v>1158</v>
      </c>
      <c r="J21" s="5" t="s">
        <v>21</v>
      </c>
      <c r="K21" s="1">
        <v>2</v>
      </c>
      <c r="L21" s="5">
        <v>-1</v>
      </c>
      <c r="M21" t="s">
        <v>1154</v>
      </c>
      <c r="N21" t="s">
        <v>1155</v>
      </c>
      <c r="O21" t="s">
        <v>17</v>
      </c>
    </row>
    <row r="22" spans="1:19" x14ac:dyDescent="0.25">
      <c r="H22" s="1" t="s">
        <v>1159</v>
      </c>
      <c r="I22" s="1" t="s">
        <v>1159</v>
      </c>
      <c r="J22" s="5" t="s">
        <v>21</v>
      </c>
      <c r="K22" s="1">
        <v>2</v>
      </c>
      <c r="L22" s="5">
        <v>-1</v>
      </c>
      <c r="M22" t="s">
        <v>1154</v>
      </c>
      <c r="N22" t="s">
        <v>1155</v>
      </c>
      <c r="O22" t="s">
        <v>17</v>
      </c>
    </row>
    <row r="23" spans="1:19" x14ac:dyDescent="0.25">
      <c r="A23" t="s">
        <v>1121</v>
      </c>
      <c r="B23" s="1" t="s">
        <v>1160</v>
      </c>
      <c r="C23" t="s">
        <v>20</v>
      </c>
      <c r="D23" t="s">
        <v>1152</v>
      </c>
      <c r="E23" t="s">
        <v>21</v>
      </c>
      <c r="F23">
        <v>0</v>
      </c>
      <c r="G23">
        <v>0</v>
      </c>
      <c r="M23" t="s">
        <v>1154</v>
      </c>
      <c r="N23" t="s">
        <v>1161</v>
      </c>
      <c r="O23" t="s">
        <v>17</v>
      </c>
      <c r="Q23" t="s">
        <v>405</v>
      </c>
      <c r="R23" t="b">
        <v>1</v>
      </c>
      <c r="S23" t="b">
        <v>1</v>
      </c>
    </row>
    <row r="24" spans="1:19" x14ac:dyDescent="0.25">
      <c r="A24" t="s">
        <v>1121</v>
      </c>
      <c r="B24" s="1" t="s">
        <v>1162</v>
      </c>
      <c r="C24" t="s">
        <v>975</v>
      </c>
      <c r="D24" t="s">
        <v>1163</v>
      </c>
      <c r="E24" t="s">
        <v>21</v>
      </c>
      <c r="F24">
        <v>0</v>
      </c>
      <c r="G24">
        <v>0</v>
      </c>
      <c r="M24" t="s">
        <v>1164</v>
      </c>
      <c r="N24" t="s">
        <v>1165</v>
      </c>
      <c r="O24" t="s">
        <v>17</v>
      </c>
      <c r="Q24" t="s">
        <v>405</v>
      </c>
    </row>
    <row r="25" spans="1:19" x14ac:dyDescent="0.25">
      <c r="A25" t="s">
        <v>1121</v>
      </c>
      <c r="B25" s="1" t="s">
        <v>1162</v>
      </c>
      <c r="C25" t="s">
        <v>20</v>
      </c>
      <c r="D25" t="s">
        <v>1163</v>
      </c>
      <c r="E25" t="s">
        <v>21</v>
      </c>
      <c r="F25">
        <v>0</v>
      </c>
      <c r="G25">
        <v>0</v>
      </c>
      <c r="M25" t="s">
        <v>1164</v>
      </c>
      <c r="N25" t="s">
        <v>1165</v>
      </c>
      <c r="O25" t="s">
        <v>17</v>
      </c>
      <c r="Q25" t="s">
        <v>405</v>
      </c>
      <c r="R25" t="b">
        <v>1</v>
      </c>
      <c r="S25" t="b">
        <v>1</v>
      </c>
    </row>
    <row r="26" spans="1:19" x14ac:dyDescent="0.25">
      <c r="A26" t="s">
        <v>1121</v>
      </c>
      <c r="B26" s="1" t="s">
        <v>1166</v>
      </c>
      <c r="C26" t="s">
        <v>975</v>
      </c>
      <c r="D26" s="1" t="s">
        <v>1166</v>
      </c>
      <c r="E26" s="5" t="s">
        <v>21</v>
      </c>
      <c r="F26" s="1">
        <v>2</v>
      </c>
      <c r="G26" s="5">
        <v>-1</v>
      </c>
      <c r="H26" s="1" t="s">
        <v>1167</v>
      </c>
      <c r="I26" s="1" t="s">
        <v>1167</v>
      </c>
      <c r="J26" s="5" t="s">
        <v>21</v>
      </c>
      <c r="K26" s="1">
        <v>2</v>
      </c>
      <c r="L26" s="5">
        <v>-1</v>
      </c>
      <c r="M26" t="s">
        <v>1168</v>
      </c>
      <c r="N26" t="s">
        <v>1169</v>
      </c>
      <c r="O26" t="s">
        <v>17</v>
      </c>
    </row>
    <row r="27" spans="1:19" x14ac:dyDescent="0.25">
      <c r="H27" s="1" t="s">
        <v>1170</v>
      </c>
      <c r="I27" s="1" t="s">
        <v>1170</v>
      </c>
      <c r="J27" s="5" t="s">
        <v>21</v>
      </c>
      <c r="K27" s="1">
        <v>2</v>
      </c>
      <c r="L27" s="5">
        <v>-1</v>
      </c>
      <c r="M27" t="s">
        <v>1168</v>
      </c>
      <c r="N27" t="s">
        <v>1169</v>
      </c>
      <c r="O27" t="s">
        <v>17</v>
      </c>
    </row>
    <row r="28" spans="1:19" x14ac:dyDescent="0.25">
      <c r="H28" s="1" t="s">
        <v>1171</v>
      </c>
      <c r="I28" s="1" t="s">
        <v>1171</v>
      </c>
      <c r="J28" s="5" t="s">
        <v>21</v>
      </c>
      <c r="K28" s="1">
        <v>2</v>
      </c>
      <c r="L28" s="5">
        <v>-1</v>
      </c>
      <c r="M28" t="s">
        <v>1168</v>
      </c>
      <c r="N28" t="s">
        <v>1169</v>
      </c>
      <c r="O28" t="s">
        <v>17</v>
      </c>
    </row>
    <row r="29" spans="1:19" x14ac:dyDescent="0.25">
      <c r="H29" s="1" t="s">
        <v>1172</v>
      </c>
      <c r="I29" s="1" t="s">
        <v>1172</v>
      </c>
      <c r="J29" s="5" t="s">
        <v>21</v>
      </c>
      <c r="K29" s="1">
        <v>2</v>
      </c>
      <c r="L29" s="5">
        <v>-1</v>
      </c>
      <c r="M29" t="s">
        <v>1168</v>
      </c>
      <c r="N29" t="s">
        <v>1169</v>
      </c>
      <c r="O29" t="s">
        <v>17</v>
      </c>
    </row>
    <row r="30" spans="1:19" x14ac:dyDescent="0.25">
      <c r="H30" s="1" t="s">
        <v>1173</v>
      </c>
      <c r="I30" s="1" t="s">
        <v>1173</v>
      </c>
      <c r="J30" s="5" t="s">
        <v>21</v>
      </c>
      <c r="K30" s="1">
        <v>2</v>
      </c>
      <c r="L30" s="5">
        <v>-1</v>
      </c>
      <c r="M30" t="s">
        <v>1168</v>
      </c>
      <c r="N30" t="s">
        <v>1169</v>
      </c>
      <c r="O30" t="s">
        <v>17</v>
      </c>
    </row>
    <row r="31" spans="1:19" x14ac:dyDescent="0.25">
      <c r="H31" s="1" t="s">
        <v>1174</v>
      </c>
      <c r="I31" s="1" t="s">
        <v>1174</v>
      </c>
      <c r="J31" s="5" t="s">
        <v>21</v>
      </c>
      <c r="K31" s="1">
        <v>2</v>
      </c>
      <c r="L31" s="5">
        <v>-1</v>
      </c>
      <c r="M31" t="s">
        <v>1168</v>
      </c>
      <c r="N31" t="s">
        <v>1169</v>
      </c>
      <c r="O31" t="s">
        <v>17</v>
      </c>
    </row>
    <row r="32" spans="1:19" x14ac:dyDescent="0.25">
      <c r="A32" t="s">
        <v>1121</v>
      </c>
      <c r="B32" s="1" t="s">
        <v>1175</v>
      </c>
      <c r="C32" t="s">
        <v>20</v>
      </c>
      <c r="D32" t="s">
        <v>1166</v>
      </c>
      <c r="E32" t="s">
        <v>21</v>
      </c>
      <c r="F32">
        <v>0</v>
      </c>
      <c r="G32">
        <v>0</v>
      </c>
      <c r="M32" t="s">
        <v>1168</v>
      </c>
      <c r="N32" t="s">
        <v>1176</v>
      </c>
      <c r="O32" t="s">
        <v>17</v>
      </c>
      <c r="Q32" t="s">
        <v>405</v>
      </c>
      <c r="R32" t="b">
        <v>1</v>
      </c>
      <c r="S32" t="b">
        <v>1</v>
      </c>
    </row>
    <row r="33" spans="1:19" x14ac:dyDescent="0.25">
      <c r="A33" t="s">
        <v>1121</v>
      </c>
      <c r="B33" s="1" t="s">
        <v>1177</v>
      </c>
      <c r="C33" t="s">
        <v>975</v>
      </c>
      <c r="D33" s="1" t="s">
        <v>1177</v>
      </c>
      <c r="E33" s="5" t="s">
        <v>21</v>
      </c>
      <c r="F33" s="1">
        <v>2</v>
      </c>
      <c r="G33" s="5">
        <v>-1</v>
      </c>
      <c r="H33" s="1" t="s">
        <v>1178</v>
      </c>
      <c r="I33" s="1" t="s">
        <v>1178</v>
      </c>
      <c r="J33" s="5" t="s">
        <v>21</v>
      </c>
      <c r="K33" s="1">
        <v>2</v>
      </c>
      <c r="L33" s="5">
        <v>-1</v>
      </c>
      <c r="M33" t="s">
        <v>1179</v>
      </c>
      <c r="N33" t="s">
        <v>1180</v>
      </c>
      <c r="O33" t="s">
        <v>17</v>
      </c>
    </row>
    <row r="34" spans="1:19" x14ac:dyDescent="0.25">
      <c r="H34" s="1" t="s">
        <v>1181</v>
      </c>
      <c r="I34" s="1" t="s">
        <v>1181</v>
      </c>
      <c r="J34" s="5" t="s">
        <v>21</v>
      </c>
      <c r="K34" s="1">
        <v>2</v>
      </c>
      <c r="L34" s="5">
        <v>-1</v>
      </c>
      <c r="M34" t="s">
        <v>1179</v>
      </c>
      <c r="N34" t="s">
        <v>1180</v>
      </c>
      <c r="O34" t="s">
        <v>17</v>
      </c>
    </row>
    <row r="35" spans="1:19" x14ac:dyDescent="0.25">
      <c r="H35" s="1" t="s">
        <v>1182</v>
      </c>
      <c r="I35" s="1" t="s">
        <v>1182</v>
      </c>
      <c r="J35" s="5" t="s">
        <v>21</v>
      </c>
      <c r="K35" s="1">
        <v>2</v>
      </c>
      <c r="L35" s="5">
        <v>-1</v>
      </c>
      <c r="M35" t="s">
        <v>1179</v>
      </c>
      <c r="N35" t="s">
        <v>1180</v>
      </c>
      <c r="O35" t="s">
        <v>17</v>
      </c>
    </row>
    <row r="36" spans="1:19" x14ac:dyDescent="0.25">
      <c r="H36" s="1" t="s">
        <v>1183</v>
      </c>
      <c r="I36" s="1" t="s">
        <v>1183</v>
      </c>
      <c r="J36" s="5" t="s">
        <v>21</v>
      </c>
      <c r="K36" s="1">
        <v>2</v>
      </c>
      <c r="L36" s="5">
        <v>-1</v>
      </c>
      <c r="M36" t="s">
        <v>1179</v>
      </c>
      <c r="N36" t="s">
        <v>1180</v>
      </c>
      <c r="O36" t="s">
        <v>17</v>
      </c>
    </row>
    <row r="37" spans="1:19" x14ac:dyDescent="0.25">
      <c r="H37" s="1" t="s">
        <v>1184</v>
      </c>
      <c r="I37" s="1" t="s">
        <v>1184</v>
      </c>
      <c r="J37" s="5" t="s">
        <v>21</v>
      </c>
      <c r="K37" s="1">
        <v>2</v>
      </c>
      <c r="L37" s="5">
        <v>-1</v>
      </c>
      <c r="M37" t="s">
        <v>1179</v>
      </c>
      <c r="N37" t="s">
        <v>1180</v>
      </c>
      <c r="O37" t="s">
        <v>17</v>
      </c>
    </row>
    <row r="38" spans="1:19" x14ac:dyDescent="0.25">
      <c r="H38" s="1" t="s">
        <v>1185</v>
      </c>
      <c r="I38" s="1" t="s">
        <v>1185</v>
      </c>
      <c r="J38" s="5" t="s">
        <v>21</v>
      </c>
      <c r="K38" s="1">
        <v>2</v>
      </c>
      <c r="L38" s="5">
        <v>-1</v>
      </c>
      <c r="M38" t="s">
        <v>1179</v>
      </c>
      <c r="N38" t="s">
        <v>1180</v>
      </c>
      <c r="O38" t="s">
        <v>17</v>
      </c>
    </row>
    <row r="39" spans="1:19" x14ac:dyDescent="0.25">
      <c r="H39" s="1" t="s">
        <v>1186</v>
      </c>
      <c r="I39" s="1" t="s">
        <v>1186</v>
      </c>
      <c r="J39" s="5" t="s">
        <v>21</v>
      </c>
      <c r="K39" s="1">
        <v>2</v>
      </c>
      <c r="L39" s="5">
        <v>-1</v>
      </c>
      <c r="M39" t="s">
        <v>1179</v>
      </c>
      <c r="N39" t="s">
        <v>1180</v>
      </c>
      <c r="O39" t="s">
        <v>17</v>
      </c>
    </row>
    <row r="40" spans="1:19" x14ac:dyDescent="0.25">
      <c r="H40" s="1" t="s">
        <v>1187</v>
      </c>
      <c r="I40" s="1" t="s">
        <v>1187</v>
      </c>
      <c r="J40" s="5" t="s">
        <v>21</v>
      </c>
      <c r="K40" s="1">
        <v>2</v>
      </c>
      <c r="L40" s="5">
        <v>-1</v>
      </c>
      <c r="M40" t="s">
        <v>1179</v>
      </c>
      <c r="N40" t="s">
        <v>1180</v>
      </c>
      <c r="O40" t="s">
        <v>17</v>
      </c>
    </row>
    <row r="41" spans="1:19" x14ac:dyDescent="0.25">
      <c r="A41" t="s">
        <v>1121</v>
      </c>
      <c r="B41" s="1" t="s">
        <v>1188</v>
      </c>
      <c r="C41" t="s">
        <v>20</v>
      </c>
      <c r="D41" t="s">
        <v>1177</v>
      </c>
      <c r="E41" t="s">
        <v>21</v>
      </c>
      <c r="F41">
        <v>0</v>
      </c>
      <c r="G41">
        <v>0</v>
      </c>
      <c r="M41" t="s">
        <v>1179</v>
      </c>
      <c r="N41" t="s">
        <v>1189</v>
      </c>
      <c r="O41" t="s">
        <v>17</v>
      </c>
      <c r="Q41" t="s">
        <v>405</v>
      </c>
      <c r="R41" t="b">
        <v>1</v>
      </c>
      <c r="S41" t="b">
        <v>1</v>
      </c>
    </row>
    <row r="42" spans="1:19" x14ac:dyDescent="0.25">
      <c r="A42" t="s">
        <v>1121</v>
      </c>
      <c r="B42" s="1" t="s">
        <v>1190</v>
      </c>
      <c r="C42" t="s">
        <v>975</v>
      </c>
      <c r="D42" s="1" t="s">
        <v>1190</v>
      </c>
      <c r="E42" s="1" t="s">
        <v>1190</v>
      </c>
      <c r="F42" s="1">
        <v>2</v>
      </c>
      <c r="G42" s="1">
        <v>2</v>
      </c>
      <c r="H42" s="1" t="s">
        <v>1191</v>
      </c>
      <c r="I42" s="1" t="s">
        <v>1191</v>
      </c>
      <c r="J42" s="1" t="s">
        <v>1192</v>
      </c>
      <c r="K42" s="1">
        <v>2</v>
      </c>
      <c r="L42" s="1">
        <v>2</v>
      </c>
      <c r="M42" t="s">
        <v>1193</v>
      </c>
      <c r="N42" t="s">
        <v>1194</v>
      </c>
      <c r="O42" t="s">
        <v>1195</v>
      </c>
      <c r="P42">
        <v>98</v>
      </c>
    </row>
    <row r="43" spans="1:19" x14ac:dyDescent="0.25">
      <c r="H43" s="1" t="s">
        <v>1196</v>
      </c>
      <c r="I43" s="1" t="s">
        <v>1196</v>
      </c>
      <c r="J43" s="5" t="s">
        <v>21</v>
      </c>
      <c r="K43" s="1">
        <v>2</v>
      </c>
      <c r="L43" s="5">
        <v>-1</v>
      </c>
      <c r="M43" t="s">
        <v>1193</v>
      </c>
      <c r="N43" t="s">
        <v>1194</v>
      </c>
      <c r="O43" t="s">
        <v>17</v>
      </c>
    </row>
    <row r="44" spans="1:19" x14ac:dyDescent="0.25">
      <c r="H44" s="1" t="s">
        <v>1197</v>
      </c>
      <c r="I44" s="1" t="s">
        <v>1197</v>
      </c>
      <c r="J44" s="5" t="s">
        <v>21</v>
      </c>
      <c r="K44" s="1">
        <v>2</v>
      </c>
      <c r="L44" s="5">
        <v>-1</v>
      </c>
      <c r="M44" t="s">
        <v>1193</v>
      </c>
      <c r="N44" t="s">
        <v>1194</v>
      </c>
      <c r="O44" t="s">
        <v>17</v>
      </c>
    </row>
    <row r="45" spans="1:19" x14ac:dyDescent="0.25">
      <c r="H45" s="1" t="s">
        <v>1198</v>
      </c>
      <c r="I45" s="1" t="s">
        <v>1198</v>
      </c>
      <c r="J45" s="5" t="s">
        <v>21</v>
      </c>
      <c r="K45" s="1">
        <v>2</v>
      </c>
      <c r="L45" s="5">
        <v>-1</v>
      </c>
      <c r="M45" t="s">
        <v>1193</v>
      </c>
      <c r="N45" t="s">
        <v>1194</v>
      </c>
      <c r="O45" t="s">
        <v>17</v>
      </c>
    </row>
    <row r="46" spans="1:19" x14ac:dyDescent="0.25">
      <c r="H46" s="1" t="s">
        <v>2941</v>
      </c>
      <c r="I46" s="5" t="s">
        <v>21</v>
      </c>
      <c r="J46" s="1" t="s">
        <v>1199</v>
      </c>
      <c r="K46" s="5">
        <v>-1</v>
      </c>
      <c r="L46" s="1">
        <v>2</v>
      </c>
      <c r="M46" t="s">
        <v>1193</v>
      </c>
      <c r="N46" t="s">
        <v>17</v>
      </c>
      <c r="O46" t="s">
        <v>1200</v>
      </c>
      <c r="P46">
        <v>1</v>
      </c>
      <c r="Q46" t="s">
        <v>3028</v>
      </c>
    </row>
    <row r="47" spans="1:19" x14ac:dyDescent="0.25">
      <c r="A47" t="s">
        <v>1121</v>
      </c>
      <c r="B47" s="1" t="s">
        <v>1201</v>
      </c>
      <c r="C47" t="s">
        <v>20</v>
      </c>
      <c r="D47" t="s">
        <v>1190</v>
      </c>
      <c r="E47" t="s">
        <v>21</v>
      </c>
      <c r="F47">
        <v>0</v>
      </c>
      <c r="G47">
        <v>0</v>
      </c>
      <c r="M47" t="s">
        <v>1193</v>
      </c>
      <c r="N47" t="s">
        <v>1202</v>
      </c>
      <c r="O47" t="s">
        <v>17</v>
      </c>
      <c r="Q47" t="s">
        <v>405</v>
      </c>
      <c r="R47" t="b">
        <v>1</v>
      </c>
      <c r="S47" t="b">
        <v>1</v>
      </c>
    </row>
    <row r="48" spans="1:19" x14ac:dyDescent="0.25">
      <c r="A48" t="s">
        <v>1121</v>
      </c>
      <c r="B48" s="1" t="s">
        <v>1203</v>
      </c>
      <c r="C48" t="s">
        <v>975</v>
      </c>
      <c r="D48" s="1" t="s">
        <v>1203</v>
      </c>
      <c r="E48" s="1" t="s">
        <v>1203</v>
      </c>
      <c r="F48" s="1">
        <v>2</v>
      </c>
      <c r="G48" s="1">
        <v>2</v>
      </c>
      <c r="H48" s="1" t="s">
        <v>1204</v>
      </c>
      <c r="I48" s="1" t="s">
        <v>1204</v>
      </c>
      <c r="J48" s="1" t="s">
        <v>1205</v>
      </c>
      <c r="K48" s="1">
        <v>2</v>
      </c>
      <c r="L48" s="1">
        <v>2</v>
      </c>
      <c r="M48" t="s">
        <v>1206</v>
      </c>
      <c r="N48" t="s">
        <v>1207</v>
      </c>
      <c r="O48" t="s">
        <v>1208</v>
      </c>
      <c r="P48">
        <v>100</v>
      </c>
    </row>
    <row r="49" spans="1:19" x14ac:dyDescent="0.25">
      <c r="H49" s="1" t="s">
        <v>1209</v>
      </c>
      <c r="I49" s="1" t="s">
        <v>1209</v>
      </c>
      <c r="J49" s="5" t="s">
        <v>21</v>
      </c>
      <c r="K49" s="1">
        <v>2</v>
      </c>
      <c r="L49" s="5">
        <v>-1</v>
      </c>
      <c r="M49" t="s">
        <v>1206</v>
      </c>
      <c r="N49" t="s">
        <v>1207</v>
      </c>
      <c r="O49" t="s">
        <v>17</v>
      </c>
    </row>
    <row r="50" spans="1:19" x14ac:dyDescent="0.25">
      <c r="H50" s="1" t="s">
        <v>1210</v>
      </c>
      <c r="I50" s="1" t="s">
        <v>1210</v>
      </c>
      <c r="J50" s="5" t="s">
        <v>21</v>
      </c>
      <c r="K50" s="1">
        <v>2</v>
      </c>
      <c r="L50" s="5">
        <v>-1</v>
      </c>
      <c r="M50" t="s">
        <v>1206</v>
      </c>
      <c r="N50" t="s">
        <v>1207</v>
      </c>
      <c r="O50" t="s">
        <v>17</v>
      </c>
    </row>
    <row r="51" spans="1:19" x14ac:dyDescent="0.25">
      <c r="H51" s="1" t="s">
        <v>1211</v>
      </c>
      <c r="I51" s="1" t="s">
        <v>1211</v>
      </c>
      <c r="J51" s="5" t="s">
        <v>21</v>
      </c>
      <c r="K51" s="1">
        <v>2</v>
      </c>
      <c r="L51" s="5">
        <v>-1</v>
      </c>
      <c r="M51" t="s">
        <v>1206</v>
      </c>
      <c r="N51" t="s">
        <v>1207</v>
      </c>
      <c r="O51" t="s">
        <v>17</v>
      </c>
    </row>
    <row r="52" spans="1:19" x14ac:dyDescent="0.25">
      <c r="H52" s="1" t="s">
        <v>1212</v>
      </c>
      <c r="I52" s="1" t="s">
        <v>1212</v>
      </c>
      <c r="J52" s="5" t="s">
        <v>21</v>
      </c>
      <c r="K52" s="1">
        <v>2</v>
      </c>
      <c r="L52" s="5">
        <v>-1</v>
      </c>
      <c r="M52" t="s">
        <v>1206</v>
      </c>
      <c r="N52" t="s">
        <v>1207</v>
      </c>
      <c r="O52" t="s">
        <v>17</v>
      </c>
    </row>
    <row r="53" spans="1:19" x14ac:dyDescent="0.25">
      <c r="H53" s="1" t="s">
        <v>1213</v>
      </c>
      <c r="I53" s="1" t="s">
        <v>1213</v>
      </c>
      <c r="J53" s="5" t="s">
        <v>21</v>
      </c>
      <c r="K53" s="1">
        <v>2</v>
      </c>
      <c r="L53" s="5">
        <v>-1</v>
      </c>
      <c r="M53" t="s">
        <v>1206</v>
      </c>
      <c r="N53" t="s">
        <v>1207</v>
      </c>
      <c r="O53" t="s">
        <v>17</v>
      </c>
    </row>
    <row r="54" spans="1:19" x14ac:dyDescent="0.25">
      <c r="A54" t="s">
        <v>1121</v>
      </c>
      <c r="B54" s="1" t="s">
        <v>1214</v>
      </c>
      <c r="C54" t="s">
        <v>20</v>
      </c>
      <c r="D54" t="s">
        <v>1203</v>
      </c>
      <c r="E54" t="s">
        <v>21</v>
      </c>
      <c r="F54">
        <v>0</v>
      </c>
      <c r="G54">
        <v>0</v>
      </c>
      <c r="M54" t="s">
        <v>1206</v>
      </c>
      <c r="N54" t="s">
        <v>1215</v>
      </c>
      <c r="O54" t="s">
        <v>17</v>
      </c>
      <c r="Q54" t="s">
        <v>405</v>
      </c>
      <c r="R54" t="b">
        <v>1</v>
      </c>
      <c r="S54" t="b">
        <v>1</v>
      </c>
    </row>
    <row r="55" spans="1:19" x14ac:dyDescent="0.25">
      <c r="A55" t="s">
        <v>1121</v>
      </c>
      <c r="B55" s="1" t="s">
        <v>1216</v>
      </c>
      <c r="C55" t="s">
        <v>975</v>
      </c>
      <c r="D55" s="1" t="s">
        <v>1216</v>
      </c>
      <c r="E55" s="1" t="s">
        <v>1216</v>
      </c>
      <c r="F55" s="1">
        <v>2</v>
      </c>
      <c r="G55" s="1">
        <v>2</v>
      </c>
      <c r="H55" s="1" t="s">
        <v>1217</v>
      </c>
      <c r="I55" s="1" t="s">
        <v>1217</v>
      </c>
      <c r="J55" s="5" t="s">
        <v>21</v>
      </c>
      <c r="K55" s="1">
        <v>2</v>
      </c>
      <c r="L55" s="5">
        <v>-1</v>
      </c>
      <c r="M55" t="s">
        <v>1150</v>
      </c>
      <c r="N55" t="s">
        <v>1218</v>
      </c>
      <c r="O55" t="s">
        <v>17</v>
      </c>
    </row>
    <row r="56" spans="1:19" x14ac:dyDescent="0.25">
      <c r="H56" s="1" t="s">
        <v>1219</v>
      </c>
      <c r="I56" s="1" t="s">
        <v>1219</v>
      </c>
      <c r="J56" s="5" t="s">
        <v>21</v>
      </c>
      <c r="K56" s="1">
        <v>2</v>
      </c>
      <c r="L56" s="5">
        <v>-1</v>
      </c>
      <c r="M56" t="s">
        <v>1150</v>
      </c>
      <c r="N56" t="s">
        <v>1218</v>
      </c>
      <c r="O56" t="s">
        <v>17</v>
      </c>
    </row>
    <row r="57" spans="1:19" x14ac:dyDescent="0.25">
      <c r="H57" s="1" t="s">
        <v>1220</v>
      </c>
      <c r="I57" s="1" t="s">
        <v>1220</v>
      </c>
      <c r="J57" s="1" t="s">
        <v>1221</v>
      </c>
      <c r="K57" s="1">
        <v>2</v>
      </c>
      <c r="L57" s="1">
        <v>2</v>
      </c>
      <c r="M57" t="s">
        <v>1150</v>
      </c>
      <c r="N57" t="s">
        <v>1218</v>
      </c>
      <c r="O57" t="s">
        <v>1222</v>
      </c>
      <c r="P57">
        <v>100</v>
      </c>
    </row>
    <row r="58" spans="1:19" x14ac:dyDescent="0.25">
      <c r="H58" s="1" t="s">
        <v>1223</v>
      </c>
      <c r="I58" s="1" t="s">
        <v>1223</v>
      </c>
      <c r="J58" s="5" t="s">
        <v>21</v>
      </c>
      <c r="K58" s="1">
        <v>2</v>
      </c>
      <c r="L58" s="5">
        <v>-1</v>
      </c>
      <c r="M58" t="s">
        <v>1150</v>
      </c>
      <c r="N58" t="s">
        <v>1218</v>
      </c>
      <c r="O58" t="s">
        <v>17</v>
      </c>
    </row>
    <row r="59" spans="1:19" x14ac:dyDescent="0.25">
      <c r="H59" s="1" t="s">
        <v>1224</v>
      </c>
      <c r="I59" s="1" t="s">
        <v>1224</v>
      </c>
      <c r="J59" s="5" t="s">
        <v>21</v>
      </c>
      <c r="K59" s="1">
        <v>2</v>
      </c>
      <c r="L59" s="5">
        <v>-1</v>
      </c>
      <c r="M59" t="s">
        <v>1150</v>
      </c>
      <c r="N59" t="s">
        <v>1218</v>
      </c>
      <c r="O59" t="s">
        <v>17</v>
      </c>
    </row>
    <row r="60" spans="1:19" x14ac:dyDescent="0.25">
      <c r="A60" t="s">
        <v>1121</v>
      </c>
      <c r="B60" s="1" t="s">
        <v>1225</v>
      </c>
      <c r="C60" t="s">
        <v>20</v>
      </c>
      <c r="D60" t="s">
        <v>1216</v>
      </c>
      <c r="E60" t="s">
        <v>21</v>
      </c>
      <c r="F60">
        <v>0</v>
      </c>
      <c r="G60">
        <v>0</v>
      </c>
      <c r="M60" t="s">
        <v>1150</v>
      </c>
      <c r="N60" t="s">
        <v>1226</v>
      </c>
      <c r="O60" t="s">
        <v>17</v>
      </c>
      <c r="Q60" t="s">
        <v>405</v>
      </c>
      <c r="R60" t="b">
        <v>1</v>
      </c>
      <c r="S60" t="b">
        <v>1</v>
      </c>
    </row>
    <row r="61" spans="1:19" x14ac:dyDescent="0.25">
      <c r="A61" t="s">
        <v>1121</v>
      </c>
      <c r="B61" s="1" t="s">
        <v>1227</v>
      </c>
      <c r="C61" t="s">
        <v>975</v>
      </c>
      <c r="D61" s="1" t="s">
        <v>1227</v>
      </c>
      <c r="E61" s="5" t="s">
        <v>21</v>
      </c>
      <c r="F61" s="1">
        <v>2</v>
      </c>
      <c r="G61" s="5">
        <v>-1</v>
      </c>
      <c r="H61" s="1" t="s">
        <v>1228</v>
      </c>
      <c r="I61" s="1" t="s">
        <v>1228</v>
      </c>
      <c r="J61" s="5" t="s">
        <v>21</v>
      </c>
      <c r="K61" s="1">
        <v>2</v>
      </c>
      <c r="L61" s="5">
        <v>-1</v>
      </c>
      <c r="M61" t="s">
        <v>1229</v>
      </c>
      <c r="N61" t="s">
        <v>1230</v>
      </c>
      <c r="O61" t="s">
        <v>17</v>
      </c>
    </row>
    <row r="62" spans="1:19" x14ac:dyDescent="0.25">
      <c r="H62" s="1" t="s">
        <v>1231</v>
      </c>
      <c r="I62" s="1" t="s">
        <v>1231</v>
      </c>
      <c r="J62" s="5" t="s">
        <v>21</v>
      </c>
      <c r="K62" s="1">
        <v>2</v>
      </c>
      <c r="L62" s="5">
        <v>-1</v>
      </c>
      <c r="M62" t="s">
        <v>1229</v>
      </c>
      <c r="N62" t="s">
        <v>1230</v>
      </c>
      <c r="O62" t="s">
        <v>17</v>
      </c>
    </row>
    <row r="63" spans="1:19" x14ac:dyDescent="0.25">
      <c r="H63" s="1" t="s">
        <v>1232</v>
      </c>
      <c r="I63" s="1" t="s">
        <v>1232</v>
      </c>
      <c r="J63" s="5" t="s">
        <v>21</v>
      </c>
      <c r="K63" s="1">
        <v>2</v>
      </c>
      <c r="L63" s="5">
        <v>-1</v>
      </c>
      <c r="M63" t="s">
        <v>1229</v>
      </c>
      <c r="N63" t="s">
        <v>1230</v>
      </c>
      <c r="O63" t="s">
        <v>17</v>
      </c>
    </row>
    <row r="64" spans="1:19" x14ac:dyDescent="0.25">
      <c r="A64" t="s">
        <v>1121</v>
      </c>
      <c r="B64" s="1" t="s">
        <v>1233</v>
      </c>
      <c r="C64" t="s">
        <v>20</v>
      </c>
      <c r="D64" t="s">
        <v>1227</v>
      </c>
      <c r="E64" t="s">
        <v>21</v>
      </c>
      <c r="F64">
        <v>0</v>
      </c>
      <c r="G64">
        <v>0</v>
      </c>
      <c r="M64" t="s">
        <v>1229</v>
      </c>
      <c r="N64" t="s">
        <v>1234</v>
      </c>
      <c r="O64" t="s">
        <v>17</v>
      </c>
      <c r="Q64" t="s">
        <v>405</v>
      </c>
      <c r="R64" t="b">
        <v>1</v>
      </c>
      <c r="S64" t="b">
        <v>1</v>
      </c>
    </row>
    <row r="65" spans="1:21" x14ac:dyDescent="0.25">
      <c r="A65" t="s">
        <v>1121</v>
      </c>
      <c r="B65" s="1" t="s">
        <v>1235</v>
      </c>
      <c r="C65" t="s">
        <v>975</v>
      </c>
      <c r="D65" s="1" t="s">
        <v>1235</v>
      </c>
      <c r="E65" s="5" t="s">
        <v>21</v>
      </c>
      <c r="F65" s="1">
        <v>2</v>
      </c>
      <c r="G65" s="5">
        <v>-1</v>
      </c>
      <c r="H65" s="1" t="s">
        <v>1236</v>
      </c>
      <c r="I65" s="1" t="s">
        <v>1236</v>
      </c>
      <c r="J65" s="5" t="s">
        <v>21</v>
      </c>
      <c r="K65" s="1">
        <v>2</v>
      </c>
      <c r="L65" s="5">
        <v>-1</v>
      </c>
      <c r="M65" t="s">
        <v>1237</v>
      </c>
      <c r="N65" t="s">
        <v>1238</v>
      </c>
      <c r="O65" t="s">
        <v>17</v>
      </c>
    </row>
    <row r="66" spans="1:21" x14ac:dyDescent="0.25">
      <c r="H66" s="1" t="s">
        <v>1239</v>
      </c>
      <c r="I66" s="1" t="s">
        <v>1239</v>
      </c>
      <c r="J66" s="5" t="s">
        <v>21</v>
      </c>
      <c r="K66" s="1">
        <v>2</v>
      </c>
      <c r="L66" s="5">
        <v>-1</v>
      </c>
      <c r="M66" t="s">
        <v>1237</v>
      </c>
      <c r="N66" t="s">
        <v>1238</v>
      </c>
      <c r="O66" t="s">
        <v>17</v>
      </c>
    </row>
    <row r="67" spans="1:21" x14ac:dyDescent="0.25">
      <c r="H67" s="1" t="s">
        <v>1240</v>
      </c>
      <c r="I67" s="1" t="s">
        <v>1240</v>
      </c>
      <c r="J67" s="5" t="s">
        <v>21</v>
      </c>
      <c r="K67" s="1">
        <v>2</v>
      </c>
      <c r="L67" s="5">
        <v>-1</v>
      </c>
      <c r="M67" t="s">
        <v>1237</v>
      </c>
      <c r="N67" t="s">
        <v>1238</v>
      </c>
      <c r="O67" t="s">
        <v>17</v>
      </c>
    </row>
    <row r="68" spans="1:21" x14ac:dyDescent="0.25">
      <c r="H68" s="1" t="s">
        <v>1241</v>
      </c>
      <c r="I68" s="1" t="s">
        <v>1241</v>
      </c>
      <c r="J68" s="5" t="s">
        <v>21</v>
      </c>
      <c r="K68" s="1">
        <v>2</v>
      </c>
      <c r="L68" s="5">
        <v>-1</v>
      </c>
      <c r="M68" t="s">
        <v>1237</v>
      </c>
      <c r="N68" t="s">
        <v>1238</v>
      </c>
      <c r="O68" t="s">
        <v>17</v>
      </c>
    </row>
    <row r="69" spans="1:21" x14ac:dyDescent="0.25">
      <c r="H69" s="1" t="s">
        <v>1242</v>
      </c>
      <c r="I69" s="1" t="s">
        <v>1242</v>
      </c>
      <c r="J69" s="5" t="s">
        <v>21</v>
      </c>
      <c r="K69" s="1">
        <v>2</v>
      </c>
      <c r="L69" s="5">
        <v>-1</v>
      </c>
      <c r="M69" t="s">
        <v>1237</v>
      </c>
      <c r="N69" t="s">
        <v>1238</v>
      </c>
      <c r="O69" t="s">
        <v>17</v>
      </c>
    </row>
    <row r="70" spans="1:21" x14ac:dyDescent="0.25">
      <c r="A70" t="s">
        <v>1121</v>
      </c>
      <c r="B70" s="1" t="s">
        <v>1243</v>
      </c>
      <c r="C70" t="s">
        <v>20</v>
      </c>
      <c r="D70" t="s">
        <v>1235</v>
      </c>
      <c r="E70" t="s">
        <v>21</v>
      </c>
      <c r="F70">
        <v>0</v>
      </c>
      <c r="G70">
        <v>0</v>
      </c>
      <c r="M70" t="s">
        <v>1237</v>
      </c>
      <c r="N70" t="s">
        <v>1244</v>
      </c>
      <c r="O70" t="s">
        <v>17</v>
      </c>
      <c r="Q70" t="s">
        <v>405</v>
      </c>
      <c r="R70" t="b">
        <v>1</v>
      </c>
      <c r="S70" t="b">
        <v>1</v>
      </c>
    </row>
    <row r="71" spans="1:21" x14ac:dyDescent="0.25">
      <c r="A71" t="s">
        <v>1121</v>
      </c>
      <c r="B71" s="1" t="s">
        <v>1245</v>
      </c>
      <c r="C71" t="s">
        <v>975</v>
      </c>
      <c r="D71" s="1" t="s">
        <v>1245</v>
      </c>
      <c r="E71" s="5" t="s">
        <v>21</v>
      </c>
      <c r="F71" s="1">
        <v>2</v>
      </c>
      <c r="G71" s="5">
        <v>-1</v>
      </c>
      <c r="H71" s="1" t="s">
        <v>1246</v>
      </c>
      <c r="I71" s="1" t="s">
        <v>1246</v>
      </c>
      <c r="J71" s="5" t="s">
        <v>21</v>
      </c>
      <c r="K71" s="1">
        <v>2</v>
      </c>
      <c r="L71" s="5">
        <v>-1</v>
      </c>
      <c r="M71" t="s">
        <v>1154</v>
      </c>
      <c r="N71" t="s">
        <v>1155</v>
      </c>
      <c r="O71" t="s">
        <v>17</v>
      </c>
    </row>
    <row r="72" spans="1:21" x14ac:dyDescent="0.25">
      <c r="H72" s="1" t="s">
        <v>1247</v>
      </c>
      <c r="I72" s="1" t="s">
        <v>1247</v>
      </c>
      <c r="J72" s="5" t="s">
        <v>21</v>
      </c>
      <c r="K72" s="1">
        <v>2</v>
      </c>
      <c r="L72" s="5">
        <v>-1</v>
      </c>
      <c r="M72" t="s">
        <v>1154</v>
      </c>
      <c r="N72" t="s">
        <v>1155</v>
      </c>
      <c r="O72" t="s">
        <v>17</v>
      </c>
    </row>
    <row r="73" spans="1:21" x14ac:dyDescent="0.25">
      <c r="H73" s="1" t="s">
        <v>1248</v>
      </c>
      <c r="I73" s="1" t="s">
        <v>1248</v>
      </c>
      <c r="J73" s="5" t="s">
        <v>21</v>
      </c>
      <c r="K73" s="1">
        <v>2</v>
      </c>
      <c r="L73" s="5">
        <v>-1</v>
      </c>
      <c r="M73" t="s">
        <v>1154</v>
      </c>
      <c r="N73" t="s">
        <v>1155</v>
      </c>
      <c r="O73" t="s">
        <v>17</v>
      </c>
    </row>
    <row r="74" spans="1:21" x14ac:dyDescent="0.25">
      <c r="H74" s="1" t="s">
        <v>1249</v>
      </c>
      <c r="I74" s="1" t="s">
        <v>1249</v>
      </c>
      <c r="J74" s="5" t="s">
        <v>21</v>
      </c>
      <c r="K74" s="1">
        <v>2</v>
      </c>
      <c r="L74" s="5">
        <v>-1</v>
      </c>
      <c r="M74" t="s">
        <v>1154</v>
      </c>
      <c r="N74" t="s">
        <v>1155</v>
      </c>
      <c r="O74" t="s">
        <v>17</v>
      </c>
    </row>
    <row r="75" spans="1:21" x14ac:dyDescent="0.25">
      <c r="H75" s="1" t="s">
        <v>1250</v>
      </c>
      <c r="I75" s="1" t="s">
        <v>1250</v>
      </c>
      <c r="J75" s="5" t="s">
        <v>21</v>
      </c>
      <c r="K75" s="1">
        <v>2</v>
      </c>
      <c r="L75" s="5">
        <v>-1</v>
      </c>
      <c r="M75" t="s">
        <v>1154</v>
      </c>
      <c r="N75" t="s">
        <v>1155</v>
      </c>
      <c r="O75" t="s">
        <v>17</v>
      </c>
    </row>
    <row r="76" spans="1:21" x14ac:dyDescent="0.25">
      <c r="A76" t="s">
        <v>1121</v>
      </c>
      <c r="B76" s="1" t="s">
        <v>1251</v>
      </c>
      <c r="C76" t="s">
        <v>20</v>
      </c>
      <c r="D76" t="s">
        <v>1245</v>
      </c>
      <c r="E76" t="s">
        <v>21</v>
      </c>
      <c r="F76">
        <v>0</v>
      </c>
      <c r="G76">
        <v>0</v>
      </c>
      <c r="M76" t="s">
        <v>1154</v>
      </c>
      <c r="N76" t="s">
        <v>1161</v>
      </c>
      <c r="O76" t="s">
        <v>17</v>
      </c>
      <c r="Q76" t="s">
        <v>405</v>
      </c>
      <c r="R76" t="b">
        <v>1</v>
      </c>
      <c r="S76" t="b">
        <v>1</v>
      </c>
    </row>
    <row r="77" spans="1:21" x14ac:dyDescent="0.25">
      <c r="A77" t="s">
        <v>1121</v>
      </c>
      <c r="B77" s="1" t="s">
        <v>1252</v>
      </c>
      <c r="C77" t="s">
        <v>975</v>
      </c>
      <c r="D77" s="1" t="s">
        <v>1252</v>
      </c>
      <c r="E77" s="6" t="s">
        <v>1252</v>
      </c>
      <c r="F77" s="1">
        <v>2</v>
      </c>
      <c r="G77" s="6">
        <v>1</v>
      </c>
      <c r="H77" s="1" t="s">
        <v>1253</v>
      </c>
      <c r="I77" s="1" t="s">
        <v>1253</v>
      </c>
      <c r="J77" s="6" t="s">
        <v>1253</v>
      </c>
      <c r="K77" s="1">
        <v>2</v>
      </c>
      <c r="L77" s="6">
        <v>1</v>
      </c>
      <c r="M77" t="s">
        <v>1254</v>
      </c>
      <c r="N77" t="s">
        <v>1255</v>
      </c>
      <c r="O77" t="s">
        <v>1256</v>
      </c>
      <c r="P77">
        <v>77.900000000000006</v>
      </c>
      <c r="Q77" t="s">
        <v>3041</v>
      </c>
      <c r="S77" t="b">
        <v>1</v>
      </c>
    </row>
    <row r="78" spans="1:21" x14ac:dyDescent="0.25">
      <c r="H78" s="1" t="s">
        <v>2942</v>
      </c>
      <c r="I78" s="5" t="s">
        <v>21</v>
      </c>
      <c r="J78" s="6" t="s">
        <v>1257</v>
      </c>
      <c r="K78" s="5">
        <v>-1</v>
      </c>
      <c r="L78" s="6">
        <v>1</v>
      </c>
      <c r="M78" t="s">
        <v>1254</v>
      </c>
      <c r="N78" t="s">
        <v>17</v>
      </c>
      <c r="O78" t="s">
        <v>1256</v>
      </c>
      <c r="P78">
        <v>88.8</v>
      </c>
      <c r="Q78" t="s">
        <v>3042</v>
      </c>
      <c r="U78" t="b">
        <v>1</v>
      </c>
    </row>
    <row r="79" spans="1:21" x14ac:dyDescent="0.25">
      <c r="A79" t="s">
        <v>1121</v>
      </c>
      <c r="B79" s="1" t="s">
        <v>1252</v>
      </c>
      <c r="C79" t="s">
        <v>20</v>
      </c>
      <c r="D79" s="1" t="s">
        <v>1252</v>
      </c>
      <c r="E79" s="1" t="s">
        <v>1252</v>
      </c>
      <c r="F79" s="1">
        <v>2</v>
      </c>
      <c r="G79" s="1">
        <v>2</v>
      </c>
      <c r="H79" s="1" t="s">
        <v>1253</v>
      </c>
      <c r="I79" s="1" t="s">
        <v>1253</v>
      </c>
      <c r="J79" s="5" t="s">
        <v>21</v>
      </c>
      <c r="K79" s="1">
        <v>2</v>
      </c>
      <c r="L79" s="5">
        <v>-1</v>
      </c>
      <c r="M79" t="s">
        <v>1254</v>
      </c>
      <c r="N79" t="s">
        <v>1258</v>
      </c>
      <c r="O79" t="s">
        <v>17</v>
      </c>
      <c r="R79" t="b">
        <v>1</v>
      </c>
      <c r="T79" t="b">
        <v>1</v>
      </c>
      <c r="U79" t="b">
        <v>1</v>
      </c>
    </row>
    <row r="80" spans="1:21" x14ac:dyDescent="0.25">
      <c r="H80" s="1" t="s">
        <v>2942</v>
      </c>
      <c r="I80" s="5" t="s">
        <v>21</v>
      </c>
      <c r="J80" s="1" t="s">
        <v>1257</v>
      </c>
      <c r="K80" s="5">
        <v>-1</v>
      </c>
      <c r="L80" s="1">
        <v>2</v>
      </c>
      <c r="M80" t="s">
        <v>1254</v>
      </c>
      <c r="N80" t="s">
        <v>17</v>
      </c>
      <c r="O80" t="s">
        <v>1259</v>
      </c>
      <c r="P80">
        <v>100</v>
      </c>
      <c r="Q80" t="s">
        <v>3028</v>
      </c>
      <c r="T80" t="b">
        <v>1</v>
      </c>
    </row>
    <row r="81" spans="1:19" x14ac:dyDescent="0.25">
      <c r="A81" t="s">
        <v>1121</v>
      </c>
      <c r="B81" s="1" t="s">
        <v>1260</v>
      </c>
      <c r="C81" t="s">
        <v>975</v>
      </c>
      <c r="D81" s="1" t="s">
        <v>1260</v>
      </c>
      <c r="E81" s="1" t="s">
        <v>1260</v>
      </c>
      <c r="F81" s="1">
        <v>2</v>
      </c>
      <c r="G81" s="1">
        <v>2</v>
      </c>
      <c r="H81" s="1" t="s">
        <v>1261</v>
      </c>
      <c r="I81" s="1" t="s">
        <v>1261</v>
      </c>
      <c r="J81" s="1" t="s">
        <v>1262</v>
      </c>
      <c r="K81" s="1">
        <v>2</v>
      </c>
      <c r="L81" s="1">
        <v>2</v>
      </c>
      <c r="M81" t="s">
        <v>1263</v>
      </c>
      <c r="N81" t="s">
        <v>1264</v>
      </c>
      <c r="O81" t="s">
        <v>1265</v>
      </c>
      <c r="P81">
        <v>98.8</v>
      </c>
    </row>
    <row r="82" spans="1:19" x14ac:dyDescent="0.25">
      <c r="H82" s="1" t="s">
        <v>1266</v>
      </c>
      <c r="I82" s="1" t="s">
        <v>1266</v>
      </c>
      <c r="J82" s="1" t="s">
        <v>1267</v>
      </c>
      <c r="K82" s="1">
        <v>2</v>
      </c>
      <c r="L82" s="1">
        <v>2</v>
      </c>
      <c r="M82" t="s">
        <v>1263</v>
      </c>
      <c r="N82" t="s">
        <v>1264</v>
      </c>
      <c r="O82" t="s">
        <v>1265</v>
      </c>
      <c r="P82">
        <v>99</v>
      </c>
    </row>
    <row r="83" spans="1:19" x14ac:dyDescent="0.25">
      <c r="H83" s="1" t="s">
        <v>1268</v>
      </c>
      <c r="I83" s="1" t="s">
        <v>1268</v>
      </c>
      <c r="J83" s="1" t="s">
        <v>1269</v>
      </c>
      <c r="K83" s="1">
        <v>2</v>
      </c>
      <c r="L83" s="1">
        <v>2</v>
      </c>
      <c r="M83" t="s">
        <v>1263</v>
      </c>
      <c r="N83" t="s">
        <v>1264</v>
      </c>
      <c r="O83" t="s">
        <v>1270</v>
      </c>
      <c r="P83">
        <v>0.2</v>
      </c>
    </row>
    <row r="84" spans="1:19" x14ac:dyDescent="0.25">
      <c r="A84" t="s">
        <v>1121</v>
      </c>
      <c r="B84" s="1" t="s">
        <v>1271</v>
      </c>
      <c r="C84" t="s">
        <v>20</v>
      </c>
      <c r="D84" t="s">
        <v>1260</v>
      </c>
      <c r="E84" t="s">
        <v>21</v>
      </c>
      <c r="F84">
        <v>0</v>
      </c>
      <c r="G84">
        <v>0</v>
      </c>
      <c r="M84" t="s">
        <v>1263</v>
      </c>
      <c r="N84" t="s">
        <v>1272</v>
      </c>
      <c r="O84" t="s">
        <v>17</v>
      </c>
      <c r="Q84" t="s">
        <v>405</v>
      </c>
      <c r="R84" t="b">
        <v>1</v>
      </c>
      <c r="S84" t="b">
        <v>1</v>
      </c>
    </row>
    <row r="85" spans="1:19" x14ac:dyDescent="0.25">
      <c r="A85" t="s">
        <v>1121</v>
      </c>
      <c r="B85" s="1" t="s">
        <v>1273</v>
      </c>
      <c r="C85" t="s">
        <v>975</v>
      </c>
      <c r="D85" s="1" t="s">
        <v>1273</v>
      </c>
      <c r="E85" s="1" t="s">
        <v>1273</v>
      </c>
      <c r="F85" s="1">
        <v>2</v>
      </c>
      <c r="G85" s="1">
        <v>2</v>
      </c>
      <c r="H85" s="1" t="s">
        <v>1274</v>
      </c>
      <c r="I85" s="1" t="s">
        <v>1274</v>
      </c>
      <c r="J85" s="5" t="s">
        <v>21</v>
      </c>
      <c r="K85" s="1">
        <v>2</v>
      </c>
      <c r="L85" s="5">
        <v>-1</v>
      </c>
      <c r="M85" t="s">
        <v>1275</v>
      </c>
      <c r="N85" t="s">
        <v>1276</v>
      </c>
      <c r="O85" t="s">
        <v>17</v>
      </c>
    </row>
    <row r="86" spans="1:19" x14ac:dyDescent="0.25">
      <c r="H86" s="1" t="s">
        <v>1277</v>
      </c>
      <c r="I86" s="1" t="s">
        <v>1277</v>
      </c>
      <c r="J86" s="1" t="s">
        <v>1278</v>
      </c>
      <c r="K86" s="1">
        <v>2</v>
      </c>
      <c r="L86" s="1">
        <v>2</v>
      </c>
      <c r="M86" t="s">
        <v>1275</v>
      </c>
      <c r="N86" t="s">
        <v>1276</v>
      </c>
      <c r="O86" t="s">
        <v>1279</v>
      </c>
      <c r="P86">
        <v>60.8</v>
      </c>
    </row>
    <row r="87" spans="1:19" x14ac:dyDescent="0.25">
      <c r="H87" s="1" t="s">
        <v>1280</v>
      </c>
      <c r="I87" s="1" t="s">
        <v>1280</v>
      </c>
      <c r="J87" s="1" t="s">
        <v>1281</v>
      </c>
      <c r="K87" s="1">
        <v>2</v>
      </c>
      <c r="L87" s="1">
        <v>2</v>
      </c>
      <c r="M87" t="s">
        <v>1275</v>
      </c>
      <c r="N87" t="s">
        <v>1276</v>
      </c>
      <c r="O87" t="s">
        <v>1279</v>
      </c>
      <c r="P87">
        <v>86.1</v>
      </c>
    </row>
    <row r="88" spans="1:19" x14ac:dyDescent="0.25">
      <c r="H88" s="1" t="s">
        <v>1282</v>
      </c>
      <c r="I88" s="1" t="s">
        <v>1282</v>
      </c>
      <c r="J88" s="5" t="s">
        <v>21</v>
      </c>
      <c r="K88" s="1">
        <v>2</v>
      </c>
      <c r="L88" s="5">
        <v>-1</v>
      </c>
      <c r="M88" t="s">
        <v>1275</v>
      </c>
      <c r="N88" t="s">
        <v>1276</v>
      </c>
      <c r="O88" t="s">
        <v>17</v>
      </c>
    </row>
    <row r="89" spans="1:19" x14ac:dyDescent="0.25">
      <c r="A89" t="s">
        <v>1121</v>
      </c>
      <c r="B89" s="1" t="s">
        <v>1283</v>
      </c>
      <c r="C89" t="s">
        <v>20</v>
      </c>
      <c r="D89" t="s">
        <v>1273</v>
      </c>
      <c r="E89" t="s">
        <v>21</v>
      </c>
      <c r="F89">
        <v>0</v>
      </c>
      <c r="G89">
        <v>0</v>
      </c>
      <c r="M89" t="s">
        <v>1275</v>
      </c>
      <c r="N89" t="s">
        <v>1284</v>
      </c>
      <c r="O89" t="s">
        <v>17</v>
      </c>
      <c r="Q89" t="s">
        <v>405</v>
      </c>
      <c r="R89" t="b">
        <v>1</v>
      </c>
      <c r="S89" t="b">
        <v>1</v>
      </c>
    </row>
    <row r="90" spans="1:19" x14ac:dyDescent="0.25">
      <c r="A90" t="s">
        <v>1121</v>
      </c>
      <c r="B90" s="1" t="s">
        <v>1285</v>
      </c>
      <c r="C90" t="s">
        <v>975</v>
      </c>
      <c r="D90" s="1" t="s">
        <v>1285</v>
      </c>
      <c r="E90" s="1" t="s">
        <v>1285</v>
      </c>
      <c r="F90" s="1">
        <v>2</v>
      </c>
      <c r="G90" s="1">
        <v>2</v>
      </c>
      <c r="H90" s="1" t="s">
        <v>1286</v>
      </c>
      <c r="I90" s="1" t="s">
        <v>1286</v>
      </c>
      <c r="J90" s="5" t="s">
        <v>21</v>
      </c>
      <c r="K90" s="1">
        <v>2</v>
      </c>
      <c r="L90" s="5">
        <v>-1</v>
      </c>
      <c r="M90" t="s">
        <v>1150</v>
      </c>
      <c r="N90" t="s">
        <v>1287</v>
      </c>
      <c r="O90" t="s">
        <v>17</v>
      </c>
    </row>
    <row r="91" spans="1:19" x14ac:dyDescent="0.25">
      <c r="H91" s="1" t="s">
        <v>1288</v>
      </c>
      <c r="I91" s="1" t="s">
        <v>1288</v>
      </c>
      <c r="J91" s="5" t="s">
        <v>21</v>
      </c>
      <c r="K91" s="1">
        <v>2</v>
      </c>
      <c r="L91" s="5">
        <v>-1</v>
      </c>
      <c r="M91" t="s">
        <v>1150</v>
      </c>
      <c r="N91" t="s">
        <v>1287</v>
      </c>
      <c r="O91" t="s">
        <v>17</v>
      </c>
    </row>
    <row r="92" spans="1:19" x14ac:dyDescent="0.25">
      <c r="H92" s="1" t="s">
        <v>1289</v>
      </c>
      <c r="I92" s="1" t="s">
        <v>1289</v>
      </c>
      <c r="J92" s="5" t="s">
        <v>21</v>
      </c>
      <c r="K92" s="1">
        <v>2</v>
      </c>
      <c r="L92" s="5">
        <v>-1</v>
      </c>
      <c r="M92" t="s">
        <v>1150</v>
      </c>
      <c r="N92" t="s">
        <v>1287</v>
      </c>
      <c r="O92" t="s">
        <v>17</v>
      </c>
    </row>
    <row r="93" spans="1:19" x14ac:dyDescent="0.25">
      <c r="H93" s="1" t="s">
        <v>1290</v>
      </c>
      <c r="I93" s="1" t="s">
        <v>1290</v>
      </c>
      <c r="J93" s="1" t="s">
        <v>1290</v>
      </c>
      <c r="K93" s="1">
        <v>2</v>
      </c>
      <c r="L93" s="1">
        <v>2</v>
      </c>
      <c r="M93" t="s">
        <v>1150</v>
      </c>
      <c r="N93" t="s">
        <v>1287</v>
      </c>
      <c r="O93" t="s">
        <v>1291</v>
      </c>
      <c r="P93">
        <v>8.9</v>
      </c>
    </row>
    <row r="94" spans="1:19" x14ac:dyDescent="0.25">
      <c r="H94" s="1" t="s">
        <v>1292</v>
      </c>
      <c r="I94" s="1" t="s">
        <v>1292</v>
      </c>
      <c r="J94" s="5" t="s">
        <v>21</v>
      </c>
      <c r="K94" s="1">
        <v>2</v>
      </c>
      <c r="L94" s="5">
        <v>-1</v>
      </c>
      <c r="M94" t="s">
        <v>1150</v>
      </c>
      <c r="N94" t="s">
        <v>1287</v>
      </c>
      <c r="O94" t="s">
        <v>17</v>
      </c>
    </row>
    <row r="95" spans="1:19" x14ac:dyDescent="0.25">
      <c r="H95" s="1" t="s">
        <v>1293</v>
      </c>
      <c r="I95" s="1" t="s">
        <v>1293</v>
      </c>
      <c r="J95" s="5" t="s">
        <v>21</v>
      </c>
      <c r="K95" s="1">
        <v>2</v>
      </c>
      <c r="L95" s="5">
        <v>-1</v>
      </c>
      <c r="M95" t="s">
        <v>1150</v>
      </c>
      <c r="N95" t="s">
        <v>1287</v>
      </c>
      <c r="O95" t="s">
        <v>17</v>
      </c>
    </row>
    <row r="96" spans="1:19" x14ac:dyDescent="0.25">
      <c r="H96" s="1" t="s">
        <v>2943</v>
      </c>
      <c r="I96" s="5" t="s">
        <v>21</v>
      </c>
      <c r="J96" s="1" t="s">
        <v>1294</v>
      </c>
      <c r="K96" s="5">
        <v>-1</v>
      </c>
      <c r="L96" s="1">
        <v>2</v>
      </c>
      <c r="M96" t="s">
        <v>1150</v>
      </c>
      <c r="N96" t="s">
        <v>17</v>
      </c>
      <c r="O96" t="s">
        <v>1291</v>
      </c>
      <c r="P96">
        <v>91.1</v>
      </c>
      <c r="Q96" t="s">
        <v>3028</v>
      </c>
    </row>
    <row r="97" spans="1:19" x14ac:dyDescent="0.25">
      <c r="A97" t="s">
        <v>1121</v>
      </c>
      <c r="B97" s="1" t="s">
        <v>1295</v>
      </c>
      <c r="C97" t="s">
        <v>20</v>
      </c>
      <c r="D97" t="s">
        <v>1285</v>
      </c>
      <c r="E97" t="s">
        <v>21</v>
      </c>
      <c r="F97">
        <v>0</v>
      </c>
      <c r="G97">
        <v>0</v>
      </c>
      <c r="M97" t="s">
        <v>1150</v>
      </c>
      <c r="N97" t="s">
        <v>1296</v>
      </c>
      <c r="O97" t="s">
        <v>17</v>
      </c>
      <c r="Q97" t="s">
        <v>405</v>
      </c>
      <c r="R97" t="b">
        <v>1</v>
      </c>
      <c r="S97" t="b">
        <v>1</v>
      </c>
    </row>
    <row r="98" spans="1:19" x14ac:dyDescent="0.25">
      <c r="A98" t="s">
        <v>1121</v>
      </c>
      <c r="B98" s="1" t="s">
        <v>1297</v>
      </c>
      <c r="C98" t="s">
        <v>975</v>
      </c>
      <c r="D98" s="1" t="s">
        <v>1297</v>
      </c>
      <c r="E98" s="1" t="s">
        <v>1297</v>
      </c>
      <c r="F98" s="1">
        <v>2</v>
      </c>
      <c r="G98" s="1">
        <v>2</v>
      </c>
      <c r="H98" s="1" t="s">
        <v>1298</v>
      </c>
      <c r="I98" s="1" t="s">
        <v>1298</v>
      </c>
      <c r="J98" s="1" t="s">
        <v>1299</v>
      </c>
      <c r="K98" s="1">
        <v>2</v>
      </c>
      <c r="L98" s="1">
        <v>2</v>
      </c>
      <c r="M98" t="s">
        <v>1300</v>
      </c>
      <c r="N98" t="s">
        <v>1301</v>
      </c>
      <c r="O98" t="s">
        <v>1302</v>
      </c>
      <c r="P98">
        <v>100</v>
      </c>
    </row>
    <row r="99" spans="1:19" x14ac:dyDescent="0.25">
      <c r="H99" s="1" t="s">
        <v>1303</v>
      </c>
      <c r="I99" s="1" t="s">
        <v>1303</v>
      </c>
      <c r="J99" s="5" t="s">
        <v>21</v>
      </c>
      <c r="K99" s="1">
        <v>2</v>
      </c>
      <c r="L99" s="5">
        <v>-1</v>
      </c>
      <c r="M99" t="s">
        <v>1300</v>
      </c>
      <c r="N99" t="s">
        <v>1301</v>
      </c>
      <c r="O99" t="s">
        <v>17</v>
      </c>
    </row>
    <row r="100" spans="1:19" x14ac:dyDescent="0.25">
      <c r="H100" s="1" t="s">
        <v>1304</v>
      </c>
      <c r="I100" s="1" t="s">
        <v>1304</v>
      </c>
      <c r="J100" s="5" t="s">
        <v>21</v>
      </c>
      <c r="K100" s="1">
        <v>2</v>
      </c>
      <c r="L100" s="5">
        <v>-1</v>
      </c>
      <c r="M100" t="s">
        <v>1300</v>
      </c>
      <c r="N100" t="s">
        <v>1301</v>
      </c>
      <c r="O100" t="s">
        <v>17</v>
      </c>
    </row>
    <row r="101" spans="1:19" x14ac:dyDescent="0.25">
      <c r="H101" s="1" t="s">
        <v>1305</v>
      </c>
      <c r="I101" s="1" t="s">
        <v>1305</v>
      </c>
      <c r="J101" s="5" t="s">
        <v>21</v>
      </c>
      <c r="K101" s="1">
        <v>2</v>
      </c>
      <c r="L101" s="5">
        <v>-1</v>
      </c>
      <c r="M101" t="s">
        <v>1300</v>
      </c>
      <c r="N101" t="s">
        <v>1301</v>
      </c>
      <c r="O101" t="s">
        <v>17</v>
      </c>
    </row>
    <row r="102" spans="1:19" x14ac:dyDescent="0.25">
      <c r="A102" t="s">
        <v>1121</v>
      </c>
      <c r="B102" s="1" t="s">
        <v>1306</v>
      </c>
      <c r="C102" t="s">
        <v>20</v>
      </c>
      <c r="D102" t="s">
        <v>1297</v>
      </c>
      <c r="E102" t="s">
        <v>21</v>
      </c>
      <c r="F102">
        <v>0</v>
      </c>
      <c r="G102">
        <v>0</v>
      </c>
      <c r="M102" t="s">
        <v>1300</v>
      </c>
      <c r="N102" t="s">
        <v>1307</v>
      </c>
      <c r="O102" t="s">
        <v>17</v>
      </c>
      <c r="Q102" t="s">
        <v>405</v>
      </c>
      <c r="R102" t="b">
        <v>1</v>
      </c>
      <c r="S102" t="b">
        <v>1</v>
      </c>
    </row>
    <row r="103" spans="1:19" x14ac:dyDescent="0.25">
      <c r="A103" t="s">
        <v>1121</v>
      </c>
      <c r="B103" s="1" t="s">
        <v>1308</v>
      </c>
      <c r="C103" t="s">
        <v>975</v>
      </c>
      <c r="D103" s="1" t="s">
        <v>1308</v>
      </c>
      <c r="E103" s="1" t="s">
        <v>1308</v>
      </c>
      <c r="F103" s="1">
        <v>2</v>
      </c>
      <c r="G103" s="1">
        <v>2</v>
      </c>
      <c r="H103" s="1" t="s">
        <v>1309</v>
      </c>
      <c r="I103" s="1" t="s">
        <v>1309</v>
      </c>
      <c r="J103" s="5" t="s">
        <v>21</v>
      </c>
      <c r="K103" s="1">
        <v>2</v>
      </c>
      <c r="L103" s="5">
        <v>-1</v>
      </c>
      <c r="M103" t="s">
        <v>1310</v>
      </c>
      <c r="N103" t="s">
        <v>1311</v>
      </c>
      <c r="O103" t="s">
        <v>17</v>
      </c>
    </row>
    <row r="104" spans="1:19" x14ac:dyDescent="0.25">
      <c r="H104" s="1" t="s">
        <v>1312</v>
      </c>
      <c r="I104" s="1" t="s">
        <v>1312</v>
      </c>
      <c r="J104" s="1" t="s">
        <v>1313</v>
      </c>
      <c r="K104" s="1">
        <v>2</v>
      </c>
      <c r="L104" s="1">
        <v>2</v>
      </c>
      <c r="M104" t="s">
        <v>1310</v>
      </c>
      <c r="N104" t="s">
        <v>1311</v>
      </c>
      <c r="O104" t="s">
        <v>1314</v>
      </c>
      <c r="P104">
        <v>40.700000000000003</v>
      </c>
    </row>
    <row r="105" spans="1:19" x14ac:dyDescent="0.25">
      <c r="H105" s="1" t="s">
        <v>1315</v>
      </c>
      <c r="I105" s="1" t="s">
        <v>1315</v>
      </c>
      <c r="J105" s="1" t="s">
        <v>1316</v>
      </c>
      <c r="K105" s="1">
        <v>2</v>
      </c>
      <c r="L105" s="1">
        <v>2</v>
      </c>
      <c r="M105" t="s">
        <v>1310</v>
      </c>
      <c r="N105" t="s">
        <v>1311</v>
      </c>
      <c r="O105" t="s">
        <v>1314</v>
      </c>
      <c r="P105">
        <v>92.3</v>
      </c>
    </row>
    <row r="106" spans="1:19" x14ac:dyDescent="0.25">
      <c r="H106" s="1" t="s">
        <v>1317</v>
      </c>
      <c r="I106" s="1" t="s">
        <v>1317</v>
      </c>
      <c r="J106" s="5" t="s">
        <v>21</v>
      </c>
      <c r="K106" s="1">
        <v>2</v>
      </c>
      <c r="L106" s="5">
        <v>-1</v>
      </c>
      <c r="M106" t="s">
        <v>1310</v>
      </c>
      <c r="N106" t="s">
        <v>1311</v>
      </c>
      <c r="O106" t="s">
        <v>17</v>
      </c>
    </row>
    <row r="107" spans="1:19" x14ac:dyDescent="0.25">
      <c r="H107" s="1" t="s">
        <v>1318</v>
      </c>
      <c r="I107" s="1" t="s">
        <v>1318</v>
      </c>
      <c r="J107" s="5" t="s">
        <v>21</v>
      </c>
      <c r="K107" s="1">
        <v>2</v>
      </c>
      <c r="L107" s="5">
        <v>-1</v>
      </c>
      <c r="M107" t="s">
        <v>1310</v>
      </c>
      <c r="N107" t="s">
        <v>1311</v>
      </c>
      <c r="O107" t="s">
        <v>17</v>
      </c>
    </row>
    <row r="108" spans="1:19" x14ac:dyDescent="0.25">
      <c r="H108" s="1" t="s">
        <v>1319</v>
      </c>
      <c r="I108" s="1" t="s">
        <v>1319</v>
      </c>
      <c r="J108" s="5" t="s">
        <v>21</v>
      </c>
      <c r="K108" s="1">
        <v>2</v>
      </c>
      <c r="L108" s="5">
        <v>-1</v>
      </c>
      <c r="M108" t="s">
        <v>1310</v>
      </c>
      <c r="N108" t="s">
        <v>1311</v>
      </c>
      <c r="O108" t="s">
        <v>17</v>
      </c>
    </row>
    <row r="109" spans="1:19" x14ac:dyDescent="0.25">
      <c r="H109" s="1" t="s">
        <v>1320</v>
      </c>
      <c r="I109" s="1" t="s">
        <v>1320</v>
      </c>
      <c r="J109" s="5" t="s">
        <v>21</v>
      </c>
      <c r="K109" s="1">
        <v>2</v>
      </c>
      <c r="L109" s="5">
        <v>-1</v>
      </c>
      <c r="M109" t="s">
        <v>1310</v>
      </c>
      <c r="N109" t="s">
        <v>1311</v>
      </c>
      <c r="O109" t="s">
        <v>17</v>
      </c>
    </row>
    <row r="110" spans="1:19" x14ac:dyDescent="0.25">
      <c r="H110" s="1" t="s">
        <v>1321</v>
      </c>
      <c r="I110" s="1" t="s">
        <v>1321</v>
      </c>
      <c r="J110" s="5" t="s">
        <v>21</v>
      </c>
      <c r="K110" s="1">
        <v>2</v>
      </c>
      <c r="L110" s="5">
        <v>-1</v>
      </c>
      <c r="M110" t="s">
        <v>1310</v>
      </c>
      <c r="N110" t="s">
        <v>1311</v>
      </c>
      <c r="O110" t="s">
        <v>17</v>
      </c>
    </row>
    <row r="111" spans="1:19" x14ac:dyDescent="0.25">
      <c r="A111" t="s">
        <v>1121</v>
      </c>
      <c r="B111" s="1" t="s">
        <v>1322</v>
      </c>
      <c r="C111" t="s">
        <v>20</v>
      </c>
      <c r="D111" t="s">
        <v>1308</v>
      </c>
      <c r="E111" t="s">
        <v>21</v>
      </c>
      <c r="F111">
        <v>0</v>
      </c>
      <c r="G111">
        <v>0</v>
      </c>
      <c r="M111" t="s">
        <v>1310</v>
      </c>
      <c r="N111" t="s">
        <v>1323</v>
      </c>
      <c r="O111" t="s">
        <v>17</v>
      </c>
      <c r="Q111" t="s">
        <v>405</v>
      </c>
      <c r="R111" t="b">
        <v>1</v>
      </c>
      <c r="S111" t="b">
        <v>1</v>
      </c>
    </row>
    <row r="112" spans="1:19" x14ac:dyDescent="0.25">
      <c r="A112" t="s">
        <v>1121</v>
      </c>
      <c r="B112" s="1" t="s">
        <v>1324</v>
      </c>
      <c r="C112" t="s">
        <v>975</v>
      </c>
      <c r="D112" s="1" t="s">
        <v>1324</v>
      </c>
      <c r="E112" s="1" t="s">
        <v>1324</v>
      </c>
      <c r="F112" s="1">
        <v>2</v>
      </c>
      <c r="G112" s="1">
        <v>2</v>
      </c>
      <c r="H112" s="1" t="s">
        <v>1325</v>
      </c>
      <c r="I112" s="1" t="s">
        <v>1325</v>
      </c>
      <c r="J112" s="5" t="s">
        <v>21</v>
      </c>
      <c r="K112" s="1">
        <v>2</v>
      </c>
      <c r="L112" s="5">
        <v>-1</v>
      </c>
      <c r="M112" t="s">
        <v>1193</v>
      </c>
      <c r="N112" t="s">
        <v>1326</v>
      </c>
      <c r="O112" t="s">
        <v>17</v>
      </c>
    </row>
    <row r="113" spans="1:21" x14ac:dyDescent="0.25">
      <c r="H113" s="1" t="s">
        <v>1327</v>
      </c>
      <c r="I113" s="1" t="s">
        <v>1327</v>
      </c>
      <c r="J113" s="1" t="s">
        <v>1328</v>
      </c>
      <c r="K113" s="1">
        <v>2</v>
      </c>
      <c r="L113" s="1">
        <v>2</v>
      </c>
      <c r="M113" t="s">
        <v>1193</v>
      </c>
      <c r="N113" t="s">
        <v>1326</v>
      </c>
      <c r="O113" t="s">
        <v>1329</v>
      </c>
      <c r="P113">
        <v>98.2</v>
      </c>
    </row>
    <row r="114" spans="1:21" x14ac:dyDescent="0.25">
      <c r="H114" s="1" t="s">
        <v>1330</v>
      </c>
      <c r="I114" s="1" t="s">
        <v>1330</v>
      </c>
      <c r="J114" s="5" t="s">
        <v>21</v>
      </c>
      <c r="K114" s="1">
        <v>2</v>
      </c>
      <c r="L114" s="5">
        <v>-1</v>
      </c>
      <c r="M114" t="s">
        <v>1193</v>
      </c>
      <c r="N114" t="s">
        <v>1326</v>
      </c>
      <c r="O114" t="s">
        <v>17</v>
      </c>
    </row>
    <row r="115" spans="1:21" x14ac:dyDescent="0.25">
      <c r="H115" s="1" t="s">
        <v>1331</v>
      </c>
      <c r="I115" s="1" t="s">
        <v>1331</v>
      </c>
      <c r="J115" s="1" t="s">
        <v>1332</v>
      </c>
      <c r="K115" s="1">
        <v>2</v>
      </c>
      <c r="L115" s="1">
        <v>2</v>
      </c>
      <c r="M115" t="s">
        <v>1193</v>
      </c>
      <c r="N115" t="s">
        <v>1326</v>
      </c>
      <c r="O115" t="s">
        <v>1329</v>
      </c>
      <c r="P115">
        <v>3.4</v>
      </c>
    </row>
    <row r="116" spans="1:21" x14ac:dyDescent="0.25">
      <c r="H116" s="1" t="s">
        <v>1333</v>
      </c>
      <c r="I116" s="1" t="s">
        <v>1333</v>
      </c>
      <c r="J116" s="5" t="s">
        <v>21</v>
      </c>
      <c r="K116" s="1">
        <v>2</v>
      </c>
      <c r="L116" s="5">
        <v>-1</v>
      </c>
      <c r="M116" t="s">
        <v>1193</v>
      </c>
      <c r="N116" t="s">
        <v>1326</v>
      </c>
      <c r="O116" t="s">
        <v>17</v>
      </c>
    </row>
    <row r="117" spans="1:21" x14ac:dyDescent="0.25">
      <c r="A117" t="s">
        <v>1121</v>
      </c>
      <c r="B117" s="1" t="s">
        <v>1334</v>
      </c>
      <c r="C117" t="s">
        <v>20</v>
      </c>
      <c r="D117" t="s">
        <v>1324</v>
      </c>
      <c r="E117" t="s">
        <v>21</v>
      </c>
      <c r="F117">
        <v>0</v>
      </c>
      <c r="G117">
        <v>0</v>
      </c>
      <c r="M117" t="s">
        <v>1193</v>
      </c>
      <c r="N117" t="s">
        <v>1335</v>
      </c>
      <c r="O117" t="s">
        <v>17</v>
      </c>
      <c r="Q117" t="s">
        <v>405</v>
      </c>
      <c r="R117" t="b">
        <v>1</v>
      </c>
      <c r="S117" t="b">
        <v>1</v>
      </c>
    </row>
    <row r="118" spans="1:21" x14ac:dyDescent="0.25">
      <c r="A118" t="s">
        <v>1121</v>
      </c>
      <c r="B118" s="1" t="s">
        <v>1336</v>
      </c>
      <c r="C118" t="s">
        <v>975</v>
      </c>
      <c r="D118" s="1" t="s">
        <v>1336</v>
      </c>
      <c r="E118" s="6" t="s">
        <v>1336</v>
      </c>
      <c r="F118" s="1">
        <v>2</v>
      </c>
      <c r="G118" s="6">
        <v>1</v>
      </c>
      <c r="H118" s="1" t="s">
        <v>1337</v>
      </c>
      <c r="I118" s="1" t="s">
        <v>1337</v>
      </c>
      <c r="J118" s="6" t="s">
        <v>1338</v>
      </c>
      <c r="K118" s="1">
        <v>2</v>
      </c>
      <c r="L118" s="6">
        <v>1</v>
      </c>
      <c r="M118" t="s">
        <v>1339</v>
      </c>
      <c r="N118" t="s">
        <v>1340</v>
      </c>
      <c r="O118" t="s">
        <v>1341</v>
      </c>
      <c r="P118">
        <v>49.8</v>
      </c>
      <c r="Q118" t="s">
        <v>3030</v>
      </c>
    </row>
    <row r="119" spans="1:21" x14ac:dyDescent="0.25">
      <c r="H119" s="1" t="s">
        <v>1342</v>
      </c>
      <c r="I119" s="1" t="s">
        <v>1342</v>
      </c>
      <c r="J119" s="6" t="s">
        <v>1343</v>
      </c>
      <c r="K119" s="1">
        <v>2</v>
      </c>
      <c r="L119" s="6">
        <v>1</v>
      </c>
      <c r="M119" t="s">
        <v>1339</v>
      </c>
      <c r="N119" t="s">
        <v>1340</v>
      </c>
      <c r="O119" t="s">
        <v>1344</v>
      </c>
      <c r="P119">
        <v>8.6999999999999993</v>
      </c>
      <c r="Q119" t="s">
        <v>3030</v>
      </c>
    </row>
    <row r="120" spans="1:21" x14ac:dyDescent="0.25">
      <c r="H120" s="1" t="s">
        <v>1345</v>
      </c>
      <c r="I120" s="1" t="s">
        <v>1345</v>
      </c>
      <c r="J120" s="5" t="s">
        <v>21</v>
      </c>
      <c r="K120" s="1">
        <v>2</v>
      </c>
      <c r="L120" s="5">
        <v>-1</v>
      </c>
      <c r="M120" t="s">
        <v>1339</v>
      </c>
      <c r="N120" t="s">
        <v>1340</v>
      </c>
      <c r="O120" t="s">
        <v>17</v>
      </c>
    </row>
    <row r="121" spans="1:21" x14ac:dyDescent="0.25">
      <c r="A121" t="s">
        <v>1121</v>
      </c>
      <c r="B121" s="1" t="s">
        <v>1336</v>
      </c>
      <c r="C121" t="s">
        <v>20</v>
      </c>
      <c r="D121" s="1" t="s">
        <v>1336</v>
      </c>
      <c r="E121" s="6" t="s">
        <v>1336</v>
      </c>
      <c r="F121" s="1">
        <v>2</v>
      </c>
      <c r="G121" s="6">
        <v>1</v>
      </c>
      <c r="H121" s="1" t="s">
        <v>1337</v>
      </c>
      <c r="I121" s="1" t="s">
        <v>1337</v>
      </c>
      <c r="J121" s="6" t="s">
        <v>1338</v>
      </c>
      <c r="K121" s="1">
        <v>2</v>
      </c>
      <c r="L121" s="6">
        <v>1</v>
      </c>
      <c r="M121" t="s">
        <v>1339</v>
      </c>
      <c r="N121" t="s">
        <v>1340</v>
      </c>
      <c r="O121" t="s">
        <v>1346</v>
      </c>
      <c r="P121">
        <v>49.4</v>
      </c>
      <c r="Q121" t="s">
        <v>3029</v>
      </c>
      <c r="R121" t="b">
        <v>1</v>
      </c>
      <c r="S121" t="b">
        <v>1</v>
      </c>
      <c r="T121" t="b">
        <v>1</v>
      </c>
      <c r="U121" t="b">
        <v>1</v>
      </c>
    </row>
    <row r="122" spans="1:21" x14ac:dyDescent="0.25">
      <c r="H122" s="1" t="s">
        <v>1342</v>
      </c>
      <c r="I122" s="1" t="s">
        <v>1342</v>
      </c>
      <c r="J122" s="6" t="s">
        <v>1343</v>
      </c>
      <c r="K122" s="1">
        <v>2</v>
      </c>
      <c r="L122" s="6">
        <v>1</v>
      </c>
      <c r="M122" t="s">
        <v>1339</v>
      </c>
      <c r="N122" t="s">
        <v>1340</v>
      </c>
      <c r="O122" t="s">
        <v>1347</v>
      </c>
      <c r="P122">
        <v>4.3</v>
      </c>
      <c r="Q122" t="s">
        <v>3029</v>
      </c>
      <c r="T122" t="b">
        <v>1</v>
      </c>
      <c r="U122" t="b">
        <v>1</v>
      </c>
    </row>
    <row r="123" spans="1:21" x14ac:dyDescent="0.25">
      <c r="A123" t="s">
        <v>1121</v>
      </c>
      <c r="B123" s="1" t="s">
        <v>1348</v>
      </c>
      <c r="C123" t="s">
        <v>975</v>
      </c>
      <c r="D123" s="1" t="s">
        <v>1348</v>
      </c>
      <c r="E123" s="6" t="s">
        <v>1348</v>
      </c>
      <c r="F123" s="1">
        <v>2</v>
      </c>
      <c r="G123" s="6">
        <v>1</v>
      </c>
      <c r="H123" s="1" t="s">
        <v>1349</v>
      </c>
      <c r="I123" s="1" t="s">
        <v>1349</v>
      </c>
      <c r="J123" s="6" t="s">
        <v>1350</v>
      </c>
      <c r="K123" s="1">
        <v>2</v>
      </c>
      <c r="L123" s="6">
        <v>1</v>
      </c>
      <c r="M123" t="s">
        <v>1254</v>
      </c>
      <c r="N123" t="s">
        <v>1351</v>
      </c>
      <c r="O123" t="s">
        <v>1352</v>
      </c>
      <c r="P123">
        <v>98.9</v>
      </c>
      <c r="Q123" t="s">
        <v>3031</v>
      </c>
    </row>
    <row r="124" spans="1:21" x14ac:dyDescent="0.25">
      <c r="H124" s="1" t="s">
        <v>2944</v>
      </c>
      <c r="I124" s="5" t="s">
        <v>21</v>
      </c>
      <c r="J124" s="6" t="s">
        <v>1353</v>
      </c>
      <c r="K124" s="5">
        <v>-1</v>
      </c>
      <c r="L124" s="6">
        <v>1</v>
      </c>
      <c r="M124" t="s">
        <v>1254</v>
      </c>
      <c r="N124" t="s">
        <v>17</v>
      </c>
      <c r="O124" t="s">
        <v>1352</v>
      </c>
      <c r="P124">
        <v>57</v>
      </c>
      <c r="Q124" t="s">
        <v>3034</v>
      </c>
    </row>
    <row r="125" spans="1:21" x14ac:dyDescent="0.25">
      <c r="A125" t="s">
        <v>1121</v>
      </c>
      <c r="B125" s="1" t="s">
        <v>1348</v>
      </c>
      <c r="C125" t="s">
        <v>20</v>
      </c>
      <c r="D125" s="1" t="s">
        <v>1348</v>
      </c>
      <c r="E125" s="6" t="s">
        <v>1348</v>
      </c>
      <c r="F125" s="1">
        <v>2</v>
      </c>
      <c r="G125" s="6">
        <v>1</v>
      </c>
      <c r="H125" s="1" t="s">
        <v>1349</v>
      </c>
      <c r="I125" s="1" t="s">
        <v>1349</v>
      </c>
      <c r="J125" s="6" t="s">
        <v>1350</v>
      </c>
      <c r="K125" s="1">
        <v>2</v>
      </c>
      <c r="L125" s="6">
        <v>1</v>
      </c>
      <c r="M125" t="s">
        <v>1254</v>
      </c>
      <c r="N125" t="s">
        <v>1354</v>
      </c>
      <c r="O125" t="s">
        <v>1355</v>
      </c>
      <c r="P125">
        <v>98.6</v>
      </c>
      <c r="Q125" t="s">
        <v>3032</v>
      </c>
      <c r="R125" t="b">
        <v>1</v>
      </c>
      <c r="S125" t="b">
        <v>1</v>
      </c>
      <c r="T125" t="b">
        <v>1</v>
      </c>
      <c r="U125" t="b">
        <v>1</v>
      </c>
    </row>
    <row r="126" spans="1:21" x14ac:dyDescent="0.25">
      <c r="H126" s="1" t="s">
        <v>2944</v>
      </c>
      <c r="I126" s="5" t="s">
        <v>21</v>
      </c>
      <c r="J126" s="6" t="s">
        <v>1353</v>
      </c>
      <c r="K126" s="5">
        <v>-1</v>
      </c>
      <c r="L126" s="6">
        <v>1</v>
      </c>
      <c r="M126" t="s">
        <v>1254</v>
      </c>
      <c r="N126" t="s">
        <v>17</v>
      </c>
      <c r="O126" t="s">
        <v>1355</v>
      </c>
      <c r="P126">
        <v>17.399999999999999</v>
      </c>
      <c r="Q126" t="s">
        <v>3033</v>
      </c>
      <c r="T126" t="b">
        <v>1</v>
      </c>
      <c r="U126" t="b">
        <v>1</v>
      </c>
    </row>
    <row r="127" spans="1:21" x14ac:dyDescent="0.25">
      <c r="A127" t="s">
        <v>1121</v>
      </c>
      <c r="B127" s="1" t="s">
        <v>1356</v>
      </c>
      <c r="C127" t="s">
        <v>975</v>
      </c>
      <c r="D127" s="1" t="s">
        <v>1356</v>
      </c>
      <c r="E127" s="6" t="s">
        <v>1356</v>
      </c>
      <c r="F127" s="1">
        <v>2</v>
      </c>
      <c r="G127" s="6">
        <v>1</v>
      </c>
      <c r="H127" s="1" t="s">
        <v>1357</v>
      </c>
      <c r="I127" s="1" t="s">
        <v>1357</v>
      </c>
      <c r="J127" s="6" t="s">
        <v>1358</v>
      </c>
      <c r="K127" s="1">
        <v>2</v>
      </c>
      <c r="L127" s="6">
        <v>1</v>
      </c>
      <c r="M127" t="s">
        <v>1359</v>
      </c>
      <c r="N127" t="s">
        <v>1360</v>
      </c>
      <c r="O127" t="s">
        <v>1361</v>
      </c>
      <c r="P127">
        <v>96.8</v>
      </c>
      <c r="Q127" t="s">
        <v>3035</v>
      </c>
      <c r="S127" t="b">
        <v>1</v>
      </c>
      <c r="U127" t="b">
        <v>1</v>
      </c>
    </row>
    <row r="128" spans="1:21" x14ac:dyDescent="0.25">
      <c r="H128" s="1" t="s">
        <v>1362</v>
      </c>
      <c r="I128" s="1" t="s">
        <v>1362</v>
      </c>
      <c r="J128" s="6" t="s">
        <v>1363</v>
      </c>
      <c r="K128" s="1">
        <v>2</v>
      </c>
      <c r="L128" s="6">
        <v>1</v>
      </c>
      <c r="M128" t="s">
        <v>1359</v>
      </c>
      <c r="N128" t="s">
        <v>1360</v>
      </c>
      <c r="O128" t="s">
        <v>1361</v>
      </c>
      <c r="P128">
        <v>99</v>
      </c>
      <c r="Q128" t="s">
        <v>3035</v>
      </c>
      <c r="U128" t="b">
        <v>1</v>
      </c>
    </row>
    <row r="129" spans="1:21" x14ac:dyDescent="0.25">
      <c r="H129" s="1" t="s">
        <v>2945</v>
      </c>
      <c r="I129" s="5" t="s">
        <v>21</v>
      </c>
      <c r="J129" s="1" t="s">
        <v>1367</v>
      </c>
      <c r="K129" s="5">
        <v>-1</v>
      </c>
      <c r="L129" s="1">
        <v>2</v>
      </c>
      <c r="M129" t="s">
        <v>1810</v>
      </c>
      <c r="N129" t="s">
        <v>17</v>
      </c>
      <c r="O129" t="s">
        <v>1368</v>
      </c>
      <c r="P129">
        <v>0.1</v>
      </c>
      <c r="Q129" t="s">
        <v>3028</v>
      </c>
    </row>
    <row r="130" spans="1:21" x14ac:dyDescent="0.25">
      <c r="H130" s="5" t="s">
        <v>1364</v>
      </c>
      <c r="I130" t="s">
        <v>21</v>
      </c>
      <c r="J130" s="5" t="s">
        <v>1365</v>
      </c>
      <c r="K130">
        <v>0</v>
      </c>
      <c r="L130" s="5">
        <v>-2</v>
      </c>
      <c r="M130" t="s">
        <v>17</v>
      </c>
      <c r="N130" t="s">
        <v>17</v>
      </c>
      <c r="O130" t="s">
        <v>1366</v>
      </c>
      <c r="P130">
        <v>0.4</v>
      </c>
      <c r="Q130" t="s">
        <v>3036</v>
      </c>
    </row>
    <row r="131" spans="1:21" x14ac:dyDescent="0.25">
      <c r="A131" t="s">
        <v>1121</v>
      </c>
      <c r="B131" s="1" t="s">
        <v>1356</v>
      </c>
      <c r="C131" t="s">
        <v>20</v>
      </c>
      <c r="D131" s="1" t="s">
        <v>1356</v>
      </c>
      <c r="E131" s="1" t="s">
        <v>1356</v>
      </c>
      <c r="F131" s="1">
        <v>2</v>
      </c>
      <c r="G131" s="1">
        <v>2</v>
      </c>
      <c r="H131" s="1" t="s">
        <v>1357</v>
      </c>
      <c r="I131" s="1" t="s">
        <v>1357</v>
      </c>
      <c r="J131" s="1" t="s">
        <v>1358</v>
      </c>
      <c r="K131" s="1">
        <v>2</v>
      </c>
      <c r="L131" s="1">
        <v>2</v>
      </c>
      <c r="M131" t="s">
        <v>1359</v>
      </c>
      <c r="N131" t="s">
        <v>1369</v>
      </c>
      <c r="O131" t="s">
        <v>1370</v>
      </c>
      <c r="P131">
        <v>80.2</v>
      </c>
      <c r="R131" t="b">
        <v>1</v>
      </c>
      <c r="T131" t="b">
        <v>1</v>
      </c>
    </row>
    <row r="132" spans="1:21" x14ac:dyDescent="0.25">
      <c r="H132" s="1" t="s">
        <v>1362</v>
      </c>
      <c r="I132" s="1" t="s">
        <v>1362</v>
      </c>
      <c r="J132" s="1" t="s">
        <v>1363</v>
      </c>
      <c r="K132" s="1">
        <v>2</v>
      </c>
      <c r="L132" s="1">
        <v>2</v>
      </c>
      <c r="M132" t="s">
        <v>1359</v>
      </c>
      <c r="N132" t="s">
        <v>1369</v>
      </c>
      <c r="O132" t="s">
        <v>1371</v>
      </c>
      <c r="P132">
        <v>100</v>
      </c>
      <c r="T132" t="b">
        <v>1</v>
      </c>
    </row>
    <row r="133" spans="1:21" x14ac:dyDescent="0.25">
      <c r="H133" s="5" t="s">
        <v>1364</v>
      </c>
      <c r="I133" t="s">
        <v>21</v>
      </c>
      <c r="J133" s="5" t="s">
        <v>1365</v>
      </c>
      <c r="K133">
        <v>0</v>
      </c>
      <c r="L133" s="5">
        <v>-2</v>
      </c>
      <c r="M133" t="s">
        <v>17</v>
      </c>
      <c r="N133" t="s">
        <v>17</v>
      </c>
      <c r="O133" t="s">
        <v>1370</v>
      </c>
      <c r="P133">
        <v>1.5</v>
      </c>
      <c r="Q133" t="s">
        <v>3036</v>
      </c>
      <c r="T133" t="b">
        <v>1</v>
      </c>
      <c r="U133" t="b">
        <v>1</v>
      </c>
    </row>
    <row r="134" spans="1:21" x14ac:dyDescent="0.25">
      <c r="A134" t="s">
        <v>1121</v>
      </c>
      <c r="B134" s="1" t="s">
        <v>1372</v>
      </c>
      <c r="C134" t="s">
        <v>975</v>
      </c>
      <c r="D134" s="1" t="s">
        <v>1372</v>
      </c>
      <c r="E134" s="1" t="s">
        <v>1372</v>
      </c>
      <c r="F134" s="1">
        <v>2</v>
      </c>
      <c r="G134" s="1">
        <v>2</v>
      </c>
      <c r="H134" s="1" t="s">
        <v>1373</v>
      </c>
      <c r="I134" s="1" t="s">
        <v>1373</v>
      </c>
      <c r="J134" s="5" t="s">
        <v>21</v>
      </c>
      <c r="K134" s="1">
        <v>2</v>
      </c>
      <c r="L134" s="5">
        <v>-1</v>
      </c>
      <c r="M134" t="s">
        <v>1168</v>
      </c>
      <c r="N134" t="s">
        <v>1374</v>
      </c>
      <c r="O134" t="s">
        <v>17</v>
      </c>
    </row>
    <row r="135" spans="1:21" x14ac:dyDescent="0.25">
      <c r="H135" s="1" t="s">
        <v>1375</v>
      </c>
      <c r="I135" s="1" t="s">
        <v>1375</v>
      </c>
      <c r="J135" s="1" t="s">
        <v>1376</v>
      </c>
      <c r="K135" s="1">
        <v>2</v>
      </c>
      <c r="L135" s="1">
        <v>2</v>
      </c>
      <c r="M135" t="s">
        <v>1168</v>
      </c>
      <c r="N135" t="s">
        <v>1374</v>
      </c>
      <c r="O135" t="s">
        <v>1377</v>
      </c>
      <c r="P135">
        <v>99</v>
      </c>
    </row>
    <row r="136" spans="1:21" x14ac:dyDescent="0.25">
      <c r="H136" s="1" t="s">
        <v>1378</v>
      </c>
      <c r="I136" s="1" t="s">
        <v>1378</v>
      </c>
      <c r="J136" s="1" t="s">
        <v>1379</v>
      </c>
      <c r="K136" s="1">
        <v>2</v>
      </c>
      <c r="L136" s="1">
        <v>2</v>
      </c>
      <c r="M136" t="s">
        <v>1168</v>
      </c>
      <c r="N136" t="s">
        <v>1374</v>
      </c>
      <c r="O136" t="s">
        <v>1377</v>
      </c>
      <c r="P136">
        <v>1</v>
      </c>
    </row>
    <row r="137" spans="1:21" x14ac:dyDescent="0.25">
      <c r="H137" s="1" t="s">
        <v>1380</v>
      </c>
      <c r="I137" s="1" t="s">
        <v>1380</v>
      </c>
      <c r="J137" s="1" t="s">
        <v>1381</v>
      </c>
      <c r="K137" s="1">
        <v>2</v>
      </c>
      <c r="L137" s="1">
        <v>2</v>
      </c>
      <c r="M137" t="s">
        <v>1168</v>
      </c>
      <c r="N137" t="s">
        <v>1374</v>
      </c>
      <c r="O137" t="s">
        <v>1382</v>
      </c>
      <c r="P137">
        <v>0.2</v>
      </c>
    </row>
    <row r="138" spans="1:21" x14ac:dyDescent="0.25">
      <c r="A138" t="s">
        <v>1121</v>
      </c>
      <c r="B138" s="1" t="s">
        <v>1372</v>
      </c>
      <c r="C138" t="s">
        <v>20</v>
      </c>
      <c r="D138" s="1" t="s">
        <v>1372</v>
      </c>
      <c r="E138" s="1" t="s">
        <v>1372</v>
      </c>
      <c r="F138" s="1">
        <v>2</v>
      </c>
      <c r="G138" s="1">
        <v>2</v>
      </c>
      <c r="H138" s="1" t="s">
        <v>1373</v>
      </c>
      <c r="I138" s="1" t="s">
        <v>1373</v>
      </c>
      <c r="J138" s="5" t="s">
        <v>21</v>
      </c>
      <c r="K138" s="1">
        <v>2</v>
      </c>
      <c r="L138" s="5">
        <v>-1</v>
      </c>
      <c r="M138" t="s">
        <v>1168</v>
      </c>
      <c r="N138" t="s">
        <v>1383</v>
      </c>
      <c r="O138" t="s">
        <v>17</v>
      </c>
      <c r="R138" t="b">
        <v>1</v>
      </c>
      <c r="S138" t="b">
        <v>1</v>
      </c>
      <c r="T138" t="b">
        <v>1</v>
      </c>
      <c r="U138" t="b">
        <v>1</v>
      </c>
    </row>
    <row r="139" spans="1:21" x14ac:dyDescent="0.25">
      <c r="H139" s="1" t="s">
        <v>1375</v>
      </c>
      <c r="I139" s="1" t="s">
        <v>1375</v>
      </c>
      <c r="J139" s="1" t="s">
        <v>1376</v>
      </c>
      <c r="K139" s="1">
        <v>2</v>
      </c>
      <c r="L139" s="1">
        <v>2</v>
      </c>
      <c r="M139" t="s">
        <v>1168</v>
      </c>
      <c r="N139" t="s">
        <v>1383</v>
      </c>
      <c r="O139" t="s">
        <v>1384</v>
      </c>
      <c r="P139">
        <v>98.8</v>
      </c>
      <c r="T139" t="b">
        <v>1</v>
      </c>
      <c r="U139" t="b">
        <v>1</v>
      </c>
    </row>
    <row r="140" spans="1:21" x14ac:dyDescent="0.25">
      <c r="H140" s="1" t="s">
        <v>1378</v>
      </c>
      <c r="I140" s="1" t="s">
        <v>1378</v>
      </c>
      <c r="J140" s="1" t="s">
        <v>1379</v>
      </c>
      <c r="K140" s="1">
        <v>2</v>
      </c>
      <c r="L140" s="1">
        <v>2</v>
      </c>
      <c r="M140" t="s">
        <v>1168</v>
      </c>
      <c r="N140" t="s">
        <v>1383</v>
      </c>
      <c r="O140" t="s">
        <v>1384</v>
      </c>
      <c r="P140">
        <v>1</v>
      </c>
      <c r="T140" t="b">
        <v>1</v>
      </c>
      <c r="U140" t="b">
        <v>1</v>
      </c>
    </row>
    <row r="141" spans="1:21" x14ac:dyDescent="0.25">
      <c r="H141" s="1" t="s">
        <v>1380</v>
      </c>
      <c r="I141" s="1" t="s">
        <v>1380</v>
      </c>
      <c r="J141" s="1" t="s">
        <v>1381</v>
      </c>
      <c r="K141" s="1">
        <v>2</v>
      </c>
      <c r="L141" s="1">
        <v>2</v>
      </c>
      <c r="M141" t="s">
        <v>1168</v>
      </c>
      <c r="N141" t="s">
        <v>1383</v>
      </c>
      <c r="O141" t="s">
        <v>1384</v>
      </c>
      <c r="P141">
        <v>0.9</v>
      </c>
      <c r="T141" t="b">
        <v>1</v>
      </c>
      <c r="U141" t="b">
        <v>1</v>
      </c>
    </row>
    <row r="142" spans="1:21" x14ac:dyDescent="0.25">
      <c r="A142" t="s">
        <v>1121</v>
      </c>
      <c r="B142" s="1" t="s">
        <v>1385</v>
      </c>
      <c r="C142" t="s">
        <v>975</v>
      </c>
      <c r="D142" s="1" t="s">
        <v>1385</v>
      </c>
      <c r="E142" s="1" t="s">
        <v>1385</v>
      </c>
      <c r="F142" s="1">
        <v>2</v>
      </c>
      <c r="G142" s="1">
        <v>2</v>
      </c>
      <c r="H142" s="1" t="s">
        <v>1386</v>
      </c>
      <c r="I142" s="1" t="s">
        <v>1386</v>
      </c>
      <c r="J142" s="5" t="s">
        <v>21</v>
      </c>
      <c r="K142" s="1">
        <v>2</v>
      </c>
      <c r="L142" s="5">
        <v>-1</v>
      </c>
      <c r="M142" t="s">
        <v>1179</v>
      </c>
      <c r="N142" t="s">
        <v>1387</v>
      </c>
      <c r="O142" t="s">
        <v>17</v>
      </c>
    </row>
    <row r="143" spans="1:21" x14ac:dyDescent="0.25">
      <c r="H143" s="1" t="s">
        <v>1388</v>
      </c>
      <c r="I143" s="1" t="s">
        <v>1388</v>
      </c>
      <c r="J143" s="1" t="s">
        <v>1389</v>
      </c>
      <c r="K143" s="1">
        <v>2</v>
      </c>
      <c r="L143" s="1">
        <v>2</v>
      </c>
      <c r="M143" t="s">
        <v>1179</v>
      </c>
      <c r="N143" t="s">
        <v>1387</v>
      </c>
      <c r="O143" t="s">
        <v>1390</v>
      </c>
      <c r="P143">
        <v>99</v>
      </c>
    </row>
    <row r="144" spans="1:21" x14ac:dyDescent="0.25">
      <c r="H144" s="1" t="s">
        <v>1391</v>
      </c>
      <c r="I144" s="1" t="s">
        <v>1391</v>
      </c>
      <c r="J144" s="5" t="s">
        <v>21</v>
      </c>
      <c r="K144" s="1">
        <v>2</v>
      </c>
      <c r="L144" s="5">
        <v>-1</v>
      </c>
      <c r="M144" t="s">
        <v>1179</v>
      </c>
      <c r="N144" t="s">
        <v>1387</v>
      </c>
      <c r="O144" t="s">
        <v>17</v>
      </c>
    </row>
    <row r="145" spans="1:21" x14ac:dyDescent="0.25">
      <c r="H145" s="1" t="s">
        <v>2946</v>
      </c>
      <c r="I145" s="5" t="s">
        <v>21</v>
      </c>
      <c r="J145" s="1" t="s">
        <v>1392</v>
      </c>
      <c r="K145" s="5">
        <v>-1</v>
      </c>
      <c r="L145" s="1">
        <v>2</v>
      </c>
      <c r="M145" t="s">
        <v>1179</v>
      </c>
      <c r="N145" t="s">
        <v>17</v>
      </c>
      <c r="O145" t="s">
        <v>1390</v>
      </c>
      <c r="P145">
        <v>92.4</v>
      </c>
      <c r="Q145" t="s">
        <v>3028</v>
      </c>
    </row>
    <row r="146" spans="1:21" x14ac:dyDescent="0.25">
      <c r="H146" s="5" t="s">
        <v>3038</v>
      </c>
      <c r="I146" t="s">
        <v>21</v>
      </c>
      <c r="J146" s="5" t="s">
        <v>1393</v>
      </c>
      <c r="K146">
        <v>0</v>
      </c>
      <c r="L146" s="5">
        <v>-2</v>
      </c>
      <c r="M146" t="s">
        <v>1179</v>
      </c>
      <c r="N146" t="s">
        <v>17</v>
      </c>
      <c r="O146" t="s">
        <v>1394</v>
      </c>
      <c r="P146">
        <v>0.1</v>
      </c>
      <c r="Q146" t="s">
        <v>3037</v>
      </c>
    </row>
    <row r="147" spans="1:21" x14ac:dyDescent="0.25">
      <c r="A147" t="s">
        <v>1121</v>
      </c>
      <c r="B147" s="1" t="s">
        <v>1385</v>
      </c>
      <c r="C147" t="s">
        <v>20</v>
      </c>
      <c r="D147" s="1" t="s">
        <v>1385</v>
      </c>
      <c r="E147" s="1" t="s">
        <v>1385</v>
      </c>
      <c r="F147" s="1">
        <v>2</v>
      </c>
      <c r="G147" s="1">
        <v>2</v>
      </c>
      <c r="H147" s="1" t="s">
        <v>1386</v>
      </c>
      <c r="I147" s="1" t="s">
        <v>1386</v>
      </c>
      <c r="J147" s="5" t="s">
        <v>21</v>
      </c>
      <c r="K147" s="1">
        <v>2</v>
      </c>
      <c r="L147" s="5">
        <v>-1</v>
      </c>
      <c r="M147" t="s">
        <v>1179</v>
      </c>
      <c r="N147" t="s">
        <v>1387</v>
      </c>
      <c r="O147" t="s">
        <v>17</v>
      </c>
      <c r="R147" t="b">
        <v>1</v>
      </c>
      <c r="S147" t="b">
        <v>1</v>
      </c>
      <c r="T147" t="b">
        <v>1</v>
      </c>
      <c r="U147" t="b">
        <v>1</v>
      </c>
    </row>
    <row r="148" spans="1:21" x14ac:dyDescent="0.25">
      <c r="H148" s="1" t="s">
        <v>1388</v>
      </c>
      <c r="I148" s="1" t="s">
        <v>1388</v>
      </c>
      <c r="J148" s="1" t="s">
        <v>1389</v>
      </c>
      <c r="K148" s="1">
        <v>2</v>
      </c>
      <c r="L148" s="1">
        <v>2</v>
      </c>
      <c r="M148" t="s">
        <v>1179</v>
      </c>
      <c r="N148" t="s">
        <v>1387</v>
      </c>
      <c r="O148" t="s">
        <v>1395</v>
      </c>
      <c r="P148">
        <v>98.4</v>
      </c>
      <c r="T148" t="b">
        <v>1</v>
      </c>
      <c r="U148" t="b">
        <v>1</v>
      </c>
    </row>
    <row r="149" spans="1:21" x14ac:dyDescent="0.25">
      <c r="H149" s="1" t="s">
        <v>1391</v>
      </c>
      <c r="I149" s="1" t="s">
        <v>1391</v>
      </c>
      <c r="J149" s="5" t="s">
        <v>21</v>
      </c>
      <c r="K149" s="1">
        <v>2</v>
      </c>
      <c r="L149" s="5">
        <v>-1</v>
      </c>
      <c r="M149" t="s">
        <v>1179</v>
      </c>
      <c r="N149" t="s">
        <v>1387</v>
      </c>
      <c r="O149" t="s">
        <v>17</v>
      </c>
      <c r="T149" t="b">
        <v>1</v>
      </c>
      <c r="U149" t="b">
        <v>1</v>
      </c>
    </row>
    <row r="150" spans="1:21" x14ac:dyDescent="0.25">
      <c r="H150" s="1" t="s">
        <v>2946</v>
      </c>
      <c r="I150" s="5" t="s">
        <v>21</v>
      </c>
      <c r="J150" s="1" t="s">
        <v>1392</v>
      </c>
      <c r="K150" s="5">
        <v>-1</v>
      </c>
      <c r="L150" s="1">
        <v>2</v>
      </c>
      <c r="M150" t="s">
        <v>1179</v>
      </c>
      <c r="N150" t="s">
        <v>17</v>
      </c>
      <c r="O150" t="s">
        <v>1395</v>
      </c>
      <c r="P150">
        <v>1.6</v>
      </c>
      <c r="Q150" t="s">
        <v>3028</v>
      </c>
      <c r="T150" t="b">
        <v>1</v>
      </c>
      <c r="U150" t="b">
        <v>1</v>
      </c>
    </row>
    <row r="151" spans="1:21" x14ac:dyDescent="0.25">
      <c r="A151" t="s">
        <v>1121</v>
      </c>
      <c r="B151" s="1" t="s">
        <v>1396</v>
      </c>
      <c r="C151" t="s">
        <v>975</v>
      </c>
      <c r="D151" s="1" t="s">
        <v>1396</v>
      </c>
      <c r="E151" s="1" t="s">
        <v>1396</v>
      </c>
      <c r="F151" s="1">
        <v>2</v>
      </c>
      <c r="G151" s="1">
        <v>2</v>
      </c>
      <c r="H151" s="1" t="s">
        <v>1397</v>
      </c>
      <c r="I151" s="1" t="s">
        <v>1397</v>
      </c>
      <c r="J151" s="5" t="s">
        <v>21</v>
      </c>
      <c r="K151" s="1">
        <v>2</v>
      </c>
      <c r="L151" s="5">
        <v>-1</v>
      </c>
      <c r="M151" t="s">
        <v>1398</v>
      </c>
      <c r="N151" t="s">
        <v>1399</v>
      </c>
      <c r="O151" t="s">
        <v>17</v>
      </c>
    </row>
    <row r="152" spans="1:21" x14ac:dyDescent="0.25">
      <c r="H152" s="1" t="s">
        <v>1400</v>
      </c>
      <c r="I152" s="1" t="s">
        <v>1400</v>
      </c>
      <c r="J152" s="5" t="s">
        <v>21</v>
      </c>
      <c r="K152" s="1">
        <v>2</v>
      </c>
      <c r="L152" s="5">
        <v>-1</v>
      </c>
      <c r="M152" t="s">
        <v>1398</v>
      </c>
      <c r="N152" t="s">
        <v>1399</v>
      </c>
      <c r="O152" t="s">
        <v>17</v>
      </c>
    </row>
    <row r="153" spans="1:21" x14ac:dyDescent="0.25">
      <c r="H153" s="1" t="s">
        <v>1401</v>
      </c>
      <c r="I153" s="1" t="s">
        <v>1401</v>
      </c>
      <c r="J153" s="1" t="s">
        <v>1402</v>
      </c>
      <c r="K153" s="1">
        <v>2</v>
      </c>
      <c r="L153" s="1">
        <v>2</v>
      </c>
      <c r="M153" t="s">
        <v>1398</v>
      </c>
      <c r="N153" t="s">
        <v>1399</v>
      </c>
      <c r="O153" t="s">
        <v>1403</v>
      </c>
      <c r="P153">
        <v>100</v>
      </c>
    </row>
    <row r="154" spans="1:21" x14ac:dyDescent="0.25">
      <c r="H154" s="1" t="s">
        <v>1404</v>
      </c>
      <c r="I154" s="1" t="s">
        <v>1404</v>
      </c>
      <c r="J154" s="5" t="s">
        <v>21</v>
      </c>
      <c r="K154" s="1">
        <v>2</v>
      </c>
      <c r="L154" s="5">
        <v>-1</v>
      </c>
      <c r="M154" t="s">
        <v>1398</v>
      </c>
      <c r="N154" t="s">
        <v>1399</v>
      </c>
      <c r="O154" t="s">
        <v>17</v>
      </c>
    </row>
    <row r="155" spans="1:21" x14ac:dyDescent="0.25">
      <c r="H155" s="1" t="s">
        <v>1405</v>
      </c>
      <c r="I155" s="1" t="s">
        <v>1405</v>
      </c>
      <c r="J155" s="5" t="s">
        <v>21</v>
      </c>
      <c r="K155" s="1">
        <v>2</v>
      </c>
      <c r="L155" s="5">
        <v>-1</v>
      </c>
      <c r="M155" t="s">
        <v>1398</v>
      </c>
      <c r="N155" t="s">
        <v>1399</v>
      </c>
      <c r="O155" t="s">
        <v>17</v>
      </c>
    </row>
    <row r="156" spans="1:21" x14ac:dyDescent="0.25">
      <c r="H156" s="1" t="s">
        <v>1406</v>
      </c>
      <c r="I156" s="1" t="s">
        <v>1406</v>
      </c>
      <c r="J156" s="5" t="s">
        <v>21</v>
      </c>
      <c r="K156" s="1">
        <v>2</v>
      </c>
      <c r="L156" s="5">
        <v>-1</v>
      </c>
      <c r="M156" t="s">
        <v>1398</v>
      </c>
      <c r="N156" t="s">
        <v>1399</v>
      </c>
      <c r="O156" t="s">
        <v>17</v>
      </c>
    </row>
    <row r="157" spans="1:21" x14ac:dyDescent="0.25">
      <c r="H157" s="1" t="s">
        <v>1407</v>
      </c>
      <c r="I157" s="1" t="s">
        <v>1407</v>
      </c>
      <c r="J157" s="5" t="s">
        <v>21</v>
      </c>
      <c r="K157" s="1">
        <v>2</v>
      </c>
      <c r="L157" s="5">
        <v>-1</v>
      </c>
      <c r="M157" t="s">
        <v>1398</v>
      </c>
      <c r="N157" t="s">
        <v>1399</v>
      </c>
      <c r="O157" t="s">
        <v>17</v>
      </c>
    </row>
    <row r="158" spans="1:21" x14ac:dyDescent="0.25">
      <c r="A158" t="s">
        <v>1121</v>
      </c>
      <c r="B158" s="1" t="s">
        <v>1408</v>
      </c>
      <c r="C158" t="s">
        <v>20</v>
      </c>
      <c r="D158" t="s">
        <v>1396</v>
      </c>
      <c r="E158" t="s">
        <v>21</v>
      </c>
      <c r="F158">
        <v>0</v>
      </c>
      <c r="G158">
        <v>0</v>
      </c>
      <c r="M158" t="s">
        <v>1398</v>
      </c>
      <c r="N158" t="s">
        <v>1409</v>
      </c>
      <c r="O158" t="s">
        <v>17</v>
      </c>
      <c r="Q158" t="s">
        <v>405</v>
      </c>
      <c r="R158" t="b">
        <v>1</v>
      </c>
      <c r="S158" t="b">
        <v>1</v>
      </c>
    </row>
    <row r="159" spans="1:21" x14ac:dyDescent="0.25">
      <c r="A159" t="s">
        <v>1121</v>
      </c>
      <c r="B159" s="1" t="s">
        <v>1410</v>
      </c>
      <c r="C159" t="s">
        <v>975</v>
      </c>
      <c r="D159" s="1" t="s">
        <v>1410</v>
      </c>
      <c r="E159" s="1" t="s">
        <v>1410</v>
      </c>
      <c r="F159" s="1">
        <v>2</v>
      </c>
      <c r="G159" s="1">
        <v>2</v>
      </c>
      <c r="H159" s="1" t="s">
        <v>1411</v>
      </c>
      <c r="I159" s="1" t="s">
        <v>1411</v>
      </c>
      <c r="J159" s="1" t="s">
        <v>1412</v>
      </c>
      <c r="K159" s="1">
        <v>2</v>
      </c>
      <c r="L159" s="1">
        <v>2</v>
      </c>
      <c r="M159" t="s">
        <v>1413</v>
      </c>
      <c r="N159" t="s">
        <v>1414</v>
      </c>
      <c r="O159" t="s">
        <v>1415</v>
      </c>
      <c r="P159">
        <v>98.8</v>
      </c>
    </row>
    <row r="160" spans="1:21" x14ac:dyDescent="0.25">
      <c r="H160" s="1" t="s">
        <v>1416</v>
      </c>
      <c r="I160" s="1" t="s">
        <v>1416</v>
      </c>
      <c r="J160" s="1" t="s">
        <v>1416</v>
      </c>
      <c r="K160" s="1">
        <v>2</v>
      </c>
      <c r="L160" s="1">
        <v>2</v>
      </c>
      <c r="M160" t="s">
        <v>1413</v>
      </c>
      <c r="N160" t="s">
        <v>1414</v>
      </c>
      <c r="O160" t="s">
        <v>1415</v>
      </c>
      <c r="P160">
        <v>0.2</v>
      </c>
    </row>
    <row r="161" spans="1:19" x14ac:dyDescent="0.25">
      <c r="H161" s="1" t="s">
        <v>1417</v>
      </c>
      <c r="I161" s="1" t="s">
        <v>1417</v>
      </c>
      <c r="J161" s="5" t="s">
        <v>21</v>
      </c>
      <c r="K161" s="1">
        <v>2</v>
      </c>
      <c r="L161" s="5">
        <v>-1</v>
      </c>
      <c r="M161" t="s">
        <v>1413</v>
      </c>
      <c r="N161" t="s">
        <v>1414</v>
      </c>
      <c r="O161" t="s">
        <v>17</v>
      </c>
    </row>
    <row r="162" spans="1:19" x14ac:dyDescent="0.25">
      <c r="H162" s="1" t="s">
        <v>1418</v>
      </c>
      <c r="I162" s="1" t="s">
        <v>1418</v>
      </c>
      <c r="J162" s="1" t="s">
        <v>1419</v>
      </c>
      <c r="K162" s="1">
        <v>2</v>
      </c>
      <c r="L162" s="1">
        <v>2</v>
      </c>
      <c r="M162" t="s">
        <v>1413</v>
      </c>
      <c r="N162" t="s">
        <v>1414</v>
      </c>
      <c r="O162" t="s">
        <v>1415</v>
      </c>
      <c r="P162">
        <v>1</v>
      </c>
    </row>
    <row r="163" spans="1:19" x14ac:dyDescent="0.25">
      <c r="H163" s="1" t="s">
        <v>1420</v>
      </c>
      <c r="I163" s="1" t="s">
        <v>1420</v>
      </c>
      <c r="J163" s="5" t="s">
        <v>21</v>
      </c>
      <c r="K163" s="1">
        <v>2</v>
      </c>
      <c r="L163" s="5">
        <v>-1</v>
      </c>
      <c r="M163" t="s">
        <v>1413</v>
      </c>
      <c r="N163" t="s">
        <v>1414</v>
      </c>
      <c r="O163" t="s">
        <v>17</v>
      </c>
    </row>
    <row r="164" spans="1:19" x14ac:dyDescent="0.25">
      <c r="H164" s="1" t="s">
        <v>1421</v>
      </c>
      <c r="I164" s="1" t="s">
        <v>1421</v>
      </c>
      <c r="J164" s="5" t="s">
        <v>21</v>
      </c>
      <c r="K164" s="1">
        <v>2</v>
      </c>
      <c r="L164" s="5">
        <v>-1</v>
      </c>
      <c r="M164" t="s">
        <v>1413</v>
      </c>
      <c r="N164" t="s">
        <v>1414</v>
      </c>
      <c r="O164" t="s">
        <v>17</v>
      </c>
    </row>
    <row r="165" spans="1:19" x14ac:dyDescent="0.25">
      <c r="H165" s="1" t="s">
        <v>1422</v>
      </c>
      <c r="I165" s="1" t="s">
        <v>1422</v>
      </c>
      <c r="J165" s="5" t="s">
        <v>21</v>
      </c>
      <c r="K165" s="1">
        <v>2</v>
      </c>
      <c r="L165" s="5">
        <v>-1</v>
      </c>
      <c r="M165" t="s">
        <v>1413</v>
      </c>
      <c r="N165" t="s">
        <v>1414</v>
      </c>
      <c r="O165" t="s">
        <v>17</v>
      </c>
    </row>
    <row r="166" spans="1:19" x14ac:dyDescent="0.25">
      <c r="H166" s="1" t="s">
        <v>1423</v>
      </c>
      <c r="I166" s="1" t="s">
        <v>1423</v>
      </c>
      <c r="J166" s="5" t="s">
        <v>21</v>
      </c>
      <c r="K166" s="1">
        <v>2</v>
      </c>
      <c r="L166" s="5">
        <v>-1</v>
      </c>
      <c r="M166" t="s">
        <v>1413</v>
      </c>
      <c r="N166" t="s">
        <v>1414</v>
      </c>
      <c r="O166" t="s">
        <v>17</v>
      </c>
    </row>
    <row r="167" spans="1:19" x14ac:dyDescent="0.25">
      <c r="H167" s="1" t="s">
        <v>1424</v>
      </c>
      <c r="I167" s="1" t="s">
        <v>1424</v>
      </c>
      <c r="J167" s="5" t="s">
        <v>21</v>
      </c>
      <c r="K167" s="1">
        <v>2</v>
      </c>
      <c r="L167" s="5">
        <v>-1</v>
      </c>
      <c r="M167" t="s">
        <v>1413</v>
      </c>
      <c r="N167" t="s">
        <v>1414</v>
      </c>
      <c r="O167" t="s">
        <v>17</v>
      </c>
    </row>
    <row r="168" spans="1:19" x14ac:dyDescent="0.25">
      <c r="H168" s="1" t="s">
        <v>1425</v>
      </c>
      <c r="I168" s="1" t="s">
        <v>1425</v>
      </c>
      <c r="J168" s="5" t="s">
        <v>21</v>
      </c>
      <c r="K168" s="1">
        <v>2</v>
      </c>
      <c r="L168" s="5">
        <v>-1</v>
      </c>
      <c r="M168" t="s">
        <v>1413</v>
      </c>
      <c r="N168" t="s">
        <v>1414</v>
      </c>
      <c r="O168" t="s">
        <v>17</v>
      </c>
    </row>
    <row r="169" spans="1:19" x14ac:dyDescent="0.25">
      <c r="A169" t="s">
        <v>1121</v>
      </c>
      <c r="B169" s="1" t="s">
        <v>1426</v>
      </c>
      <c r="C169" t="s">
        <v>975</v>
      </c>
      <c r="D169" s="1" t="s">
        <v>1426</v>
      </c>
      <c r="E169" s="6" t="s">
        <v>1426</v>
      </c>
      <c r="F169" s="1">
        <v>2</v>
      </c>
      <c r="G169" s="6">
        <v>1</v>
      </c>
      <c r="H169" s="1" t="s">
        <v>1427</v>
      </c>
      <c r="I169" s="1" t="s">
        <v>1427</v>
      </c>
      <c r="J169" s="6" t="s">
        <v>1428</v>
      </c>
      <c r="K169" s="1">
        <v>2</v>
      </c>
      <c r="L169" s="6">
        <v>1</v>
      </c>
      <c r="M169" t="s">
        <v>1300</v>
      </c>
      <c r="N169" t="s">
        <v>1429</v>
      </c>
      <c r="O169" t="s">
        <v>1430</v>
      </c>
      <c r="P169">
        <v>98.3</v>
      </c>
      <c r="Q169" t="s">
        <v>3039</v>
      </c>
    </row>
    <row r="170" spans="1:19" x14ac:dyDescent="0.25">
      <c r="H170" s="1" t="s">
        <v>1431</v>
      </c>
      <c r="I170" s="1" t="s">
        <v>1431</v>
      </c>
      <c r="J170" s="5" t="s">
        <v>21</v>
      </c>
      <c r="K170" s="1">
        <v>2</v>
      </c>
      <c r="L170" s="5">
        <v>-1</v>
      </c>
      <c r="M170" t="s">
        <v>1300</v>
      </c>
      <c r="N170" t="s">
        <v>1429</v>
      </c>
      <c r="O170" t="s">
        <v>17</v>
      </c>
    </row>
    <row r="171" spans="1:19" x14ac:dyDescent="0.25">
      <c r="H171" s="1" t="s">
        <v>1432</v>
      </c>
      <c r="I171" s="1" t="s">
        <v>1432</v>
      </c>
      <c r="J171" s="5" t="s">
        <v>21</v>
      </c>
      <c r="K171" s="1">
        <v>2</v>
      </c>
      <c r="L171" s="5">
        <v>-1</v>
      </c>
      <c r="M171" t="s">
        <v>1300</v>
      </c>
      <c r="N171" t="s">
        <v>1429</v>
      </c>
      <c r="O171" t="s">
        <v>17</v>
      </c>
    </row>
    <row r="172" spans="1:19" x14ac:dyDescent="0.25">
      <c r="H172" s="1" t="s">
        <v>1433</v>
      </c>
      <c r="I172" s="1" t="s">
        <v>1433</v>
      </c>
      <c r="J172" s="5" t="s">
        <v>1434</v>
      </c>
      <c r="K172" s="1">
        <v>2</v>
      </c>
      <c r="L172" s="5">
        <v>-3</v>
      </c>
      <c r="M172" t="s">
        <v>1300</v>
      </c>
      <c r="N172" t="s">
        <v>1429</v>
      </c>
      <c r="O172" t="s">
        <v>1435</v>
      </c>
      <c r="P172">
        <v>0.6</v>
      </c>
      <c r="Q172" t="s">
        <v>3039</v>
      </c>
    </row>
    <row r="173" spans="1:19" x14ac:dyDescent="0.25">
      <c r="H173" s="1" t="s">
        <v>2947</v>
      </c>
      <c r="I173" s="5" t="s">
        <v>21</v>
      </c>
      <c r="J173" s="6" t="s">
        <v>1436</v>
      </c>
      <c r="K173" s="5">
        <v>-1</v>
      </c>
      <c r="L173" s="6">
        <v>1</v>
      </c>
      <c r="M173" t="s">
        <v>1300</v>
      </c>
      <c r="N173" t="s">
        <v>17</v>
      </c>
      <c r="O173" t="s">
        <v>1430</v>
      </c>
      <c r="P173">
        <v>15</v>
      </c>
      <c r="Q173" t="s">
        <v>3040</v>
      </c>
    </row>
    <row r="174" spans="1:19" x14ac:dyDescent="0.25">
      <c r="H174" s="1" t="s">
        <v>2948</v>
      </c>
      <c r="I174" s="5" t="s">
        <v>21</v>
      </c>
      <c r="J174" s="6" t="s">
        <v>1437</v>
      </c>
      <c r="K174" s="5">
        <v>-1</v>
      </c>
      <c r="L174" s="6">
        <v>1</v>
      </c>
      <c r="M174" t="s">
        <v>1300</v>
      </c>
      <c r="N174" t="s">
        <v>17</v>
      </c>
      <c r="O174" t="s">
        <v>1438</v>
      </c>
      <c r="P174">
        <v>1.3</v>
      </c>
      <c r="Q174" t="s">
        <v>3040</v>
      </c>
    </row>
    <row r="175" spans="1:19" x14ac:dyDescent="0.25">
      <c r="A175" t="s">
        <v>1121</v>
      </c>
      <c r="B175" s="1" t="s">
        <v>1439</v>
      </c>
      <c r="C175" t="s">
        <v>20</v>
      </c>
      <c r="D175" t="s">
        <v>1426</v>
      </c>
      <c r="E175" t="s">
        <v>21</v>
      </c>
      <c r="F175">
        <v>0</v>
      </c>
      <c r="G175">
        <v>0</v>
      </c>
      <c r="M175" t="s">
        <v>1300</v>
      </c>
      <c r="N175" t="s">
        <v>1440</v>
      </c>
      <c r="O175" t="s">
        <v>17</v>
      </c>
      <c r="Q175" t="s">
        <v>405</v>
      </c>
      <c r="R175" t="b">
        <v>1</v>
      </c>
      <c r="S175" t="b">
        <v>1</v>
      </c>
    </row>
    <row r="176" spans="1:19" x14ac:dyDescent="0.25">
      <c r="A176" t="s">
        <v>1121</v>
      </c>
      <c r="B176" s="1" t="s">
        <v>1441</v>
      </c>
      <c r="C176" t="s">
        <v>975</v>
      </c>
      <c r="D176" s="1" t="s">
        <v>1441</v>
      </c>
      <c r="E176" s="6" t="s">
        <v>1441</v>
      </c>
      <c r="F176" s="1">
        <v>2</v>
      </c>
      <c r="G176" s="6">
        <v>1</v>
      </c>
      <c r="H176" s="1" t="s">
        <v>1442</v>
      </c>
      <c r="I176" s="1" t="s">
        <v>1442</v>
      </c>
      <c r="J176" s="5" t="s">
        <v>21</v>
      </c>
      <c r="K176" s="1">
        <v>2</v>
      </c>
      <c r="L176" s="5">
        <v>-1</v>
      </c>
      <c r="M176" t="s">
        <v>1310</v>
      </c>
      <c r="N176" t="s">
        <v>1443</v>
      </c>
      <c r="O176" t="s">
        <v>17</v>
      </c>
      <c r="S176" t="b">
        <v>1</v>
      </c>
    </row>
    <row r="177" spans="1:21" x14ac:dyDescent="0.25">
      <c r="H177" s="1" t="s">
        <v>1444</v>
      </c>
      <c r="I177" s="1" t="s">
        <v>1444</v>
      </c>
      <c r="J177" s="6" t="s">
        <v>1445</v>
      </c>
      <c r="K177" s="1">
        <v>2</v>
      </c>
      <c r="L177" s="6">
        <v>1</v>
      </c>
      <c r="M177" t="s">
        <v>1310</v>
      </c>
      <c r="N177" t="s">
        <v>1443</v>
      </c>
      <c r="O177" t="s">
        <v>1446</v>
      </c>
      <c r="P177">
        <v>98.2</v>
      </c>
      <c r="Q177" t="s">
        <v>3043</v>
      </c>
      <c r="U177" t="b">
        <v>1</v>
      </c>
    </row>
    <row r="178" spans="1:21" x14ac:dyDescent="0.25">
      <c r="H178" s="1" t="s">
        <v>1447</v>
      </c>
      <c r="I178" s="1" t="s">
        <v>1447</v>
      </c>
      <c r="J178" s="6" t="s">
        <v>1448</v>
      </c>
      <c r="K178" s="1">
        <v>2</v>
      </c>
      <c r="L178" s="6">
        <v>1</v>
      </c>
      <c r="M178" t="s">
        <v>1310</v>
      </c>
      <c r="N178" t="s">
        <v>1443</v>
      </c>
      <c r="O178" t="s">
        <v>1449</v>
      </c>
      <c r="P178">
        <v>13.6</v>
      </c>
      <c r="Q178" t="s">
        <v>3043</v>
      </c>
      <c r="U178" t="b">
        <v>1</v>
      </c>
    </row>
    <row r="179" spans="1:21" x14ac:dyDescent="0.25">
      <c r="H179" s="1" t="s">
        <v>1450</v>
      </c>
      <c r="I179" s="1" t="s">
        <v>1450</v>
      </c>
      <c r="J179" s="6" t="s">
        <v>1451</v>
      </c>
      <c r="K179" s="1">
        <v>2</v>
      </c>
      <c r="L179" s="6">
        <v>1</v>
      </c>
      <c r="M179" t="s">
        <v>1310</v>
      </c>
      <c r="N179" t="s">
        <v>1443</v>
      </c>
      <c r="O179" t="s">
        <v>1446</v>
      </c>
      <c r="P179">
        <v>14.4</v>
      </c>
      <c r="Q179" t="s">
        <v>3043</v>
      </c>
      <c r="U179" t="b">
        <v>1</v>
      </c>
    </row>
    <row r="180" spans="1:21" x14ac:dyDescent="0.25">
      <c r="H180" s="1" t="s">
        <v>1452</v>
      </c>
      <c r="I180" s="1" t="s">
        <v>1452</v>
      </c>
      <c r="J180" s="5" t="s">
        <v>21</v>
      </c>
      <c r="K180" s="1">
        <v>2</v>
      </c>
      <c r="L180" s="5">
        <v>-1</v>
      </c>
      <c r="M180" t="s">
        <v>1310</v>
      </c>
      <c r="N180" t="s">
        <v>1443</v>
      </c>
      <c r="O180" t="s">
        <v>17</v>
      </c>
    </row>
    <row r="181" spans="1:21" x14ac:dyDescent="0.25">
      <c r="H181" s="1" t="s">
        <v>1453</v>
      </c>
      <c r="I181" s="1" t="s">
        <v>1453</v>
      </c>
      <c r="J181" s="5" t="s">
        <v>21</v>
      </c>
      <c r="K181" s="1">
        <v>2</v>
      </c>
      <c r="L181" s="5">
        <v>-1</v>
      </c>
      <c r="M181" t="s">
        <v>1310</v>
      </c>
      <c r="N181" t="s">
        <v>1443</v>
      </c>
      <c r="O181" t="s">
        <v>17</v>
      </c>
    </row>
    <row r="182" spans="1:21" x14ac:dyDescent="0.25">
      <c r="H182" s="1" t="s">
        <v>1454</v>
      </c>
      <c r="I182" s="1" t="s">
        <v>1454</v>
      </c>
      <c r="J182" s="5" t="s">
        <v>21</v>
      </c>
      <c r="K182" s="1">
        <v>2</v>
      </c>
      <c r="L182" s="5">
        <v>-1</v>
      </c>
      <c r="M182" t="s">
        <v>1310</v>
      </c>
      <c r="N182" t="s">
        <v>1443</v>
      </c>
      <c r="O182" t="s">
        <v>17</v>
      </c>
    </row>
    <row r="183" spans="1:21" x14ac:dyDescent="0.25">
      <c r="H183" s="1" t="s">
        <v>2949</v>
      </c>
      <c r="I183" s="5" t="s">
        <v>21</v>
      </c>
      <c r="J183" s="1" t="s">
        <v>1455</v>
      </c>
      <c r="K183" s="5">
        <v>-1</v>
      </c>
      <c r="L183" s="1">
        <v>2</v>
      </c>
      <c r="M183" t="s">
        <v>1680</v>
      </c>
      <c r="N183" t="s">
        <v>17</v>
      </c>
      <c r="O183" t="s">
        <v>1456</v>
      </c>
      <c r="P183">
        <v>0.8</v>
      </c>
      <c r="Q183" t="s">
        <v>3028</v>
      </c>
    </row>
    <row r="184" spans="1:21" x14ac:dyDescent="0.25">
      <c r="A184" t="s">
        <v>1121</v>
      </c>
      <c r="B184" s="1" t="s">
        <v>1441</v>
      </c>
      <c r="C184" t="s">
        <v>20</v>
      </c>
      <c r="D184" s="1" t="s">
        <v>1441</v>
      </c>
      <c r="E184" s="1" t="s">
        <v>1441</v>
      </c>
      <c r="F184" s="1">
        <v>2</v>
      </c>
      <c r="G184" s="1">
        <v>2</v>
      </c>
      <c r="H184" s="1" t="s">
        <v>1442</v>
      </c>
      <c r="I184" s="1" t="s">
        <v>1442</v>
      </c>
      <c r="J184" s="5" t="s">
        <v>21</v>
      </c>
      <c r="K184" s="1">
        <v>2</v>
      </c>
      <c r="L184" s="5">
        <v>-1</v>
      </c>
      <c r="M184" t="s">
        <v>1310</v>
      </c>
      <c r="N184" t="s">
        <v>1443</v>
      </c>
      <c r="O184" t="s">
        <v>17</v>
      </c>
      <c r="R184" t="b">
        <v>1</v>
      </c>
      <c r="T184" t="b">
        <v>1</v>
      </c>
      <c r="U184" t="b">
        <v>1</v>
      </c>
    </row>
    <row r="185" spans="1:21" x14ac:dyDescent="0.25">
      <c r="H185" s="1" t="s">
        <v>1444</v>
      </c>
      <c r="I185" s="1" t="s">
        <v>1444</v>
      </c>
      <c r="J185" s="1" t="s">
        <v>1445</v>
      </c>
      <c r="K185" s="1">
        <v>2</v>
      </c>
      <c r="L185" s="1">
        <v>2</v>
      </c>
      <c r="M185" t="s">
        <v>1310</v>
      </c>
      <c r="N185" t="s">
        <v>1443</v>
      </c>
      <c r="O185" t="s">
        <v>1457</v>
      </c>
      <c r="P185">
        <v>96.1</v>
      </c>
      <c r="T185" t="b">
        <v>1</v>
      </c>
    </row>
    <row r="186" spans="1:21" x14ac:dyDescent="0.25">
      <c r="H186" s="1" t="s">
        <v>1447</v>
      </c>
      <c r="I186" s="1" t="s">
        <v>1447</v>
      </c>
      <c r="J186" s="1" t="s">
        <v>1448</v>
      </c>
      <c r="K186" s="1">
        <v>2</v>
      </c>
      <c r="L186" s="1">
        <v>2</v>
      </c>
      <c r="M186" t="s">
        <v>1310</v>
      </c>
      <c r="N186" t="s">
        <v>1443</v>
      </c>
      <c r="O186" t="s">
        <v>1457</v>
      </c>
      <c r="P186">
        <v>2.8</v>
      </c>
      <c r="T186" t="b">
        <v>1</v>
      </c>
    </row>
    <row r="187" spans="1:21" x14ac:dyDescent="0.25">
      <c r="H187" s="1" t="s">
        <v>1450</v>
      </c>
      <c r="I187" s="1" t="s">
        <v>1450</v>
      </c>
      <c r="J187" s="1" t="s">
        <v>1451</v>
      </c>
      <c r="K187" s="1">
        <v>2</v>
      </c>
      <c r="L187" s="1">
        <v>2</v>
      </c>
      <c r="M187" t="s">
        <v>1310</v>
      </c>
      <c r="N187" t="s">
        <v>1443</v>
      </c>
      <c r="O187" t="s">
        <v>1457</v>
      </c>
      <c r="P187">
        <v>0.9</v>
      </c>
      <c r="T187" t="b">
        <v>1</v>
      </c>
    </row>
    <row r="188" spans="1:21" x14ac:dyDescent="0.25">
      <c r="H188" s="1" t="s">
        <v>1453</v>
      </c>
      <c r="I188" s="1" t="s">
        <v>1453</v>
      </c>
      <c r="J188" s="5" t="s">
        <v>21</v>
      </c>
      <c r="K188" s="1">
        <v>2</v>
      </c>
      <c r="L188" s="5">
        <v>-1</v>
      </c>
      <c r="M188" t="s">
        <v>1310</v>
      </c>
      <c r="N188" t="s">
        <v>1443</v>
      </c>
      <c r="O188" t="s">
        <v>17</v>
      </c>
      <c r="T188" t="b">
        <v>1</v>
      </c>
      <c r="U188" t="b">
        <v>1</v>
      </c>
    </row>
    <row r="189" spans="1:21" x14ac:dyDescent="0.25">
      <c r="A189" t="s">
        <v>1121</v>
      </c>
      <c r="B189" s="1" t="s">
        <v>1458</v>
      </c>
      <c r="C189" t="s">
        <v>975</v>
      </c>
      <c r="D189" s="1" t="s">
        <v>1458</v>
      </c>
      <c r="E189" s="1" t="s">
        <v>1458</v>
      </c>
      <c r="F189" s="1">
        <v>2</v>
      </c>
      <c r="G189" s="1">
        <v>2</v>
      </c>
      <c r="H189" s="1" t="s">
        <v>1459</v>
      </c>
      <c r="I189" s="1" t="s">
        <v>1459</v>
      </c>
      <c r="J189" s="5" t="s">
        <v>21</v>
      </c>
      <c r="K189" s="1">
        <v>2</v>
      </c>
      <c r="L189" s="5">
        <v>-1</v>
      </c>
      <c r="M189" t="s">
        <v>1193</v>
      </c>
      <c r="N189" t="s">
        <v>1326</v>
      </c>
      <c r="O189" t="s">
        <v>17</v>
      </c>
    </row>
    <row r="190" spans="1:21" x14ac:dyDescent="0.25">
      <c r="H190" s="1" t="s">
        <v>1460</v>
      </c>
      <c r="I190" s="1" t="s">
        <v>1460</v>
      </c>
      <c r="J190" s="1" t="s">
        <v>1461</v>
      </c>
      <c r="K190" s="1">
        <v>2</v>
      </c>
      <c r="L190" s="1">
        <v>2</v>
      </c>
      <c r="M190" t="s">
        <v>1193</v>
      </c>
      <c r="N190" t="s">
        <v>1326</v>
      </c>
      <c r="O190" t="s">
        <v>1462</v>
      </c>
      <c r="P190">
        <v>96.9</v>
      </c>
    </row>
    <row r="191" spans="1:21" x14ac:dyDescent="0.25">
      <c r="H191" s="1" t="s">
        <v>1463</v>
      </c>
      <c r="I191" s="1" t="s">
        <v>1463</v>
      </c>
      <c r="J191" s="5" t="s">
        <v>21</v>
      </c>
      <c r="K191" s="1">
        <v>2</v>
      </c>
      <c r="L191" s="5">
        <v>-1</v>
      </c>
      <c r="M191" t="s">
        <v>1193</v>
      </c>
      <c r="N191" t="s">
        <v>1326</v>
      </c>
      <c r="O191" t="s">
        <v>17</v>
      </c>
    </row>
    <row r="192" spans="1:21" x14ac:dyDescent="0.25">
      <c r="H192" s="1" t="s">
        <v>1464</v>
      </c>
      <c r="I192" s="1" t="s">
        <v>1464</v>
      </c>
      <c r="J192" s="5" t="s">
        <v>21</v>
      </c>
      <c r="K192" s="1">
        <v>2</v>
      </c>
      <c r="L192" s="5">
        <v>-1</v>
      </c>
      <c r="M192" t="s">
        <v>1193</v>
      </c>
      <c r="N192" t="s">
        <v>1326</v>
      </c>
      <c r="O192" t="s">
        <v>17</v>
      </c>
    </row>
    <row r="193" spans="1:19" x14ac:dyDescent="0.25">
      <c r="H193" s="1" t="s">
        <v>1465</v>
      </c>
      <c r="I193" s="5" t="s">
        <v>21</v>
      </c>
      <c r="J193" s="1" t="s">
        <v>1466</v>
      </c>
      <c r="K193" s="5">
        <v>-1</v>
      </c>
      <c r="L193" s="1">
        <v>2</v>
      </c>
      <c r="M193" t="s">
        <v>1193</v>
      </c>
      <c r="N193" t="s">
        <v>17</v>
      </c>
      <c r="O193" t="s">
        <v>1462</v>
      </c>
      <c r="P193">
        <v>1.5</v>
      </c>
      <c r="Q193" t="s">
        <v>3028</v>
      </c>
    </row>
    <row r="194" spans="1:19" x14ac:dyDescent="0.25">
      <c r="H194" s="1" t="s">
        <v>1467</v>
      </c>
      <c r="I194" s="1" t="s">
        <v>1467</v>
      </c>
      <c r="J194" s="5" t="s">
        <v>21</v>
      </c>
      <c r="K194" s="1">
        <v>2</v>
      </c>
      <c r="L194" s="5">
        <v>-1</v>
      </c>
      <c r="M194" t="s">
        <v>1193</v>
      </c>
      <c r="N194" t="s">
        <v>1326</v>
      </c>
      <c r="O194" t="s">
        <v>17</v>
      </c>
    </row>
    <row r="195" spans="1:19" x14ac:dyDescent="0.25">
      <c r="H195" s="1" t="s">
        <v>2950</v>
      </c>
      <c r="I195" s="5" t="s">
        <v>21</v>
      </c>
      <c r="J195" s="1" t="s">
        <v>1468</v>
      </c>
      <c r="K195" s="5">
        <v>-1</v>
      </c>
      <c r="L195" s="1">
        <v>2</v>
      </c>
      <c r="M195" t="s">
        <v>1193</v>
      </c>
      <c r="N195" t="s">
        <v>17</v>
      </c>
      <c r="O195" t="s">
        <v>1462</v>
      </c>
      <c r="P195">
        <v>2.5</v>
      </c>
      <c r="Q195" t="s">
        <v>3028</v>
      </c>
    </row>
    <row r="196" spans="1:19" x14ac:dyDescent="0.25">
      <c r="A196" t="s">
        <v>1121</v>
      </c>
      <c r="B196" s="1" t="s">
        <v>1469</v>
      </c>
      <c r="C196" t="s">
        <v>20</v>
      </c>
      <c r="D196" t="s">
        <v>1458</v>
      </c>
      <c r="E196" t="s">
        <v>21</v>
      </c>
      <c r="F196">
        <v>0</v>
      </c>
      <c r="G196">
        <v>0</v>
      </c>
      <c r="M196" t="s">
        <v>1193</v>
      </c>
      <c r="N196" t="s">
        <v>1470</v>
      </c>
      <c r="O196" t="s">
        <v>17</v>
      </c>
      <c r="Q196" t="s">
        <v>405</v>
      </c>
      <c r="R196" t="b">
        <v>1</v>
      </c>
      <c r="S196" t="b">
        <v>1</v>
      </c>
    </row>
    <row r="197" spans="1:19" x14ac:dyDescent="0.25">
      <c r="A197" t="s">
        <v>1121</v>
      </c>
      <c r="B197" s="1" t="s">
        <v>1471</v>
      </c>
      <c r="C197" t="s">
        <v>975</v>
      </c>
      <c r="D197" s="1" t="s">
        <v>1471</v>
      </c>
      <c r="E197" s="1" t="s">
        <v>1471</v>
      </c>
      <c r="F197" s="1">
        <v>2</v>
      </c>
      <c r="G197" s="1">
        <v>2</v>
      </c>
      <c r="H197" s="1" t="s">
        <v>1472</v>
      </c>
      <c r="I197" s="1" t="s">
        <v>1472</v>
      </c>
      <c r="J197" s="5" t="s">
        <v>21</v>
      </c>
      <c r="K197" s="1">
        <v>2</v>
      </c>
      <c r="L197" s="5">
        <v>-1</v>
      </c>
      <c r="M197" t="s">
        <v>1473</v>
      </c>
      <c r="N197" t="s">
        <v>1474</v>
      </c>
      <c r="O197" t="s">
        <v>17</v>
      </c>
    </row>
    <row r="198" spans="1:19" x14ac:dyDescent="0.25">
      <c r="H198" s="1" t="s">
        <v>1475</v>
      </c>
      <c r="I198" s="1" t="s">
        <v>1475</v>
      </c>
      <c r="J198" s="5" t="s">
        <v>21</v>
      </c>
      <c r="K198" s="1">
        <v>2</v>
      </c>
      <c r="L198" s="5">
        <v>-1</v>
      </c>
      <c r="M198" t="s">
        <v>1473</v>
      </c>
      <c r="N198" t="s">
        <v>1474</v>
      </c>
      <c r="O198" t="s">
        <v>17</v>
      </c>
    </row>
    <row r="199" spans="1:19" x14ac:dyDescent="0.25">
      <c r="H199" s="1" t="s">
        <v>2951</v>
      </c>
      <c r="I199" s="5" t="s">
        <v>21</v>
      </c>
      <c r="J199" s="1" t="s">
        <v>1476</v>
      </c>
      <c r="K199" s="5">
        <v>-1</v>
      </c>
      <c r="L199" s="1">
        <v>2</v>
      </c>
      <c r="M199" t="s">
        <v>1473</v>
      </c>
      <c r="N199" t="s">
        <v>17</v>
      </c>
      <c r="O199" t="s">
        <v>1477</v>
      </c>
      <c r="P199">
        <v>54</v>
      </c>
      <c r="Q199" t="s">
        <v>3028</v>
      </c>
    </row>
    <row r="200" spans="1:19" x14ac:dyDescent="0.25">
      <c r="H200" s="1" t="s">
        <v>2952</v>
      </c>
      <c r="I200" s="5" t="s">
        <v>21</v>
      </c>
      <c r="J200" s="1" t="s">
        <v>1478</v>
      </c>
      <c r="K200" s="5">
        <v>-1</v>
      </c>
      <c r="L200" s="1">
        <v>2</v>
      </c>
      <c r="M200" t="s">
        <v>1473</v>
      </c>
      <c r="N200" t="s">
        <v>17</v>
      </c>
      <c r="O200" t="s">
        <v>1477</v>
      </c>
      <c r="P200">
        <v>2</v>
      </c>
      <c r="Q200" t="s">
        <v>3028</v>
      </c>
    </row>
    <row r="201" spans="1:19" x14ac:dyDescent="0.25">
      <c r="H201" s="1" t="s">
        <v>2953</v>
      </c>
      <c r="I201" s="5" t="s">
        <v>21</v>
      </c>
      <c r="J201" s="1" t="s">
        <v>1479</v>
      </c>
      <c r="K201" s="5">
        <v>-1</v>
      </c>
      <c r="L201" s="1">
        <v>2</v>
      </c>
      <c r="M201" t="s">
        <v>1473</v>
      </c>
      <c r="N201" t="s">
        <v>17</v>
      </c>
      <c r="O201" t="s">
        <v>1477</v>
      </c>
      <c r="P201">
        <v>78.099999999999994</v>
      </c>
      <c r="Q201" t="s">
        <v>3028</v>
      </c>
    </row>
    <row r="202" spans="1:19" x14ac:dyDescent="0.25">
      <c r="A202" t="s">
        <v>1121</v>
      </c>
      <c r="B202" s="1" t="s">
        <v>1480</v>
      </c>
      <c r="C202" t="s">
        <v>20</v>
      </c>
      <c r="D202" t="s">
        <v>1471</v>
      </c>
      <c r="E202" t="s">
        <v>21</v>
      </c>
      <c r="F202">
        <v>0</v>
      </c>
      <c r="G202">
        <v>0</v>
      </c>
      <c r="M202" t="s">
        <v>1473</v>
      </c>
      <c r="N202" t="s">
        <v>1481</v>
      </c>
      <c r="O202" t="s">
        <v>17</v>
      </c>
      <c r="Q202" t="s">
        <v>405</v>
      </c>
      <c r="R202" t="b">
        <v>1</v>
      </c>
      <c r="S202" t="b">
        <v>1</v>
      </c>
    </row>
    <row r="203" spans="1:19" x14ac:dyDescent="0.25">
      <c r="A203" t="s">
        <v>1121</v>
      </c>
      <c r="B203" s="1" t="s">
        <v>1482</v>
      </c>
      <c r="C203" t="s">
        <v>975</v>
      </c>
      <c r="D203" s="1" t="s">
        <v>1482</v>
      </c>
      <c r="E203" s="6" t="s">
        <v>1482</v>
      </c>
      <c r="F203" s="1">
        <v>2</v>
      </c>
      <c r="G203" s="6">
        <v>1</v>
      </c>
      <c r="H203" s="1" t="s">
        <v>1483</v>
      </c>
      <c r="I203" s="1" t="s">
        <v>1483</v>
      </c>
      <c r="J203" s="6" t="s">
        <v>1484</v>
      </c>
      <c r="K203" s="1">
        <v>2</v>
      </c>
      <c r="L203" s="6">
        <v>1</v>
      </c>
      <c r="M203" t="s">
        <v>1485</v>
      </c>
      <c r="N203" t="s">
        <v>1486</v>
      </c>
      <c r="O203" t="s">
        <v>1487</v>
      </c>
      <c r="P203">
        <v>98.7</v>
      </c>
      <c r="Q203" t="s">
        <v>3044</v>
      </c>
    </row>
    <row r="204" spans="1:19" x14ac:dyDescent="0.25">
      <c r="H204" s="1" t="s">
        <v>1488</v>
      </c>
      <c r="I204" s="1" t="s">
        <v>1488</v>
      </c>
      <c r="J204" s="6" t="s">
        <v>1489</v>
      </c>
      <c r="K204" s="1">
        <v>2</v>
      </c>
      <c r="L204" s="6">
        <v>1</v>
      </c>
      <c r="M204" t="s">
        <v>1485</v>
      </c>
      <c r="N204" t="s">
        <v>1486</v>
      </c>
      <c r="O204" t="s">
        <v>1487</v>
      </c>
      <c r="P204">
        <v>1</v>
      </c>
      <c r="Q204" t="s">
        <v>3044</v>
      </c>
    </row>
    <row r="205" spans="1:19" x14ac:dyDescent="0.25">
      <c r="H205" s="1" t="s">
        <v>1490</v>
      </c>
      <c r="I205" s="1" t="s">
        <v>1490</v>
      </c>
      <c r="J205" s="5" t="s">
        <v>21</v>
      </c>
      <c r="K205" s="1">
        <v>2</v>
      </c>
      <c r="L205" s="5">
        <v>-1</v>
      </c>
      <c r="M205" t="s">
        <v>1485</v>
      </c>
      <c r="N205" t="s">
        <v>1486</v>
      </c>
      <c r="O205" t="s">
        <v>17</v>
      </c>
    </row>
    <row r="206" spans="1:19" x14ac:dyDescent="0.25">
      <c r="H206" s="1" t="s">
        <v>2954</v>
      </c>
      <c r="I206" s="5" t="s">
        <v>21</v>
      </c>
      <c r="J206" s="6" t="s">
        <v>1491</v>
      </c>
      <c r="K206" s="5">
        <v>-1</v>
      </c>
      <c r="L206" s="6">
        <v>1</v>
      </c>
      <c r="M206" t="s">
        <v>1485</v>
      </c>
      <c r="N206" t="s">
        <v>17</v>
      </c>
      <c r="O206" t="s">
        <v>1487</v>
      </c>
      <c r="P206">
        <v>1</v>
      </c>
      <c r="Q206" t="s">
        <v>3378</v>
      </c>
    </row>
    <row r="207" spans="1:19" x14ac:dyDescent="0.25">
      <c r="A207" t="s">
        <v>1121</v>
      </c>
      <c r="B207" s="1" t="s">
        <v>1492</v>
      </c>
      <c r="C207" t="s">
        <v>20</v>
      </c>
      <c r="D207" t="s">
        <v>1482</v>
      </c>
      <c r="E207" t="s">
        <v>21</v>
      </c>
      <c r="F207">
        <v>0</v>
      </c>
      <c r="G207">
        <v>0</v>
      </c>
      <c r="M207" t="s">
        <v>1485</v>
      </c>
      <c r="N207" t="s">
        <v>1493</v>
      </c>
      <c r="O207" t="s">
        <v>17</v>
      </c>
      <c r="Q207" t="s">
        <v>405</v>
      </c>
      <c r="R207" t="b">
        <v>1</v>
      </c>
      <c r="S207" t="b">
        <v>1</v>
      </c>
    </row>
    <row r="208" spans="1:19" x14ac:dyDescent="0.25">
      <c r="A208" t="s">
        <v>1121</v>
      </c>
      <c r="B208" s="1" t="s">
        <v>1494</v>
      </c>
      <c r="C208" t="s">
        <v>975</v>
      </c>
      <c r="D208" s="1" t="s">
        <v>1494</v>
      </c>
      <c r="E208" s="6" t="s">
        <v>1494</v>
      </c>
      <c r="F208" s="1">
        <v>2</v>
      </c>
      <c r="G208" s="6">
        <v>1</v>
      </c>
      <c r="H208" s="1" t="s">
        <v>1495</v>
      </c>
      <c r="I208" s="1" t="s">
        <v>1495</v>
      </c>
      <c r="J208" s="6" t="s">
        <v>1496</v>
      </c>
      <c r="K208" s="1">
        <v>2</v>
      </c>
      <c r="L208" s="6">
        <v>1</v>
      </c>
      <c r="M208" t="s">
        <v>1497</v>
      </c>
      <c r="N208" t="s">
        <v>1498</v>
      </c>
      <c r="O208" t="s">
        <v>1499</v>
      </c>
      <c r="P208">
        <v>98.6</v>
      </c>
      <c r="Q208" t="s">
        <v>3045</v>
      </c>
    </row>
    <row r="209" spans="1:21" x14ac:dyDescent="0.25">
      <c r="H209" s="1" t="s">
        <v>1500</v>
      </c>
      <c r="I209" s="1" t="s">
        <v>1500</v>
      </c>
      <c r="J209" s="6" t="s">
        <v>1501</v>
      </c>
      <c r="K209" s="1">
        <v>2</v>
      </c>
      <c r="L209" s="6">
        <v>1</v>
      </c>
      <c r="M209" t="s">
        <v>1497</v>
      </c>
      <c r="N209" t="s">
        <v>1498</v>
      </c>
      <c r="O209" t="s">
        <v>1502</v>
      </c>
      <c r="P209">
        <v>1</v>
      </c>
      <c r="Q209" t="s">
        <v>3045</v>
      </c>
      <c r="U209" t="b">
        <v>1</v>
      </c>
    </row>
    <row r="210" spans="1:21" x14ac:dyDescent="0.25">
      <c r="H210" s="1" t="s">
        <v>1503</v>
      </c>
      <c r="I210" s="5" t="s">
        <v>21</v>
      </c>
      <c r="J210" s="1" t="s">
        <v>1504</v>
      </c>
      <c r="K210" s="5">
        <v>-1</v>
      </c>
      <c r="L210" s="1">
        <v>2</v>
      </c>
      <c r="M210" t="s">
        <v>1497</v>
      </c>
      <c r="N210" t="s">
        <v>17</v>
      </c>
      <c r="O210" t="s">
        <v>1505</v>
      </c>
      <c r="P210">
        <v>1</v>
      </c>
      <c r="Q210" t="s">
        <v>3028</v>
      </c>
    </row>
    <row r="211" spans="1:21" x14ac:dyDescent="0.25">
      <c r="H211" s="1" t="s">
        <v>2955</v>
      </c>
      <c r="I211" s="5" t="s">
        <v>21</v>
      </c>
      <c r="J211" s="1" t="s">
        <v>1509</v>
      </c>
      <c r="K211" s="5">
        <v>-1</v>
      </c>
      <c r="L211" s="1">
        <v>2</v>
      </c>
      <c r="M211" t="s">
        <v>2136</v>
      </c>
      <c r="N211" t="s">
        <v>17</v>
      </c>
      <c r="O211" t="s">
        <v>1510</v>
      </c>
      <c r="P211">
        <v>0.6</v>
      </c>
      <c r="Q211" t="s">
        <v>3028</v>
      </c>
    </row>
    <row r="212" spans="1:21" x14ac:dyDescent="0.25">
      <c r="H212" s="5" t="s">
        <v>1506</v>
      </c>
      <c r="I212" t="s">
        <v>21</v>
      </c>
      <c r="J212" s="5" t="s">
        <v>1507</v>
      </c>
      <c r="K212">
        <v>0</v>
      </c>
      <c r="L212" s="5">
        <v>-2</v>
      </c>
      <c r="M212" t="s">
        <v>17</v>
      </c>
      <c r="N212" t="s">
        <v>17</v>
      </c>
      <c r="O212" t="s">
        <v>1508</v>
      </c>
      <c r="P212">
        <v>1.4</v>
      </c>
      <c r="Q212" t="s">
        <v>3045</v>
      </c>
    </row>
    <row r="213" spans="1:21" x14ac:dyDescent="0.25">
      <c r="A213" t="s">
        <v>1121</v>
      </c>
      <c r="B213" s="1" t="s">
        <v>1494</v>
      </c>
      <c r="C213" t="s">
        <v>20</v>
      </c>
      <c r="D213" s="1" t="s">
        <v>1494</v>
      </c>
      <c r="E213" s="6" t="s">
        <v>1494</v>
      </c>
      <c r="F213" s="1">
        <v>2</v>
      </c>
      <c r="G213" s="6">
        <v>1</v>
      </c>
      <c r="H213" s="1" t="s">
        <v>1495</v>
      </c>
      <c r="I213" s="1" t="s">
        <v>1495</v>
      </c>
      <c r="J213" s="6" t="s">
        <v>1496</v>
      </c>
      <c r="K213" s="1">
        <v>2</v>
      </c>
      <c r="L213" s="6">
        <v>1</v>
      </c>
      <c r="M213" t="s">
        <v>1497</v>
      </c>
      <c r="N213" t="s">
        <v>1498</v>
      </c>
      <c r="O213" t="s">
        <v>1511</v>
      </c>
      <c r="P213">
        <v>98.6</v>
      </c>
      <c r="Q213" t="s">
        <v>3045</v>
      </c>
      <c r="R213" t="b">
        <v>1</v>
      </c>
      <c r="S213" t="b">
        <v>1</v>
      </c>
      <c r="T213" t="b">
        <v>1</v>
      </c>
      <c r="U213" t="b">
        <v>1</v>
      </c>
    </row>
    <row r="214" spans="1:21" x14ac:dyDescent="0.25">
      <c r="H214" s="1" t="s">
        <v>1500</v>
      </c>
      <c r="I214" s="5" t="s">
        <v>21</v>
      </c>
      <c r="J214" s="1" t="s">
        <v>1501</v>
      </c>
      <c r="K214" s="5">
        <v>-1</v>
      </c>
      <c r="L214" s="1">
        <v>2</v>
      </c>
      <c r="M214" t="s">
        <v>1497</v>
      </c>
      <c r="N214" t="s">
        <v>17</v>
      </c>
      <c r="O214" t="s">
        <v>1512</v>
      </c>
      <c r="P214">
        <v>1</v>
      </c>
      <c r="Q214" t="s">
        <v>3028</v>
      </c>
      <c r="T214" t="b">
        <v>1</v>
      </c>
    </row>
    <row r="215" spans="1:21" x14ac:dyDescent="0.25">
      <c r="H215" s="1" t="s">
        <v>1503</v>
      </c>
      <c r="I215" s="5" t="s">
        <v>21</v>
      </c>
      <c r="J215" s="1" t="s">
        <v>1504</v>
      </c>
      <c r="K215" s="5">
        <v>-1</v>
      </c>
      <c r="L215" s="1">
        <v>2</v>
      </c>
      <c r="M215" t="s">
        <v>1497</v>
      </c>
      <c r="N215" t="s">
        <v>17</v>
      </c>
      <c r="O215" t="s">
        <v>1512</v>
      </c>
      <c r="P215">
        <v>0.3</v>
      </c>
      <c r="Q215" t="s">
        <v>3046</v>
      </c>
      <c r="T215" t="b">
        <v>1</v>
      </c>
      <c r="U215" t="b">
        <v>1</v>
      </c>
    </row>
    <row r="216" spans="1:21" x14ac:dyDescent="0.25">
      <c r="H216" s="1" t="s">
        <v>2955</v>
      </c>
      <c r="I216" s="5" t="s">
        <v>21</v>
      </c>
      <c r="J216" s="5" t="s">
        <v>1509</v>
      </c>
      <c r="K216" s="5">
        <v>-1</v>
      </c>
      <c r="L216" s="5">
        <v>-3</v>
      </c>
      <c r="M216" t="s">
        <v>2136</v>
      </c>
      <c r="N216" t="s">
        <v>17</v>
      </c>
      <c r="O216" t="s">
        <v>1513</v>
      </c>
      <c r="P216">
        <v>0.3</v>
      </c>
      <c r="Q216" t="s">
        <v>3047</v>
      </c>
      <c r="T216" t="b">
        <v>1</v>
      </c>
      <c r="U216" t="b">
        <v>1</v>
      </c>
    </row>
    <row r="217" spans="1:21" x14ac:dyDescent="0.25">
      <c r="H217" s="5" t="s">
        <v>1506</v>
      </c>
      <c r="I217" t="s">
        <v>21</v>
      </c>
      <c r="J217" s="5" t="s">
        <v>1507</v>
      </c>
      <c r="K217">
        <v>0</v>
      </c>
      <c r="L217" s="5">
        <v>-2</v>
      </c>
      <c r="M217" t="s">
        <v>17</v>
      </c>
      <c r="N217" t="s">
        <v>17</v>
      </c>
      <c r="O217" t="s">
        <v>1513</v>
      </c>
      <c r="P217">
        <v>1</v>
      </c>
      <c r="Q217" t="s">
        <v>3045</v>
      </c>
      <c r="T217" t="b">
        <v>1</v>
      </c>
      <c r="U217" t="b">
        <v>1</v>
      </c>
    </row>
    <row r="218" spans="1:21" x14ac:dyDescent="0.25">
      <c r="A218" t="s">
        <v>1121</v>
      </c>
      <c r="B218" s="1" t="s">
        <v>1514</v>
      </c>
      <c r="C218" t="s">
        <v>975</v>
      </c>
      <c r="D218" s="1" t="s">
        <v>1514</v>
      </c>
      <c r="E218" s="6" t="s">
        <v>1514</v>
      </c>
      <c r="F218" s="1">
        <v>2</v>
      </c>
      <c r="G218" s="6">
        <v>1</v>
      </c>
      <c r="H218" s="1" t="s">
        <v>1515</v>
      </c>
      <c r="I218" s="1" t="s">
        <v>1515</v>
      </c>
      <c r="J218" s="6" t="s">
        <v>1516</v>
      </c>
      <c r="K218" s="1">
        <v>2</v>
      </c>
      <c r="L218" s="6">
        <v>1</v>
      </c>
      <c r="M218" t="s">
        <v>1517</v>
      </c>
      <c r="N218" t="s">
        <v>1518</v>
      </c>
      <c r="O218" t="s">
        <v>1519</v>
      </c>
      <c r="P218">
        <v>98.7</v>
      </c>
      <c r="Q218" t="s">
        <v>3048</v>
      </c>
      <c r="S218" t="b">
        <v>1</v>
      </c>
      <c r="U218" t="b">
        <v>1</v>
      </c>
    </row>
    <row r="219" spans="1:21" x14ac:dyDescent="0.25">
      <c r="H219" s="1" t="s">
        <v>2956</v>
      </c>
      <c r="I219" s="5" t="s">
        <v>21</v>
      </c>
      <c r="J219" s="6" t="s">
        <v>1520</v>
      </c>
      <c r="K219" s="5">
        <v>-1</v>
      </c>
      <c r="L219" s="6">
        <v>1</v>
      </c>
      <c r="M219" t="s">
        <v>1517</v>
      </c>
      <c r="N219" t="s">
        <v>17</v>
      </c>
      <c r="O219" t="s">
        <v>1519</v>
      </c>
      <c r="P219">
        <v>18.899999999999999</v>
      </c>
      <c r="Q219" t="s">
        <v>3049</v>
      </c>
      <c r="U219" t="b">
        <v>1</v>
      </c>
    </row>
    <row r="220" spans="1:21" x14ac:dyDescent="0.25">
      <c r="H220" s="1" t="s">
        <v>2957</v>
      </c>
      <c r="I220" s="5" t="s">
        <v>21</v>
      </c>
      <c r="J220" s="6" t="s">
        <v>1521</v>
      </c>
      <c r="K220" s="5">
        <v>-1</v>
      </c>
      <c r="L220" s="6">
        <v>1</v>
      </c>
      <c r="M220" t="s">
        <v>1300</v>
      </c>
      <c r="N220" t="s">
        <v>17</v>
      </c>
      <c r="O220" t="s">
        <v>1519</v>
      </c>
      <c r="P220">
        <v>3.9</v>
      </c>
      <c r="Q220" t="s">
        <v>3049</v>
      </c>
      <c r="U220" t="b">
        <v>1</v>
      </c>
    </row>
    <row r="221" spans="1:21" x14ac:dyDescent="0.25">
      <c r="A221" t="s">
        <v>1121</v>
      </c>
      <c r="B221" s="1" t="s">
        <v>1514</v>
      </c>
      <c r="C221" t="s">
        <v>20</v>
      </c>
      <c r="D221" s="1" t="s">
        <v>1514</v>
      </c>
      <c r="E221" s="1" t="s">
        <v>1514</v>
      </c>
      <c r="F221" s="1">
        <v>2</v>
      </c>
      <c r="G221" s="1">
        <v>2</v>
      </c>
      <c r="H221" s="1" t="s">
        <v>1515</v>
      </c>
      <c r="I221" s="1" t="s">
        <v>1515</v>
      </c>
      <c r="J221" s="1" t="s">
        <v>1516</v>
      </c>
      <c r="K221" s="1">
        <v>2</v>
      </c>
      <c r="L221" s="1">
        <v>2</v>
      </c>
      <c r="M221" t="s">
        <v>1517</v>
      </c>
      <c r="N221" t="s">
        <v>1518</v>
      </c>
      <c r="O221" t="s">
        <v>1522</v>
      </c>
      <c r="P221">
        <v>98</v>
      </c>
      <c r="R221" t="b">
        <v>1</v>
      </c>
      <c r="T221" t="b">
        <v>1</v>
      </c>
    </row>
    <row r="222" spans="1:21" x14ac:dyDescent="0.25">
      <c r="H222" s="1" t="s">
        <v>2956</v>
      </c>
      <c r="I222" s="5" t="s">
        <v>21</v>
      </c>
      <c r="J222" s="1" t="s">
        <v>1520</v>
      </c>
      <c r="K222" s="5">
        <v>-1</v>
      </c>
      <c r="L222" s="1">
        <v>2</v>
      </c>
      <c r="M222" t="s">
        <v>1517</v>
      </c>
      <c r="N222" t="s">
        <v>17</v>
      </c>
      <c r="O222" t="s">
        <v>1522</v>
      </c>
      <c r="P222">
        <v>1</v>
      </c>
      <c r="Q222" t="s">
        <v>3028</v>
      </c>
      <c r="T222" t="b">
        <v>1</v>
      </c>
    </row>
    <row r="223" spans="1:21" x14ac:dyDescent="0.25">
      <c r="H223" s="1" t="s">
        <v>2957</v>
      </c>
      <c r="I223" s="5" t="s">
        <v>21</v>
      </c>
      <c r="J223" s="1" t="s">
        <v>1521</v>
      </c>
      <c r="K223" s="5">
        <v>-1</v>
      </c>
      <c r="L223" s="1">
        <v>2</v>
      </c>
      <c r="M223" t="s">
        <v>1300</v>
      </c>
      <c r="N223" t="s">
        <v>17</v>
      </c>
      <c r="O223" t="s">
        <v>1522</v>
      </c>
      <c r="P223">
        <v>1</v>
      </c>
      <c r="Q223" t="s">
        <v>3050</v>
      </c>
      <c r="T223" t="b">
        <v>1</v>
      </c>
    </row>
    <row r="224" spans="1:21" x14ac:dyDescent="0.25">
      <c r="A224" t="s">
        <v>1121</v>
      </c>
      <c r="B224" s="1" t="s">
        <v>1523</v>
      </c>
      <c r="C224" t="s">
        <v>975</v>
      </c>
      <c r="D224" s="1" t="s">
        <v>1523</v>
      </c>
      <c r="E224" s="6" t="s">
        <v>1523</v>
      </c>
      <c r="F224" s="1">
        <v>2</v>
      </c>
      <c r="G224" s="6">
        <v>1</v>
      </c>
      <c r="H224" s="1" t="s">
        <v>1524</v>
      </c>
      <c r="I224" s="1" t="s">
        <v>1524</v>
      </c>
      <c r="J224" s="6" t="s">
        <v>1525</v>
      </c>
      <c r="K224" s="1">
        <v>2</v>
      </c>
      <c r="L224" s="6">
        <v>1</v>
      </c>
      <c r="M224" t="s">
        <v>1229</v>
      </c>
      <c r="N224" t="s">
        <v>1526</v>
      </c>
      <c r="O224" t="s">
        <v>1527</v>
      </c>
      <c r="P224">
        <v>98.7</v>
      </c>
      <c r="Q224" t="s">
        <v>3051</v>
      </c>
    </row>
    <row r="225" spans="1:21" x14ac:dyDescent="0.25">
      <c r="H225" s="1" t="s">
        <v>2958</v>
      </c>
      <c r="I225" s="5" t="s">
        <v>21</v>
      </c>
      <c r="J225" s="6" t="s">
        <v>1528</v>
      </c>
      <c r="K225" s="5">
        <v>-1</v>
      </c>
      <c r="L225" s="6">
        <v>1</v>
      </c>
      <c r="M225" t="s">
        <v>1310</v>
      </c>
      <c r="N225" t="s">
        <v>17</v>
      </c>
      <c r="O225" t="s">
        <v>1529</v>
      </c>
      <c r="P225">
        <v>2</v>
      </c>
      <c r="Q225" t="s">
        <v>3052</v>
      </c>
    </row>
    <row r="226" spans="1:21" x14ac:dyDescent="0.25">
      <c r="H226" s="1" t="s">
        <v>2959</v>
      </c>
      <c r="I226" s="5" t="s">
        <v>21</v>
      </c>
      <c r="J226" s="6" t="s">
        <v>1530</v>
      </c>
      <c r="K226" s="5">
        <v>-1</v>
      </c>
      <c r="L226" s="6">
        <v>1</v>
      </c>
      <c r="M226" t="s">
        <v>1310</v>
      </c>
      <c r="N226" t="s">
        <v>17</v>
      </c>
      <c r="O226" t="s">
        <v>1531</v>
      </c>
      <c r="P226">
        <v>1</v>
      </c>
      <c r="Q226" t="s">
        <v>3052</v>
      </c>
      <c r="U226" t="b">
        <v>1</v>
      </c>
    </row>
    <row r="227" spans="1:21" x14ac:dyDescent="0.25">
      <c r="H227" s="5" t="s">
        <v>1532</v>
      </c>
      <c r="I227" t="s">
        <v>21</v>
      </c>
      <c r="J227" s="5" t="s">
        <v>1533</v>
      </c>
      <c r="K227">
        <v>0</v>
      </c>
      <c r="L227" s="5">
        <v>-2</v>
      </c>
      <c r="M227" t="s">
        <v>17</v>
      </c>
      <c r="N227" t="s">
        <v>17</v>
      </c>
      <c r="O227" t="s">
        <v>1534</v>
      </c>
      <c r="P227">
        <v>2.2999999999999998</v>
      </c>
      <c r="Q227" t="s">
        <v>3053</v>
      </c>
    </row>
    <row r="228" spans="1:21" x14ac:dyDescent="0.25">
      <c r="H228" s="5" t="s">
        <v>1535</v>
      </c>
      <c r="I228" t="s">
        <v>21</v>
      </c>
      <c r="J228" s="5" t="s">
        <v>1536</v>
      </c>
      <c r="K228">
        <v>0</v>
      </c>
      <c r="L228" s="5">
        <v>-2</v>
      </c>
      <c r="M228" t="s">
        <v>17</v>
      </c>
      <c r="N228" t="s">
        <v>17</v>
      </c>
      <c r="O228" t="s">
        <v>1537</v>
      </c>
      <c r="P228">
        <v>0.9</v>
      </c>
      <c r="Q228" t="s">
        <v>3054</v>
      </c>
    </row>
    <row r="229" spans="1:21" x14ac:dyDescent="0.25">
      <c r="H229" s="5" t="s">
        <v>1538</v>
      </c>
      <c r="I229" t="s">
        <v>21</v>
      </c>
      <c r="J229" s="5" t="s">
        <v>1539</v>
      </c>
      <c r="K229">
        <v>0</v>
      </c>
      <c r="L229" s="5">
        <v>-2</v>
      </c>
      <c r="M229" t="s">
        <v>17</v>
      </c>
      <c r="N229" t="s">
        <v>17</v>
      </c>
      <c r="O229" t="s">
        <v>1540</v>
      </c>
      <c r="P229">
        <v>21.9</v>
      </c>
      <c r="Q229" t="s">
        <v>3052</v>
      </c>
    </row>
    <row r="230" spans="1:21" x14ac:dyDescent="0.25">
      <c r="A230" t="s">
        <v>1121</v>
      </c>
      <c r="B230" s="1" t="s">
        <v>1523</v>
      </c>
      <c r="C230" t="s">
        <v>20</v>
      </c>
      <c r="D230" s="1" t="s">
        <v>1523</v>
      </c>
      <c r="E230" s="6" t="s">
        <v>1523</v>
      </c>
      <c r="F230" s="1">
        <v>2</v>
      </c>
      <c r="G230" s="6">
        <v>1</v>
      </c>
      <c r="H230" s="1" t="s">
        <v>1524</v>
      </c>
      <c r="I230" s="1" t="s">
        <v>1524</v>
      </c>
      <c r="J230" s="6" t="s">
        <v>1525</v>
      </c>
      <c r="K230" s="1">
        <v>2</v>
      </c>
      <c r="L230" s="6">
        <v>1</v>
      </c>
      <c r="M230" t="s">
        <v>1229</v>
      </c>
      <c r="N230" t="s">
        <v>1541</v>
      </c>
      <c r="O230" t="s">
        <v>1542</v>
      </c>
      <c r="P230">
        <v>98.6</v>
      </c>
      <c r="Q230" t="s">
        <v>3051</v>
      </c>
      <c r="R230" t="b">
        <v>1</v>
      </c>
      <c r="S230" t="b">
        <v>1</v>
      </c>
      <c r="T230" t="b">
        <v>1</v>
      </c>
      <c r="U230" t="b">
        <v>1</v>
      </c>
    </row>
    <row r="231" spans="1:21" x14ac:dyDescent="0.25">
      <c r="H231" s="1" t="s">
        <v>2958</v>
      </c>
      <c r="I231" s="5" t="s">
        <v>21</v>
      </c>
      <c r="J231" s="5" t="s">
        <v>1528</v>
      </c>
      <c r="K231" s="5">
        <v>-1</v>
      </c>
      <c r="L231" s="5">
        <v>-3</v>
      </c>
      <c r="M231" t="s">
        <v>1310</v>
      </c>
      <c r="N231" t="s">
        <v>17</v>
      </c>
      <c r="O231" t="s">
        <v>1543</v>
      </c>
      <c r="P231">
        <v>0.8</v>
      </c>
      <c r="Q231" t="s">
        <v>3052</v>
      </c>
      <c r="T231" t="b">
        <v>1</v>
      </c>
      <c r="U231" t="b">
        <v>1</v>
      </c>
    </row>
    <row r="232" spans="1:21" x14ac:dyDescent="0.25">
      <c r="H232" s="1" t="s">
        <v>2959</v>
      </c>
      <c r="I232" s="5" t="s">
        <v>21</v>
      </c>
      <c r="J232" s="1" t="s">
        <v>1530</v>
      </c>
      <c r="K232" s="5">
        <v>-1</v>
      </c>
      <c r="L232" s="1">
        <v>2</v>
      </c>
      <c r="M232" t="s">
        <v>1310</v>
      </c>
      <c r="N232" t="s">
        <v>17</v>
      </c>
      <c r="O232" t="s">
        <v>1544</v>
      </c>
      <c r="P232">
        <v>1</v>
      </c>
      <c r="Q232" t="s">
        <v>3052</v>
      </c>
      <c r="T232" t="b">
        <v>1</v>
      </c>
    </row>
    <row r="233" spans="1:21" x14ac:dyDescent="0.25">
      <c r="H233" s="5" t="s">
        <v>1532</v>
      </c>
      <c r="I233" t="s">
        <v>21</v>
      </c>
      <c r="J233" s="5" t="s">
        <v>1533</v>
      </c>
      <c r="K233">
        <v>0</v>
      </c>
      <c r="L233" s="5">
        <v>-2</v>
      </c>
      <c r="M233" t="s">
        <v>17</v>
      </c>
      <c r="N233" t="s">
        <v>17</v>
      </c>
      <c r="O233" t="s">
        <v>1545</v>
      </c>
      <c r="P233">
        <v>0.2</v>
      </c>
      <c r="Q233" t="s">
        <v>3055</v>
      </c>
      <c r="T233" t="b">
        <v>1</v>
      </c>
      <c r="U233" t="b">
        <v>1</v>
      </c>
    </row>
    <row r="234" spans="1:21" x14ac:dyDescent="0.25">
      <c r="H234" s="5" t="s">
        <v>1538</v>
      </c>
      <c r="I234" t="s">
        <v>21</v>
      </c>
      <c r="J234" s="5" t="s">
        <v>1539</v>
      </c>
      <c r="K234">
        <v>0</v>
      </c>
      <c r="L234" s="5">
        <v>-2</v>
      </c>
      <c r="M234" t="s">
        <v>17</v>
      </c>
      <c r="N234" t="s">
        <v>17</v>
      </c>
      <c r="O234" t="s">
        <v>1542</v>
      </c>
      <c r="P234">
        <v>1</v>
      </c>
      <c r="Q234" t="s">
        <v>3056</v>
      </c>
      <c r="T234" t="b">
        <v>1</v>
      </c>
      <c r="U234" t="b">
        <v>1</v>
      </c>
    </row>
    <row r="235" spans="1:21" x14ac:dyDescent="0.25">
      <c r="A235" t="s">
        <v>1121</v>
      </c>
      <c r="B235" s="1" t="s">
        <v>1546</v>
      </c>
      <c r="C235" t="s">
        <v>975</v>
      </c>
      <c r="D235" s="1" t="s">
        <v>1546</v>
      </c>
      <c r="E235" s="6" t="s">
        <v>1546</v>
      </c>
      <c r="F235" s="1">
        <v>2</v>
      </c>
      <c r="G235" s="6">
        <v>1</v>
      </c>
      <c r="H235" s="1" t="s">
        <v>1547</v>
      </c>
      <c r="I235" s="1" t="s">
        <v>1547</v>
      </c>
      <c r="J235" s="6" t="s">
        <v>1548</v>
      </c>
      <c r="K235" s="1">
        <v>2</v>
      </c>
      <c r="L235" s="6">
        <v>1</v>
      </c>
      <c r="M235" t="s">
        <v>1549</v>
      </c>
      <c r="N235" t="s">
        <v>1550</v>
      </c>
      <c r="O235" t="s">
        <v>1551</v>
      </c>
      <c r="P235">
        <v>98.7</v>
      </c>
      <c r="Q235" t="s">
        <v>3057</v>
      </c>
    </row>
    <row r="236" spans="1:21" x14ac:dyDescent="0.25">
      <c r="H236" s="1" t="s">
        <v>1552</v>
      </c>
      <c r="I236" s="1" t="s">
        <v>1552</v>
      </c>
      <c r="J236" s="6" t="s">
        <v>1553</v>
      </c>
      <c r="K236" s="1">
        <v>2</v>
      </c>
      <c r="L236" s="6">
        <v>1</v>
      </c>
      <c r="M236" t="s">
        <v>1549</v>
      </c>
      <c r="N236" t="s">
        <v>1550</v>
      </c>
      <c r="O236" t="s">
        <v>1554</v>
      </c>
      <c r="P236">
        <v>94.8</v>
      </c>
      <c r="Q236" t="s">
        <v>3057</v>
      </c>
    </row>
    <row r="237" spans="1:21" x14ac:dyDescent="0.25">
      <c r="H237" s="1" t="s">
        <v>1555</v>
      </c>
      <c r="I237" s="1" t="s">
        <v>1555</v>
      </c>
      <c r="J237" s="6" t="s">
        <v>1556</v>
      </c>
      <c r="K237" s="1">
        <v>2</v>
      </c>
      <c r="L237" s="6">
        <v>1</v>
      </c>
      <c r="M237" t="s">
        <v>1549</v>
      </c>
      <c r="N237" t="s">
        <v>1550</v>
      </c>
      <c r="O237" t="s">
        <v>1557</v>
      </c>
      <c r="P237">
        <v>96.8</v>
      </c>
      <c r="Q237" t="s">
        <v>3057</v>
      </c>
    </row>
    <row r="238" spans="1:21" x14ac:dyDescent="0.25">
      <c r="H238" s="1" t="s">
        <v>1558</v>
      </c>
      <c r="I238" s="5" t="s">
        <v>21</v>
      </c>
      <c r="J238" s="6" t="s">
        <v>1559</v>
      </c>
      <c r="K238" s="5">
        <v>-1</v>
      </c>
      <c r="L238" s="6">
        <v>1</v>
      </c>
      <c r="M238" t="s">
        <v>1549</v>
      </c>
      <c r="N238" t="s">
        <v>17</v>
      </c>
      <c r="O238" t="s">
        <v>1560</v>
      </c>
      <c r="P238">
        <v>98.6</v>
      </c>
      <c r="Q238" t="s">
        <v>3058</v>
      </c>
      <c r="T238" t="b">
        <v>1</v>
      </c>
    </row>
    <row r="239" spans="1:21" x14ac:dyDescent="0.25">
      <c r="H239" s="5" t="s">
        <v>1561</v>
      </c>
      <c r="I239" t="s">
        <v>21</v>
      </c>
      <c r="J239" s="5" t="s">
        <v>1562</v>
      </c>
      <c r="K239">
        <v>0</v>
      </c>
      <c r="L239" s="5">
        <v>-2</v>
      </c>
      <c r="M239" t="s">
        <v>17</v>
      </c>
      <c r="N239" t="s">
        <v>17</v>
      </c>
      <c r="O239" t="s">
        <v>1563</v>
      </c>
      <c r="P239">
        <v>0.9</v>
      </c>
      <c r="Q239" t="s">
        <v>3059</v>
      </c>
    </row>
    <row r="240" spans="1:21" x14ac:dyDescent="0.25">
      <c r="A240" t="s">
        <v>1121</v>
      </c>
      <c r="B240" s="1" t="s">
        <v>1546</v>
      </c>
      <c r="C240" t="s">
        <v>20</v>
      </c>
      <c r="D240" s="1" t="s">
        <v>1546</v>
      </c>
      <c r="E240" s="6" t="s">
        <v>1546</v>
      </c>
      <c r="F240" s="1">
        <v>2</v>
      </c>
      <c r="G240" s="6">
        <v>1</v>
      </c>
      <c r="H240" s="1" t="s">
        <v>1547</v>
      </c>
      <c r="I240" s="1" t="s">
        <v>1547</v>
      </c>
      <c r="J240" s="6" t="s">
        <v>1548</v>
      </c>
      <c r="K240" s="1">
        <v>2</v>
      </c>
      <c r="L240" s="6">
        <v>1</v>
      </c>
      <c r="M240" t="s">
        <v>1549</v>
      </c>
      <c r="N240" t="s">
        <v>1564</v>
      </c>
      <c r="O240" t="s">
        <v>1565</v>
      </c>
      <c r="P240">
        <v>97.9</v>
      </c>
      <c r="Q240" t="s">
        <v>3060</v>
      </c>
      <c r="R240" t="b">
        <v>1</v>
      </c>
      <c r="S240" t="b">
        <v>1</v>
      </c>
      <c r="T240" t="b">
        <v>1</v>
      </c>
      <c r="U240" t="b">
        <v>1</v>
      </c>
    </row>
    <row r="241" spans="1:21" x14ac:dyDescent="0.25">
      <c r="H241" s="1" t="s">
        <v>1552</v>
      </c>
      <c r="I241" s="1" t="s">
        <v>1552</v>
      </c>
      <c r="J241" s="6" t="s">
        <v>1553</v>
      </c>
      <c r="K241" s="1">
        <v>2</v>
      </c>
      <c r="L241" s="6">
        <v>1</v>
      </c>
      <c r="M241" t="s">
        <v>1549</v>
      </c>
      <c r="N241" t="s">
        <v>1564</v>
      </c>
      <c r="O241" t="s">
        <v>1566</v>
      </c>
      <c r="P241">
        <v>52.1</v>
      </c>
      <c r="Q241" t="s">
        <v>3060</v>
      </c>
      <c r="T241" t="b">
        <v>1</v>
      </c>
      <c r="U241" t="b">
        <v>1</v>
      </c>
    </row>
    <row r="242" spans="1:21" x14ac:dyDescent="0.25">
      <c r="H242" s="1" t="s">
        <v>1555</v>
      </c>
      <c r="I242" s="1" t="s">
        <v>1555</v>
      </c>
      <c r="J242" s="6" t="s">
        <v>1556</v>
      </c>
      <c r="K242" s="1">
        <v>2</v>
      </c>
      <c r="L242" s="6">
        <v>1</v>
      </c>
      <c r="M242" t="s">
        <v>1549</v>
      </c>
      <c r="N242" t="s">
        <v>1564</v>
      </c>
      <c r="O242" t="s">
        <v>1566</v>
      </c>
      <c r="P242">
        <v>97.3</v>
      </c>
      <c r="Q242" t="s">
        <v>3060</v>
      </c>
      <c r="T242" t="b">
        <v>1</v>
      </c>
      <c r="U242" t="b">
        <v>1</v>
      </c>
    </row>
    <row r="243" spans="1:21" x14ac:dyDescent="0.25">
      <c r="H243" s="1" t="s">
        <v>1558</v>
      </c>
      <c r="I243" s="1" t="s">
        <v>1558</v>
      </c>
      <c r="J243" s="5" t="s">
        <v>21</v>
      </c>
      <c r="K243" s="1">
        <v>2</v>
      </c>
      <c r="L243" s="5">
        <v>-1</v>
      </c>
      <c r="M243" t="s">
        <v>1549</v>
      </c>
      <c r="N243" t="s">
        <v>1564</v>
      </c>
      <c r="O243" t="s">
        <v>17</v>
      </c>
      <c r="U243" t="b">
        <v>1</v>
      </c>
    </row>
    <row r="244" spans="1:21" x14ac:dyDescent="0.25">
      <c r="H244" s="5" t="s">
        <v>1561</v>
      </c>
      <c r="I244" t="s">
        <v>21</v>
      </c>
      <c r="J244" s="5" t="s">
        <v>1562</v>
      </c>
      <c r="K244">
        <v>0</v>
      </c>
      <c r="L244" s="5">
        <v>-2</v>
      </c>
      <c r="M244" t="s">
        <v>17</v>
      </c>
      <c r="N244" t="s">
        <v>17</v>
      </c>
      <c r="O244" t="s">
        <v>1567</v>
      </c>
      <c r="P244">
        <v>3.4</v>
      </c>
      <c r="Q244" t="s">
        <v>3053</v>
      </c>
      <c r="T244" t="b">
        <v>1</v>
      </c>
      <c r="U244" t="b">
        <v>1</v>
      </c>
    </row>
    <row r="245" spans="1:21" x14ac:dyDescent="0.25">
      <c r="A245" t="s">
        <v>1121</v>
      </c>
      <c r="B245" s="1" t="s">
        <v>1568</v>
      </c>
      <c r="C245" t="s">
        <v>975</v>
      </c>
      <c r="D245" s="1" t="s">
        <v>1568</v>
      </c>
      <c r="E245" s="1" t="s">
        <v>1568</v>
      </c>
      <c r="F245" s="1">
        <v>2</v>
      </c>
      <c r="G245" s="1">
        <v>2</v>
      </c>
      <c r="H245" s="1" t="s">
        <v>1569</v>
      </c>
      <c r="I245" s="1" t="s">
        <v>1569</v>
      </c>
      <c r="J245" s="1" t="s">
        <v>1570</v>
      </c>
      <c r="K245" s="1">
        <v>2</v>
      </c>
      <c r="L245" s="1">
        <v>2</v>
      </c>
      <c r="M245" t="s">
        <v>1571</v>
      </c>
      <c r="N245" t="s">
        <v>1572</v>
      </c>
      <c r="O245" t="s">
        <v>1573</v>
      </c>
      <c r="P245">
        <v>98.2</v>
      </c>
    </row>
    <row r="246" spans="1:21" x14ac:dyDescent="0.25">
      <c r="H246" s="1" t="s">
        <v>1574</v>
      </c>
      <c r="I246" s="1" t="s">
        <v>1574</v>
      </c>
      <c r="J246" s="1" t="s">
        <v>1575</v>
      </c>
      <c r="K246" s="1">
        <v>2</v>
      </c>
      <c r="L246" s="1">
        <v>2</v>
      </c>
      <c r="M246" t="s">
        <v>1571</v>
      </c>
      <c r="N246" t="s">
        <v>1572</v>
      </c>
      <c r="O246" t="s">
        <v>1576</v>
      </c>
      <c r="P246">
        <v>97.3</v>
      </c>
    </row>
    <row r="247" spans="1:21" x14ac:dyDescent="0.25">
      <c r="H247" s="1" t="s">
        <v>1577</v>
      </c>
      <c r="I247" s="1" t="s">
        <v>1577</v>
      </c>
      <c r="J247" s="1" t="s">
        <v>1578</v>
      </c>
      <c r="K247" s="1">
        <v>2</v>
      </c>
      <c r="L247" s="1">
        <v>2</v>
      </c>
      <c r="M247" t="s">
        <v>1571</v>
      </c>
      <c r="N247" t="s">
        <v>1572</v>
      </c>
      <c r="O247" t="s">
        <v>1579</v>
      </c>
      <c r="P247">
        <v>2</v>
      </c>
    </row>
    <row r="248" spans="1:21" x14ac:dyDescent="0.25">
      <c r="H248" s="1" t="s">
        <v>1580</v>
      </c>
      <c r="I248" s="1" t="s">
        <v>1580</v>
      </c>
      <c r="J248" s="1" t="s">
        <v>1581</v>
      </c>
      <c r="K248" s="1">
        <v>2</v>
      </c>
      <c r="L248" s="1">
        <v>2</v>
      </c>
      <c r="M248" t="s">
        <v>1571</v>
      </c>
      <c r="N248" t="s">
        <v>1572</v>
      </c>
      <c r="O248" t="s">
        <v>1582</v>
      </c>
      <c r="P248">
        <v>95.2</v>
      </c>
    </row>
    <row r="249" spans="1:21" x14ac:dyDescent="0.25">
      <c r="H249" s="1" t="s">
        <v>2960</v>
      </c>
      <c r="I249" s="5" t="s">
        <v>21</v>
      </c>
      <c r="J249" s="1" t="s">
        <v>1583</v>
      </c>
      <c r="K249" s="5">
        <v>-1</v>
      </c>
      <c r="L249" s="1">
        <v>2</v>
      </c>
      <c r="M249" t="s">
        <v>1206</v>
      </c>
      <c r="N249" t="s">
        <v>17</v>
      </c>
      <c r="O249" t="s">
        <v>1584</v>
      </c>
      <c r="P249">
        <v>2</v>
      </c>
      <c r="Q249" t="s">
        <v>3061</v>
      </c>
    </row>
    <row r="250" spans="1:21" x14ac:dyDescent="0.25">
      <c r="A250" t="s">
        <v>1121</v>
      </c>
      <c r="B250" s="1" t="s">
        <v>1568</v>
      </c>
      <c r="C250" t="s">
        <v>20</v>
      </c>
      <c r="D250" s="1" t="s">
        <v>1568</v>
      </c>
      <c r="E250" s="1" t="s">
        <v>1568</v>
      </c>
      <c r="F250" s="1">
        <v>2</v>
      </c>
      <c r="G250" s="1">
        <v>2</v>
      </c>
      <c r="H250" s="1" t="s">
        <v>1569</v>
      </c>
      <c r="I250" s="1" t="s">
        <v>1569</v>
      </c>
      <c r="J250" s="1" t="s">
        <v>1570</v>
      </c>
      <c r="K250" s="1">
        <v>2</v>
      </c>
      <c r="L250" s="1">
        <v>2</v>
      </c>
      <c r="M250" t="s">
        <v>1571</v>
      </c>
      <c r="N250" t="s">
        <v>1585</v>
      </c>
      <c r="O250" t="s">
        <v>1586</v>
      </c>
      <c r="P250">
        <v>99</v>
      </c>
      <c r="R250" t="b">
        <v>1</v>
      </c>
      <c r="S250" t="b">
        <v>1</v>
      </c>
      <c r="T250" t="b">
        <v>1</v>
      </c>
      <c r="U250" t="b">
        <v>1</v>
      </c>
    </row>
    <row r="251" spans="1:21" x14ac:dyDescent="0.25">
      <c r="H251" s="1" t="s">
        <v>1574</v>
      </c>
      <c r="I251" s="1" t="s">
        <v>1574</v>
      </c>
      <c r="J251" s="1" t="s">
        <v>1575</v>
      </c>
      <c r="K251" s="1">
        <v>2</v>
      </c>
      <c r="L251" s="1">
        <v>2</v>
      </c>
      <c r="M251" t="s">
        <v>1571</v>
      </c>
      <c r="N251" t="s">
        <v>1585</v>
      </c>
      <c r="O251" t="s">
        <v>1587</v>
      </c>
      <c r="P251">
        <v>7.5</v>
      </c>
      <c r="T251" t="b">
        <v>1</v>
      </c>
      <c r="U251" t="b">
        <v>1</v>
      </c>
    </row>
    <row r="252" spans="1:21" x14ac:dyDescent="0.25">
      <c r="H252" s="1" t="s">
        <v>1577</v>
      </c>
      <c r="I252" s="1" t="s">
        <v>1577</v>
      </c>
      <c r="J252" s="1" t="s">
        <v>1578</v>
      </c>
      <c r="K252" s="1">
        <v>2</v>
      </c>
      <c r="L252" s="1">
        <v>2</v>
      </c>
      <c r="M252" t="s">
        <v>1571</v>
      </c>
      <c r="N252" t="s">
        <v>1585</v>
      </c>
      <c r="O252" t="s">
        <v>1588</v>
      </c>
      <c r="P252">
        <v>1</v>
      </c>
      <c r="T252" t="b">
        <v>1</v>
      </c>
      <c r="U252" t="b">
        <v>1</v>
      </c>
    </row>
    <row r="253" spans="1:21" x14ac:dyDescent="0.25">
      <c r="H253" s="1" t="s">
        <v>1580</v>
      </c>
      <c r="I253" s="5" t="s">
        <v>21</v>
      </c>
      <c r="J253" s="1" t="s">
        <v>1581</v>
      </c>
      <c r="K253" s="5">
        <v>-1</v>
      </c>
      <c r="L253" s="1">
        <v>2</v>
      </c>
      <c r="M253" t="s">
        <v>1571</v>
      </c>
      <c r="N253" t="s">
        <v>17</v>
      </c>
      <c r="O253" t="s">
        <v>1589</v>
      </c>
      <c r="P253">
        <v>0.2</v>
      </c>
      <c r="Q253" t="s">
        <v>3062</v>
      </c>
      <c r="T253" t="b">
        <v>1</v>
      </c>
      <c r="U253" t="b">
        <v>1</v>
      </c>
    </row>
    <row r="254" spans="1:21" x14ac:dyDescent="0.25">
      <c r="H254" s="1" t="s">
        <v>2960</v>
      </c>
      <c r="I254" s="5" t="s">
        <v>21</v>
      </c>
      <c r="J254" s="1" t="s">
        <v>1583</v>
      </c>
      <c r="K254" s="5">
        <v>-1</v>
      </c>
      <c r="L254" s="1">
        <v>2</v>
      </c>
      <c r="M254" t="s">
        <v>1206</v>
      </c>
      <c r="N254" t="s">
        <v>17</v>
      </c>
      <c r="O254" t="s">
        <v>1589</v>
      </c>
      <c r="P254">
        <v>1</v>
      </c>
      <c r="Q254" t="s">
        <v>3061</v>
      </c>
      <c r="T254" t="b">
        <v>1</v>
      </c>
      <c r="U254" t="b">
        <v>1</v>
      </c>
    </row>
    <row r="255" spans="1:21" x14ac:dyDescent="0.25">
      <c r="H255" s="1" t="s">
        <v>1590</v>
      </c>
      <c r="I255" s="1" t="s">
        <v>1590</v>
      </c>
      <c r="J255" s="5" t="s">
        <v>21</v>
      </c>
      <c r="K255" s="1">
        <v>2</v>
      </c>
      <c r="L255" s="5">
        <v>-1</v>
      </c>
      <c r="M255" t="s">
        <v>1571</v>
      </c>
      <c r="N255" t="s">
        <v>1585</v>
      </c>
      <c r="O255" t="s">
        <v>17</v>
      </c>
    </row>
    <row r="256" spans="1:21" x14ac:dyDescent="0.25">
      <c r="A256" t="s">
        <v>1121</v>
      </c>
      <c r="B256" s="1" t="s">
        <v>1591</v>
      </c>
      <c r="C256" t="s">
        <v>975</v>
      </c>
      <c r="D256" s="1" t="s">
        <v>1591</v>
      </c>
      <c r="E256" s="1" t="s">
        <v>1591</v>
      </c>
      <c r="F256" s="1">
        <v>2</v>
      </c>
      <c r="G256" s="1">
        <v>2</v>
      </c>
      <c r="H256" s="1" t="s">
        <v>1592</v>
      </c>
      <c r="I256" s="1" t="s">
        <v>1592</v>
      </c>
      <c r="J256" s="1" t="s">
        <v>1593</v>
      </c>
      <c r="K256" s="1">
        <v>2</v>
      </c>
      <c r="L256" s="1">
        <v>2</v>
      </c>
      <c r="M256" t="s">
        <v>1594</v>
      </c>
      <c r="N256" t="s">
        <v>1595</v>
      </c>
      <c r="O256" t="s">
        <v>1596</v>
      </c>
      <c r="P256">
        <v>19.3</v>
      </c>
    </row>
    <row r="257" spans="1:19" x14ac:dyDescent="0.25">
      <c r="H257" s="1" t="s">
        <v>1597</v>
      </c>
      <c r="I257" s="1" t="s">
        <v>1597</v>
      </c>
      <c r="J257" s="5" t="s">
        <v>21</v>
      </c>
      <c r="K257" s="1">
        <v>2</v>
      </c>
      <c r="L257" s="5">
        <v>-1</v>
      </c>
      <c r="M257" t="s">
        <v>1594</v>
      </c>
      <c r="N257" t="s">
        <v>1595</v>
      </c>
      <c r="O257" t="s">
        <v>17</v>
      </c>
    </row>
    <row r="258" spans="1:19" x14ac:dyDescent="0.25">
      <c r="H258" s="1" t="s">
        <v>1598</v>
      </c>
      <c r="I258" s="1" t="s">
        <v>1598</v>
      </c>
      <c r="J258" s="1" t="s">
        <v>1599</v>
      </c>
      <c r="K258" s="1">
        <v>2</v>
      </c>
      <c r="L258" s="1">
        <v>2</v>
      </c>
      <c r="M258" t="s">
        <v>1594</v>
      </c>
      <c r="N258" t="s">
        <v>1595</v>
      </c>
      <c r="O258" t="s">
        <v>1600</v>
      </c>
      <c r="P258">
        <v>98.8</v>
      </c>
    </row>
    <row r="259" spans="1:19" x14ac:dyDescent="0.25">
      <c r="H259" s="1" t="s">
        <v>1601</v>
      </c>
      <c r="I259" s="1" t="s">
        <v>1601</v>
      </c>
      <c r="J259" s="5" t="s">
        <v>21</v>
      </c>
      <c r="K259" s="1">
        <v>2</v>
      </c>
      <c r="L259" s="5">
        <v>-1</v>
      </c>
      <c r="M259" t="s">
        <v>1594</v>
      </c>
      <c r="N259" t="s">
        <v>1595</v>
      </c>
      <c r="O259" t="s">
        <v>17</v>
      </c>
    </row>
    <row r="260" spans="1:19" x14ac:dyDescent="0.25">
      <c r="H260" s="1" t="s">
        <v>1602</v>
      </c>
      <c r="I260" s="1" t="s">
        <v>1602</v>
      </c>
      <c r="J260" s="1" t="s">
        <v>1603</v>
      </c>
      <c r="K260" s="1">
        <v>2</v>
      </c>
      <c r="L260" s="1">
        <v>2</v>
      </c>
      <c r="M260" t="s">
        <v>1594</v>
      </c>
      <c r="N260" t="s">
        <v>1595</v>
      </c>
      <c r="O260" t="s">
        <v>1604</v>
      </c>
      <c r="P260">
        <v>74.2</v>
      </c>
    </row>
    <row r="261" spans="1:19" x14ac:dyDescent="0.25">
      <c r="H261" s="1" t="s">
        <v>1605</v>
      </c>
      <c r="I261" s="1" t="s">
        <v>1605</v>
      </c>
      <c r="J261" s="5" t="s">
        <v>21</v>
      </c>
      <c r="K261" s="1">
        <v>2</v>
      </c>
      <c r="L261" s="5">
        <v>-1</v>
      </c>
      <c r="M261" t="s">
        <v>1594</v>
      </c>
      <c r="N261" t="s">
        <v>1595</v>
      </c>
      <c r="O261" t="s">
        <v>17</v>
      </c>
    </row>
    <row r="262" spans="1:19" x14ac:dyDescent="0.25">
      <c r="H262" s="1" t="s">
        <v>1606</v>
      </c>
      <c r="I262" s="1" t="s">
        <v>1606</v>
      </c>
      <c r="J262" s="5" t="s">
        <v>21</v>
      </c>
      <c r="K262" s="1">
        <v>2</v>
      </c>
      <c r="L262" s="5">
        <v>-1</v>
      </c>
      <c r="M262" t="s">
        <v>1594</v>
      </c>
      <c r="N262" t="s">
        <v>1595</v>
      </c>
      <c r="O262" t="s">
        <v>17</v>
      </c>
    </row>
    <row r="263" spans="1:19" x14ac:dyDescent="0.25">
      <c r="H263" s="1" t="s">
        <v>1607</v>
      </c>
      <c r="I263" s="1" t="s">
        <v>1607</v>
      </c>
      <c r="J263" s="5" t="s">
        <v>21</v>
      </c>
      <c r="K263" s="1">
        <v>2</v>
      </c>
      <c r="L263" s="5">
        <v>-1</v>
      </c>
      <c r="M263" t="s">
        <v>1594</v>
      </c>
      <c r="N263" t="s">
        <v>1595</v>
      </c>
      <c r="O263" t="s">
        <v>17</v>
      </c>
    </row>
    <row r="264" spans="1:19" x14ac:dyDescent="0.25">
      <c r="H264" s="1" t="s">
        <v>1608</v>
      </c>
      <c r="I264" s="1" t="s">
        <v>1608</v>
      </c>
      <c r="J264" s="5" t="s">
        <v>21</v>
      </c>
      <c r="K264" s="1">
        <v>2</v>
      </c>
      <c r="L264" s="5">
        <v>-1</v>
      </c>
      <c r="M264" t="s">
        <v>1594</v>
      </c>
      <c r="N264" t="s">
        <v>1595</v>
      </c>
      <c r="O264" t="s">
        <v>17</v>
      </c>
    </row>
    <row r="265" spans="1:19" x14ac:dyDescent="0.25">
      <c r="H265" s="1" t="s">
        <v>1609</v>
      </c>
      <c r="I265" s="1" t="s">
        <v>1609</v>
      </c>
      <c r="J265" s="1" t="s">
        <v>1610</v>
      </c>
      <c r="K265" s="1">
        <v>2</v>
      </c>
      <c r="L265" s="1">
        <v>2</v>
      </c>
      <c r="M265" t="s">
        <v>1594</v>
      </c>
      <c r="N265" t="s">
        <v>1595</v>
      </c>
      <c r="O265" t="s">
        <v>1600</v>
      </c>
      <c r="P265">
        <v>11.5</v>
      </c>
    </row>
    <row r="266" spans="1:19" x14ac:dyDescent="0.25">
      <c r="A266" t="s">
        <v>1121</v>
      </c>
      <c r="B266" s="1" t="s">
        <v>1611</v>
      </c>
      <c r="C266" t="s">
        <v>20</v>
      </c>
      <c r="D266" t="s">
        <v>1591</v>
      </c>
      <c r="E266" t="s">
        <v>21</v>
      </c>
      <c r="F266">
        <v>0</v>
      </c>
      <c r="G266">
        <v>0</v>
      </c>
      <c r="M266" t="s">
        <v>1594</v>
      </c>
      <c r="N266" t="s">
        <v>1612</v>
      </c>
      <c r="O266" t="s">
        <v>17</v>
      </c>
      <c r="Q266" t="s">
        <v>405</v>
      </c>
      <c r="R266" t="b">
        <v>1</v>
      </c>
      <c r="S266" t="b">
        <v>1</v>
      </c>
    </row>
    <row r="267" spans="1:19" x14ac:dyDescent="0.25">
      <c r="A267" t="s">
        <v>1121</v>
      </c>
      <c r="B267" s="1" t="s">
        <v>1613</v>
      </c>
      <c r="C267" t="s">
        <v>975</v>
      </c>
      <c r="D267" s="1" t="s">
        <v>1613</v>
      </c>
      <c r="E267" s="1" t="s">
        <v>1613</v>
      </c>
      <c r="F267" s="1">
        <v>2</v>
      </c>
      <c r="G267" s="1">
        <v>2</v>
      </c>
      <c r="H267" s="1" t="s">
        <v>1614</v>
      </c>
      <c r="I267" s="1" t="s">
        <v>1614</v>
      </c>
      <c r="J267" s="5" t="s">
        <v>21</v>
      </c>
      <c r="K267" s="1">
        <v>2</v>
      </c>
      <c r="L267" s="5">
        <v>-1</v>
      </c>
      <c r="M267" t="s">
        <v>1615</v>
      </c>
      <c r="N267" t="s">
        <v>1616</v>
      </c>
      <c r="O267" t="s">
        <v>17</v>
      </c>
    </row>
    <row r="268" spans="1:19" x14ac:dyDescent="0.25">
      <c r="H268" s="1" t="s">
        <v>1617</v>
      </c>
      <c r="I268" s="1" t="s">
        <v>1617</v>
      </c>
      <c r="J268" s="5" t="s">
        <v>21</v>
      </c>
      <c r="K268" s="1">
        <v>2</v>
      </c>
      <c r="L268" s="5">
        <v>-1</v>
      </c>
      <c r="M268" t="s">
        <v>1615</v>
      </c>
      <c r="N268" t="s">
        <v>1616</v>
      </c>
      <c r="O268" t="s">
        <v>17</v>
      </c>
    </row>
    <row r="269" spans="1:19" x14ac:dyDescent="0.25">
      <c r="H269" s="1" t="s">
        <v>1618</v>
      </c>
      <c r="I269" s="1" t="s">
        <v>1618</v>
      </c>
      <c r="J269" s="5" t="s">
        <v>21</v>
      </c>
      <c r="K269" s="1">
        <v>2</v>
      </c>
      <c r="L269" s="5">
        <v>-1</v>
      </c>
      <c r="M269" t="s">
        <v>1615</v>
      </c>
      <c r="N269" t="s">
        <v>1616</v>
      </c>
      <c r="O269" t="s">
        <v>17</v>
      </c>
    </row>
    <row r="270" spans="1:19" x14ac:dyDescent="0.25">
      <c r="H270" s="1" t="s">
        <v>1619</v>
      </c>
      <c r="I270" s="1" t="s">
        <v>1619</v>
      </c>
      <c r="J270" s="5" t="s">
        <v>21</v>
      </c>
      <c r="K270" s="1">
        <v>2</v>
      </c>
      <c r="L270" s="5">
        <v>-1</v>
      </c>
      <c r="M270" t="s">
        <v>1615</v>
      </c>
      <c r="N270" t="s">
        <v>1616</v>
      </c>
      <c r="O270" t="s">
        <v>17</v>
      </c>
    </row>
    <row r="271" spans="1:19" x14ac:dyDescent="0.25">
      <c r="H271" s="1" t="s">
        <v>1620</v>
      </c>
      <c r="I271" s="1" t="s">
        <v>1620</v>
      </c>
      <c r="J271" s="5" t="s">
        <v>21</v>
      </c>
      <c r="K271" s="1">
        <v>2</v>
      </c>
      <c r="L271" s="5">
        <v>-1</v>
      </c>
      <c r="M271" t="s">
        <v>1615</v>
      </c>
      <c r="N271" t="s">
        <v>1616</v>
      </c>
      <c r="O271" t="s">
        <v>17</v>
      </c>
    </row>
    <row r="272" spans="1:19" x14ac:dyDescent="0.25">
      <c r="H272" s="1" t="s">
        <v>1621</v>
      </c>
      <c r="I272" s="1" t="s">
        <v>1621</v>
      </c>
      <c r="J272" s="5" t="s">
        <v>21</v>
      </c>
      <c r="K272" s="1">
        <v>2</v>
      </c>
      <c r="L272" s="5">
        <v>-1</v>
      </c>
      <c r="M272" t="s">
        <v>1615</v>
      </c>
      <c r="N272" t="s">
        <v>1616</v>
      </c>
      <c r="O272" t="s">
        <v>17</v>
      </c>
    </row>
    <row r="273" spans="1:19" x14ac:dyDescent="0.25">
      <c r="H273" s="1" t="s">
        <v>1622</v>
      </c>
      <c r="I273" s="1" t="s">
        <v>1622</v>
      </c>
      <c r="J273" s="1" t="s">
        <v>1623</v>
      </c>
      <c r="K273" s="1">
        <v>2</v>
      </c>
      <c r="L273" s="1">
        <v>2</v>
      </c>
      <c r="M273" t="s">
        <v>1615</v>
      </c>
      <c r="N273" t="s">
        <v>1616</v>
      </c>
      <c r="O273" t="s">
        <v>1624</v>
      </c>
      <c r="P273">
        <v>3.6</v>
      </c>
    </row>
    <row r="274" spans="1:19" x14ac:dyDescent="0.25">
      <c r="H274" s="1" t="s">
        <v>1625</v>
      </c>
      <c r="I274" s="1" t="s">
        <v>1625</v>
      </c>
      <c r="J274" s="5" t="s">
        <v>21</v>
      </c>
      <c r="K274" s="1">
        <v>2</v>
      </c>
      <c r="L274" s="5">
        <v>-1</v>
      </c>
      <c r="M274" t="s">
        <v>1615</v>
      </c>
      <c r="N274" t="s">
        <v>1616</v>
      </c>
      <c r="O274" t="s">
        <v>17</v>
      </c>
    </row>
    <row r="275" spans="1:19" x14ac:dyDescent="0.25">
      <c r="H275" s="1" t="s">
        <v>1626</v>
      </c>
      <c r="I275" s="1" t="s">
        <v>1626</v>
      </c>
      <c r="J275" s="1" t="s">
        <v>1627</v>
      </c>
      <c r="K275" s="1">
        <v>2</v>
      </c>
      <c r="L275" s="1">
        <v>2</v>
      </c>
      <c r="M275" t="s">
        <v>1615</v>
      </c>
      <c r="N275" t="s">
        <v>1616</v>
      </c>
      <c r="O275" t="s">
        <v>1624</v>
      </c>
      <c r="P275">
        <v>73</v>
      </c>
    </row>
    <row r="276" spans="1:19" x14ac:dyDescent="0.25">
      <c r="H276" s="1" t="s">
        <v>1628</v>
      </c>
      <c r="I276" s="1" t="s">
        <v>1628</v>
      </c>
      <c r="J276" s="1" t="s">
        <v>1629</v>
      </c>
      <c r="K276" s="1">
        <v>2</v>
      </c>
      <c r="L276" s="1">
        <v>2</v>
      </c>
      <c r="M276" t="s">
        <v>1615</v>
      </c>
      <c r="N276" t="s">
        <v>1616</v>
      </c>
      <c r="O276" t="s">
        <v>1624</v>
      </c>
      <c r="P276">
        <v>21.9</v>
      </c>
    </row>
    <row r="277" spans="1:19" x14ac:dyDescent="0.25">
      <c r="H277" s="1" t="s">
        <v>1630</v>
      </c>
      <c r="I277" s="1" t="s">
        <v>1630</v>
      </c>
      <c r="J277" s="5" t="s">
        <v>21</v>
      </c>
      <c r="K277" s="1">
        <v>2</v>
      </c>
      <c r="L277" s="5">
        <v>-1</v>
      </c>
      <c r="M277" t="s">
        <v>1615</v>
      </c>
      <c r="N277" t="s">
        <v>1616</v>
      </c>
      <c r="O277" t="s">
        <v>17</v>
      </c>
    </row>
    <row r="278" spans="1:19" x14ac:dyDescent="0.25">
      <c r="H278" s="1" t="s">
        <v>1631</v>
      </c>
      <c r="I278" s="1" t="s">
        <v>1631</v>
      </c>
      <c r="J278" s="5" t="s">
        <v>21</v>
      </c>
      <c r="K278" s="1">
        <v>2</v>
      </c>
      <c r="L278" s="5">
        <v>-1</v>
      </c>
      <c r="M278" t="s">
        <v>1615</v>
      </c>
      <c r="N278" t="s">
        <v>1616</v>
      </c>
      <c r="O278" t="s">
        <v>17</v>
      </c>
    </row>
    <row r="279" spans="1:19" x14ac:dyDescent="0.25">
      <c r="H279" s="1" t="s">
        <v>1632</v>
      </c>
      <c r="I279" s="1" t="s">
        <v>1632</v>
      </c>
      <c r="J279" s="5" t="s">
        <v>21</v>
      </c>
      <c r="K279" s="1">
        <v>2</v>
      </c>
      <c r="L279" s="5">
        <v>-1</v>
      </c>
      <c r="M279" t="s">
        <v>1615</v>
      </c>
      <c r="N279" t="s">
        <v>1616</v>
      </c>
      <c r="O279" t="s">
        <v>17</v>
      </c>
    </row>
    <row r="280" spans="1:19" x14ac:dyDescent="0.25">
      <c r="H280" s="1" t="s">
        <v>1633</v>
      </c>
      <c r="I280" s="1" t="s">
        <v>1633</v>
      </c>
      <c r="J280" s="5" t="s">
        <v>21</v>
      </c>
      <c r="K280" s="1">
        <v>2</v>
      </c>
      <c r="L280" s="5">
        <v>-1</v>
      </c>
      <c r="M280" t="s">
        <v>1615</v>
      </c>
      <c r="N280" t="s">
        <v>1616</v>
      </c>
      <c r="O280" t="s">
        <v>17</v>
      </c>
    </row>
    <row r="281" spans="1:19" x14ac:dyDescent="0.25">
      <c r="H281" s="1" t="s">
        <v>1634</v>
      </c>
      <c r="I281" s="1" t="s">
        <v>1634</v>
      </c>
      <c r="J281" s="5" t="s">
        <v>21</v>
      </c>
      <c r="K281" s="1">
        <v>2</v>
      </c>
      <c r="L281" s="5">
        <v>-1</v>
      </c>
      <c r="M281" t="s">
        <v>1615</v>
      </c>
      <c r="N281" t="s">
        <v>1616</v>
      </c>
      <c r="O281" t="s">
        <v>17</v>
      </c>
    </row>
    <row r="282" spans="1:19" x14ac:dyDescent="0.25">
      <c r="A282" t="s">
        <v>1121</v>
      </c>
      <c r="B282" s="1" t="s">
        <v>1635</v>
      </c>
      <c r="C282" t="s">
        <v>20</v>
      </c>
      <c r="D282" t="s">
        <v>1613</v>
      </c>
      <c r="E282" t="s">
        <v>21</v>
      </c>
      <c r="F282">
        <v>0</v>
      </c>
      <c r="G282">
        <v>0</v>
      </c>
      <c r="M282" t="s">
        <v>1615</v>
      </c>
      <c r="N282" t="s">
        <v>1636</v>
      </c>
      <c r="O282" t="s">
        <v>17</v>
      </c>
      <c r="Q282" t="s">
        <v>405</v>
      </c>
      <c r="R282" t="b">
        <v>1</v>
      </c>
      <c r="S282" t="b">
        <v>1</v>
      </c>
    </row>
    <row r="283" spans="1:19" x14ac:dyDescent="0.25">
      <c r="A283" t="s">
        <v>1121</v>
      </c>
      <c r="B283" s="1" t="s">
        <v>1637</v>
      </c>
      <c r="C283" t="s">
        <v>975</v>
      </c>
      <c r="D283" s="1" t="s">
        <v>1637</v>
      </c>
      <c r="E283" s="6" t="s">
        <v>1637</v>
      </c>
      <c r="F283" s="1">
        <v>2</v>
      </c>
      <c r="G283" s="6">
        <v>1</v>
      </c>
      <c r="H283" s="1" t="s">
        <v>1638</v>
      </c>
      <c r="I283" s="1" t="s">
        <v>1638</v>
      </c>
      <c r="J283" s="6" t="s">
        <v>1639</v>
      </c>
      <c r="K283" s="1">
        <v>2</v>
      </c>
      <c r="L283" s="6">
        <v>1</v>
      </c>
      <c r="M283" t="s">
        <v>1640</v>
      </c>
      <c r="N283" t="s">
        <v>1641</v>
      </c>
      <c r="O283" t="s">
        <v>1642</v>
      </c>
      <c r="P283">
        <v>19.399999999999999</v>
      </c>
      <c r="Q283" t="s">
        <v>3063</v>
      </c>
    </row>
    <row r="284" spans="1:19" x14ac:dyDescent="0.25">
      <c r="H284" s="1" t="s">
        <v>1643</v>
      </c>
      <c r="I284" s="1" t="s">
        <v>1643</v>
      </c>
      <c r="J284" s="6" t="s">
        <v>1644</v>
      </c>
      <c r="K284" s="1">
        <v>2</v>
      </c>
      <c r="L284" s="6">
        <v>1</v>
      </c>
      <c r="M284" t="s">
        <v>1640</v>
      </c>
      <c r="N284" t="s">
        <v>1641</v>
      </c>
      <c r="O284" t="s">
        <v>1642</v>
      </c>
      <c r="P284">
        <v>92</v>
      </c>
      <c r="Q284" t="s">
        <v>3063</v>
      </c>
    </row>
    <row r="285" spans="1:19" x14ac:dyDescent="0.25">
      <c r="H285" s="1" t="s">
        <v>1645</v>
      </c>
      <c r="I285" s="1" t="s">
        <v>1645</v>
      </c>
      <c r="J285" s="6" t="s">
        <v>1646</v>
      </c>
      <c r="K285" s="1">
        <v>2</v>
      </c>
      <c r="L285" s="6">
        <v>1</v>
      </c>
      <c r="M285" t="s">
        <v>1640</v>
      </c>
      <c r="N285" t="s">
        <v>1641</v>
      </c>
      <c r="O285" t="s">
        <v>1647</v>
      </c>
      <c r="P285">
        <v>0.6</v>
      </c>
      <c r="Q285" t="s">
        <v>3063</v>
      </c>
    </row>
    <row r="286" spans="1:19" x14ac:dyDescent="0.25">
      <c r="H286" s="1" t="s">
        <v>1648</v>
      </c>
      <c r="I286" s="1" t="s">
        <v>1648</v>
      </c>
      <c r="J286" s="5" t="s">
        <v>21</v>
      </c>
      <c r="K286" s="1">
        <v>2</v>
      </c>
      <c r="L286" s="5">
        <v>-1</v>
      </c>
      <c r="M286" t="s">
        <v>1640</v>
      </c>
      <c r="N286" t="s">
        <v>1641</v>
      </c>
      <c r="O286" t="s">
        <v>17</v>
      </c>
    </row>
    <row r="287" spans="1:19" x14ac:dyDescent="0.25">
      <c r="H287" s="1" t="s">
        <v>1649</v>
      </c>
      <c r="I287" s="1" t="s">
        <v>1649</v>
      </c>
      <c r="J287" s="5" t="s">
        <v>21</v>
      </c>
      <c r="K287" s="1">
        <v>2</v>
      </c>
      <c r="L287" s="5">
        <v>-1</v>
      </c>
      <c r="M287" t="s">
        <v>1640</v>
      </c>
      <c r="N287" t="s">
        <v>1641</v>
      </c>
      <c r="O287" t="s">
        <v>17</v>
      </c>
    </row>
    <row r="288" spans="1:19" x14ac:dyDescent="0.25">
      <c r="H288" s="1" t="s">
        <v>1650</v>
      </c>
      <c r="I288" s="1" t="s">
        <v>1650</v>
      </c>
      <c r="J288" s="1" t="s">
        <v>1651</v>
      </c>
      <c r="K288" s="1">
        <v>2</v>
      </c>
      <c r="L288" s="1">
        <v>2</v>
      </c>
      <c r="M288" t="s">
        <v>1640</v>
      </c>
      <c r="N288" t="s">
        <v>1641</v>
      </c>
      <c r="O288" t="s">
        <v>1652</v>
      </c>
      <c r="P288">
        <v>3.8</v>
      </c>
    </row>
    <row r="289" spans="1:21" x14ac:dyDescent="0.25">
      <c r="H289" s="1" t="s">
        <v>1653</v>
      </c>
      <c r="I289" s="1" t="s">
        <v>1653</v>
      </c>
      <c r="J289" s="5" t="s">
        <v>21</v>
      </c>
      <c r="K289" s="1">
        <v>2</v>
      </c>
      <c r="L289" s="5">
        <v>-1</v>
      </c>
      <c r="M289" t="s">
        <v>1640</v>
      </c>
      <c r="N289" t="s">
        <v>1641</v>
      </c>
      <c r="O289" t="s">
        <v>17</v>
      </c>
    </row>
    <row r="290" spans="1:21" x14ac:dyDescent="0.25">
      <c r="H290" s="1" t="s">
        <v>1654</v>
      </c>
      <c r="I290" s="1" t="s">
        <v>1654</v>
      </c>
      <c r="J290" s="5" t="s">
        <v>21</v>
      </c>
      <c r="K290" s="1">
        <v>2</v>
      </c>
      <c r="L290" s="5">
        <v>-1</v>
      </c>
      <c r="M290" t="s">
        <v>1640</v>
      </c>
      <c r="N290" t="s">
        <v>1641</v>
      </c>
      <c r="O290" t="s">
        <v>17</v>
      </c>
    </row>
    <row r="291" spans="1:21" x14ac:dyDescent="0.25">
      <c r="H291" s="1" t="s">
        <v>1655</v>
      </c>
      <c r="I291" s="1" t="s">
        <v>1655</v>
      </c>
      <c r="J291" s="5" t="s">
        <v>21</v>
      </c>
      <c r="K291" s="1">
        <v>2</v>
      </c>
      <c r="L291" s="5">
        <v>-1</v>
      </c>
      <c r="M291" t="s">
        <v>1640</v>
      </c>
      <c r="N291" t="s">
        <v>1641</v>
      </c>
      <c r="O291" t="s">
        <v>17</v>
      </c>
    </row>
    <row r="292" spans="1:21" x14ac:dyDescent="0.25">
      <c r="H292" s="1" t="s">
        <v>1656</v>
      </c>
      <c r="I292" s="1" t="s">
        <v>1656</v>
      </c>
      <c r="J292" s="5" t="s">
        <v>21</v>
      </c>
      <c r="K292" s="1">
        <v>2</v>
      </c>
      <c r="L292" s="5">
        <v>-1</v>
      </c>
      <c r="M292" t="s">
        <v>1640</v>
      </c>
      <c r="N292" t="s">
        <v>1641</v>
      </c>
      <c r="O292" t="s">
        <v>17</v>
      </c>
    </row>
    <row r="293" spans="1:21" x14ac:dyDescent="0.25">
      <c r="H293" s="1" t="s">
        <v>1657</v>
      </c>
      <c r="I293" s="1" t="s">
        <v>1657</v>
      </c>
      <c r="J293" s="5" t="s">
        <v>21</v>
      </c>
      <c r="K293" s="1">
        <v>2</v>
      </c>
      <c r="L293" s="5">
        <v>-1</v>
      </c>
      <c r="M293" t="s">
        <v>1640</v>
      </c>
      <c r="N293" t="s">
        <v>1641</v>
      </c>
      <c r="O293" t="s">
        <v>17</v>
      </c>
    </row>
    <row r="294" spans="1:21" x14ac:dyDescent="0.25">
      <c r="A294" t="s">
        <v>1121</v>
      </c>
      <c r="B294" s="1" t="s">
        <v>1658</v>
      </c>
      <c r="C294" t="s">
        <v>20</v>
      </c>
      <c r="D294" t="s">
        <v>1637</v>
      </c>
      <c r="E294" t="s">
        <v>21</v>
      </c>
      <c r="F294">
        <v>0</v>
      </c>
      <c r="G294">
        <v>0</v>
      </c>
      <c r="M294" t="s">
        <v>1640</v>
      </c>
      <c r="N294" t="s">
        <v>1659</v>
      </c>
      <c r="O294" t="s">
        <v>17</v>
      </c>
      <c r="Q294" t="s">
        <v>405</v>
      </c>
      <c r="R294" t="b">
        <v>1</v>
      </c>
      <c r="S294" t="b">
        <v>1</v>
      </c>
    </row>
    <row r="295" spans="1:21" x14ac:dyDescent="0.25">
      <c r="A295" t="s">
        <v>1121</v>
      </c>
      <c r="B295" s="1" t="s">
        <v>1660</v>
      </c>
      <c r="C295" t="s">
        <v>975</v>
      </c>
      <c r="D295" s="1" t="s">
        <v>1660</v>
      </c>
      <c r="E295" s="6" t="s">
        <v>1660</v>
      </c>
      <c r="F295" s="1">
        <v>2</v>
      </c>
      <c r="G295" s="6">
        <v>1</v>
      </c>
      <c r="H295" s="1" t="s">
        <v>1661</v>
      </c>
      <c r="I295" s="1" t="s">
        <v>1661</v>
      </c>
      <c r="J295" s="6" t="s">
        <v>1662</v>
      </c>
      <c r="K295" s="1">
        <v>2</v>
      </c>
      <c r="L295" s="6">
        <v>1</v>
      </c>
      <c r="M295" t="s">
        <v>1663</v>
      </c>
      <c r="N295" t="s">
        <v>1664</v>
      </c>
      <c r="O295" t="s">
        <v>1665</v>
      </c>
      <c r="P295">
        <v>97.7</v>
      </c>
      <c r="Q295" t="s">
        <v>3064</v>
      </c>
      <c r="S295" t="b">
        <v>1</v>
      </c>
      <c r="U295" t="b">
        <v>1</v>
      </c>
    </row>
    <row r="296" spans="1:21" x14ac:dyDescent="0.25">
      <c r="H296" s="1" t="s">
        <v>1666</v>
      </c>
      <c r="I296" s="1" t="s">
        <v>1666</v>
      </c>
      <c r="J296" s="5" t="s">
        <v>21</v>
      </c>
      <c r="K296" s="1">
        <v>2</v>
      </c>
      <c r="L296" s="5">
        <v>-1</v>
      </c>
      <c r="M296" t="s">
        <v>1663</v>
      </c>
      <c r="N296" t="s">
        <v>1664</v>
      </c>
      <c r="O296" t="s">
        <v>17</v>
      </c>
    </row>
    <row r="297" spans="1:21" x14ac:dyDescent="0.25">
      <c r="H297" s="1" t="s">
        <v>1667</v>
      </c>
      <c r="I297" s="5" t="s">
        <v>21</v>
      </c>
      <c r="J297" s="6" t="s">
        <v>1668</v>
      </c>
      <c r="K297" s="5">
        <v>-1</v>
      </c>
      <c r="L297" s="6">
        <v>1</v>
      </c>
      <c r="M297" t="s">
        <v>1663</v>
      </c>
      <c r="N297" t="s">
        <v>17</v>
      </c>
      <c r="O297" t="s">
        <v>1665</v>
      </c>
      <c r="P297">
        <v>4.5</v>
      </c>
      <c r="Q297" t="s">
        <v>3065</v>
      </c>
      <c r="U297" t="b">
        <v>1</v>
      </c>
    </row>
    <row r="298" spans="1:21" x14ac:dyDescent="0.25">
      <c r="H298" s="1" t="s">
        <v>1669</v>
      </c>
      <c r="I298" s="5" t="s">
        <v>21</v>
      </c>
      <c r="J298" s="5" t="s">
        <v>1670</v>
      </c>
      <c r="K298" s="5">
        <v>-1</v>
      </c>
      <c r="L298" s="5">
        <v>-3</v>
      </c>
      <c r="M298" t="s">
        <v>1663</v>
      </c>
      <c r="N298" t="s">
        <v>17</v>
      </c>
      <c r="O298" t="s">
        <v>1671</v>
      </c>
      <c r="P298">
        <v>21.3</v>
      </c>
      <c r="Q298" t="s">
        <v>3065</v>
      </c>
    </row>
    <row r="299" spans="1:21" x14ac:dyDescent="0.25">
      <c r="H299" s="1" t="s">
        <v>2961</v>
      </c>
      <c r="I299" s="5" t="s">
        <v>21</v>
      </c>
      <c r="J299" s="1" t="s">
        <v>1674</v>
      </c>
      <c r="K299" s="5">
        <v>-1</v>
      </c>
      <c r="L299" s="1">
        <v>2</v>
      </c>
      <c r="M299" t="s">
        <v>1300</v>
      </c>
      <c r="N299" t="s">
        <v>17</v>
      </c>
      <c r="O299" t="s">
        <v>1675</v>
      </c>
      <c r="P299">
        <v>0.7</v>
      </c>
      <c r="Q299" t="s">
        <v>3066</v>
      </c>
    </row>
    <row r="300" spans="1:21" x14ac:dyDescent="0.25">
      <c r="H300" s="1" t="s">
        <v>3067</v>
      </c>
      <c r="I300" s="5" t="s">
        <v>21</v>
      </c>
      <c r="J300" s="1" t="s">
        <v>1672</v>
      </c>
      <c r="K300" s="5">
        <v>-1</v>
      </c>
      <c r="L300" s="1">
        <v>2</v>
      </c>
      <c r="M300" t="s">
        <v>17</v>
      </c>
      <c r="N300" t="s">
        <v>17</v>
      </c>
      <c r="O300" t="s">
        <v>1673</v>
      </c>
      <c r="P300">
        <v>0.3</v>
      </c>
      <c r="Q300" t="s">
        <v>3028</v>
      </c>
    </row>
    <row r="301" spans="1:21" x14ac:dyDescent="0.25">
      <c r="A301" t="s">
        <v>1121</v>
      </c>
      <c r="B301" s="1" t="s">
        <v>1660</v>
      </c>
      <c r="C301" t="s">
        <v>20</v>
      </c>
      <c r="D301" s="1" t="s">
        <v>1660</v>
      </c>
      <c r="E301" s="1" t="s">
        <v>1660</v>
      </c>
      <c r="F301" s="1">
        <v>2</v>
      </c>
      <c r="G301" s="1">
        <v>2</v>
      </c>
      <c r="H301" s="1" t="s">
        <v>1661</v>
      </c>
      <c r="I301" s="1" t="s">
        <v>1661</v>
      </c>
      <c r="J301" s="1" t="s">
        <v>1662</v>
      </c>
      <c r="K301" s="1">
        <v>2</v>
      </c>
      <c r="L301" s="1">
        <v>2</v>
      </c>
      <c r="M301" t="s">
        <v>1663</v>
      </c>
      <c r="N301" t="s">
        <v>1664</v>
      </c>
      <c r="O301" t="s">
        <v>1676</v>
      </c>
      <c r="P301">
        <v>96.7</v>
      </c>
      <c r="R301" t="b">
        <v>1</v>
      </c>
      <c r="T301" t="b">
        <v>1</v>
      </c>
    </row>
    <row r="302" spans="1:21" x14ac:dyDescent="0.25">
      <c r="H302" s="1" t="s">
        <v>1666</v>
      </c>
      <c r="I302" s="1" t="s">
        <v>1666</v>
      </c>
      <c r="J302" s="5" t="s">
        <v>21</v>
      </c>
      <c r="K302" s="1">
        <v>2</v>
      </c>
      <c r="L302" s="5">
        <v>-1</v>
      </c>
      <c r="M302" t="s">
        <v>1663</v>
      </c>
      <c r="N302" t="s">
        <v>1664</v>
      </c>
      <c r="O302" t="s">
        <v>17</v>
      </c>
      <c r="T302" t="b">
        <v>1</v>
      </c>
      <c r="U302" t="b">
        <v>1</v>
      </c>
    </row>
    <row r="303" spans="1:21" x14ac:dyDescent="0.25">
      <c r="H303" s="1" t="s">
        <v>1667</v>
      </c>
      <c r="I303" s="5" t="s">
        <v>21</v>
      </c>
      <c r="J303" s="1" t="s">
        <v>1668</v>
      </c>
      <c r="K303" s="5">
        <v>-1</v>
      </c>
      <c r="L303" s="1">
        <v>2</v>
      </c>
      <c r="M303" t="s">
        <v>1663</v>
      </c>
      <c r="N303" t="s">
        <v>17</v>
      </c>
      <c r="O303" t="s">
        <v>1676</v>
      </c>
      <c r="P303">
        <v>1.4</v>
      </c>
      <c r="Q303" t="s">
        <v>3028</v>
      </c>
      <c r="T303" t="b">
        <v>1</v>
      </c>
    </row>
    <row r="304" spans="1:21" x14ac:dyDescent="0.25">
      <c r="H304" s="1" t="s">
        <v>2961</v>
      </c>
      <c r="I304" s="5" t="s">
        <v>21</v>
      </c>
      <c r="J304" s="1" t="s">
        <v>1674</v>
      </c>
      <c r="K304" s="5">
        <v>-1</v>
      </c>
      <c r="L304" s="1">
        <v>2</v>
      </c>
      <c r="M304" t="s">
        <v>1300</v>
      </c>
      <c r="N304" t="s">
        <v>17</v>
      </c>
      <c r="O304" t="s">
        <v>1676</v>
      </c>
      <c r="P304">
        <v>1</v>
      </c>
      <c r="Q304" t="s">
        <v>3066</v>
      </c>
      <c r="T304" t="b">
        <v>1</v>
      </c>
      <c r="U304" t="b">
        <v>1</v>
      </c>
    </row>
    <row r="305" spans="1:21" x14ac:dyDescent="0.25">
      <c r="A305" t="s">
        <v>1121</v>
      </c>
      <c r="B305" s="1" t="s">
        <v>1677</v>
      </c>
      <c r="C305" t="s">
        <v>975</v>
      </c>
      <c r="D305" s="1" t="s">
        <v>1677</v>
      </c>
      <c r="E305" s="6" t="s">
        <v>1677</v>
      </c>
      <c r="F305" s="1">
        <v>2</v>
      </c>
      <c r="G305" s="6">
        <v>1</v>
      </c>
      <c r="H305" s="1" t="s">
        <v>1678</v>
      </c>
      <c r="I305" s="1" t="s">
        <v>1678</v>
      </c>
      <c r="J305" s="6" t="s">
        <v>1679</v>
      </c>
      <c r="K305" s="1">
        <v>2</v>
      </c>
      <c r="L305" s="6">
        <v>1</v>
      </c>
      <c r="M305" t="s">
        <v>1680</v>
      </c>
      <c r="N305" t="s">
        <v>1681</v>
      </c>
      <c r="O305" t="s">
        <v>1682</v>
      </c>
      <c r="P305">
        <v>98.7</v>
      </c>
      <c r="Q305" t="s">
        <v>3068</v>
      </c>
      <c r="S305" t="b">
        <v>1</v>
      </c>
      <c r="U305" t="b">
        <v>1</v>
      </c>
    </row>
    <row r="306" spans="1:21" x14ac:dyDescent="0.25">
      <c r="H306" s="1" t="s">
        <v>1683</v>
      </c>
      <c r="I306" s="1" t="s">
        <v>1683</v>
      </c>
      <c r="J306" s="5" t="s">
        <v>21</v>
      </c>
      <c r="K306" s="1">
        <v>2</v>
      </c>
      <c r="L306" s="5">
        <v>-1</v>
      </c>
      <c r="M306" t="s">
        <v>1680</v>
      </c>
      <c r="N306" t="s">
        <v>1681</v>
      </c>
      <c r="O306" t="s">
        <v>17</v>
      </c>
    </row>
    <row r="307" spans="1:21" x14ac:dyDescent="0.25">
      <c r="H307" s="1" t="s">
        <v>1684</v>
      </c>
      <c r="I307" s="1" t="s">
        <v>1684</v>
      </c>
      <c r="J307" s="6" t="s">
        <v>1685</v>
      </c>
      <c r="K307" s="1">
        <v>2</v>
      </c>
      <c r="L307" s="6">
        <v>1</v>
      </c>
      <c r="M307" t="s">
        <v>1680</v>
      </c>
      <c r="N307" t="s">
        <v>1681</v>
      </c>
      <c r="O307" t="s">
        <v>1682</v>
      </c>
      <c r="P307">
        <v>11.8</v>
      </c>
      <c r="Q307" t="s">
        <v>3068</v>
      </c>
      <c r="U307" t="b">
        <v>1</v>
      </c>
    </row>
    <row r="308" spans="1:21" x14ac:dyDescent="0.25">
      <c r="H308" s="1" t="s">
        <v>1686</v>
      </c>
      <c r="I308" s="1" t="s">
        <v>1686</v>
      </c>
      <c r="J308" s="5" t="s">
        <v>21</v>
      </c>
      <c r="K308" s="1">
        <v>2</v>
      </c>
      <c r="L308" s="5">
        <v>-1</v>
      </c>
      <c r="M308" t="s">
        <v>1680</v>
      </c>
      <c r="N308" t="s">
        <v>1681</v>
      </c>
      <c r="O308" t="s">
        <v>17</v>
      </c>
    </row>
    <row r="309" spans="1:21" x14ac:dyDescent="0.25">
      <c r="H309" s="1" t="s">
        <v>1687</v>
      </c>
      <c r="I309" s="1" t="s">
        <v>1687</v>
      </c>
      <c r="J309" s="6" t="s">
        <v>1688</v>
      </c>
      <c r="K309" s="1">
        <v>2</v>
      </c>
      <c r="L309" s="6">
        <v>1</v>
      </c>
      <c r="M309" t="s">
        <v>1680</v>
      </c>
      <c r="N309" t="s">
        <v>1681</v>
      </c>
      <c r="O309" t="s">
        <v>1689</v>
      </c>
      <c r="P309">
        <v>3.9</v>
      </c>
      <c r="Q309" t="s">
        <v>3068</v>
      </c>
    </row>
    <row r="310" spans="1:21" x14ac:dyDescent="0.25">
      <c r="H310" s="5" t="s">
        <v>1690</v>
      </c>
      <c r="I310" t="s">
        <v>21</v>
      </c>
      <c r="J310" s="5" t="s">
        <v>1691</v>
      </c>
      <c r="K310">
        <v>0</v>
      </c>
      <c r="L310" s="5">
        <v>-2</v>
      </c>
      <c r="M310" t="s">
        <v>17</v>
      </c>
      <c r="N310" t="s">
        <v>17</v>
      </c>
      <c r="O310" t="s">
        <v>1692</v>
      </c>
      <c r="P310">
        <v>1</v>
      </c>
      <c r="Q310" t="s">
        <v>3053</v>
      </c>
    </row>
    <row r="311" spans="1:21" x14ac:dyDescent="0.25">
      <c r="A311" t="s">
        <v>1121</v>
      </c>
      <c r="B311" s="1" t="s">
        <v>1677</v>
      </c>
      <c r="C311" t="s">
        <v>20</v>
      </c>
      <c r="D311" s="1" t="s">
        <v>1677</v>
      </c>
      <c r="E311" s="1" t="s">
        <v>1677</v>
      </c>
      <c r="F311" s="1">
        <v>2</v>
      </c>
      <c r="G311" s="1">
        <v>2</v>
      </c>
      <c r="H311" s="1" t="s">
        <v>1678</v>
      </c>
      <c r="I311" s="1" t="s">
        <v>1678</v>
      </c>
      <c r="J311" s="1" t="s">
        <v>1679</v>
      </c>
      <c r="K311" s="1">
        <v>2</v>
      </c>
      <c r="L311" s="1">
        <v>2</v>
      </c>
      <c r="M311" t="s">
        <v>1680</v>
      </c>
      <c r="N311" t="s">
        <v>1681</v>
      </c>
      <c r="O311" t="s">
        <v>1693</v>
      </c>
      <c r="P311">
        <v>98.6</v>
      </c>
      <c r="R311" t="b">
        <v>1</v>
      </c>
      <c r="T311" t="b">
        <v>1</v>
      </c>
    </row>
    <row r="312" spans="1:21" x14ac:dyDescent="0.25">
      <c r="H312" s="1" t="s">
        <v>1683</v>
      </c>
      <c r="I312" s="1" t="s">
        <v>1683</v>
      </c>
      <c r="J312" s="5" t="s">
        <v>21</v>
      </c>
      <c r="K312" s="1">
        <v>2</v>
      </c>
      <c r="L312" s="5">
        <v>-1</v>
      </c>
      <c r="M312" t="s">
        <v>1680</v>
      </c>
      <c r="N312" t="s">
        <v>1681</v>
      </c>
      <c r="O312" t="s">
        <v>17</v>
      </c>
      <c r="T312" t="b">
        <v>1</v>
      </c>
      <c r="U312" t="b">
        <v>1</v>
      </c>
    </row>
    <row r="313" spans="1:21" x14ac:dyDescent="0.25">
      <c r="H313" s="1" t="s">
        <v>1684</v>
      </c>
      <c r="I313" s="1" t="s">
        <v>1684</v>
      </c>
      <c r="J313" s="1" t="s">
        <v>1685</v>
      </c>
      <c r="K313" s="1">
        <v>2</v>
      </c>
      <c r="L313" s="1">
        <v>2</v>
      </c>
      <c r="M313" t="s">
        <v>1680</v>
      </c>
      <c r="N313" t="s">
        <v>1681</v>
      </c>
      <c r="O313" t="s">
        <v>1693</v>
      </c>
      <c r="P313">
        <v>1</v>
      </c>
      <c r="T313" t="b">
        <v>1</v>
      </c>
    </row>
    <row r="314" spans="1:21" x14ac:dyDescent="0.25">
      <c r="H314" s="1" t="s">
        <v>1686</v>
      </c>
      <c r="I314" s="1" t="s">
        <v>1686</v>
      </c>
      <c r="J314" s="5" t="s">
        <v>21</v>
      </c>
      <c r="K314" s="1">
        <v>2</v>
      </c>
      <c r="L314" s="5">
        <v>-1</v>
      </c>
      <c r="M314" t="s">
        <v>1680</v>
      </c>
      <c r="N314" t="s">
        <v>1681</v>
      </c>
      <c r="O314" t="s">
        <v>17</v>
      </c>
      <c r="T314" t="b">
        <v>1</v>
      </c>
      <c r="U314" t="b">
        <v>1</v>
      </c>
    </row>
    <row r="315" spans="1:21" x14ac:dyDescent="0.25">
      <c r="H315" s="5" t="s">
        <v>1690</v>
      </c>
      <c r="I315" t="s">
        <v>21</v>
      </c>
      <c r="J315" s="5" t="s">
        <v>1691</v>
      </c>
      <c r="K315">
        <v>0</v>
      </c>
      <c r="L315" s="5">
        <v>-2</v>
      </c>
      <c r="M315" t="s">
        <v>17</v>
      </c>
      <c r="N315" t="s">
        <v>17</v>
      </c>
      <c r="O315" t="s">
        <v>1693</v>
      </c>
      <c r="P315">
        <v>0.2</v>
      </c>
      <c r="Q315" t="s">
        <v>3055</v>
      </c>
      <c r="T315" t="b">
        <v>1</v>
      </c>
      <c r="U315" t="b">
        <v>1</v>
      </c>
    </row>
    <row r="316" spans="1:21" x14ac:dyDescent="0.25">
      <c r="A316" t="s">
        <v>1121</v>
      </c>
      <c r="B316" s="1" t="s">
        <v>1694</v>
      </c>
      <c r="C316" t="s">
        <v>975</v>
      </c>
      <c r="D316" s="1" t="s">
        <v>1694</v>
      </c>
      <c r="E316" s="1" t="s">
        <v>1694</v>
      </c>
      <c r="F316" s="1">
        <v>2</v>
      </c>
      <c r="G316" s="1">
        <v>2</v>
      </c>
      <c r="H316" s="1" t="s">
        <v>1695</v>
      </c>
      <c r="I316" s="1" t="s">
        <v>1695</v>
      </c>
      <c r="J316" s="1" t="s">
        <v>1696</v>
      </c>
      <c r="K316" s="1">
        <v>2</v>
      </c>
      <c r="L316" s="1">
        <v>2</v>
      </c>
      <c r="M316" t="s">
        <v>1263</v>
      </c>
      <c r="N316" t="s">
        <v>1697</v>
      </c>
      <c r="O316" t="s">
        <v>1698</v>
      </c>
      <c r="P316">
        <v>98.9</v>
      </c>
    </row>
    <row r="317" spans="1:21" x14ac:dyDescent="0.25">
      <c r="H317" s="1" t="s">
        <v>1699</v>
      </c>
      <c r="I317" s="1" t="s">
        <v>1699</v>
      </c>
      <c r="J317" s="1" t="s">
        <v>1700</v>
      </c>
      <c r="K317" s="1">
        <v>2</v>
      </c>
      <c r="L317" s="1">
        <v>2</v>
      </c>
      <c r="M317" t="s">
        <v>1263</v>
      </c>
      <c r="N317" t="s">
        <v>1697</v>
      </c>
      <c r="O317" t="s">
        <v>1698</v>
      </c>
      <c r="P317">
        <v>16.7</v>
      </c>
    </row>
    <row r="318" spans="1:21" x14ac:dyDescent="0.25">
      <c r="H318" s="1" t="s">
        <v>1701</v>
      </c>
      <c r="I318" s="1" t="s">
        <v>1701</v>
      </c>
      <c r="J318" s="1" t="s">
        <v>1702</v>
      </c>
      <c r="K318" s="1">
        <v>2</v>
      </c>
      <c r="L318" s="1">
        <v>2</v>
      </c>
      <c r="M318" t="s">
        <v>1263</v>
      </c>
      <c r="N318" t="s">
        <v>1697</v>
      </c>
      <c r="O318" t="s">
        <v>1698</v>
      </c>
      <c r="P318">
        <v>0.4</v>
      </c>
    </row>
    <row r="319" spans="1:21" x14ac:dyDescent="0.25">
      <c r="A319" t="s">
        <v>1121</v>
      </c>
      <c r="B319" s="1" t="s">
        <v>1694</v>
      </c>
      <c r="C319" t="s">
        <v>20</v>
      </c>
      <c r="D319" s="1" t="s">
        <v>1694</v>
      </c>
      <c r="E319" s="1" t="s">
        <v>1694</v>
      </c>
      <c r="F319" s="1">
        <v>2</v>
      </c>
      <c r="G319" s="1">
        <v>2</v>
      </c>
      <c r="H319" s="1" t="s">
        <v>1695</v>
      </c>
      <c r="I319" s="1" t="s">
        <v>1695</v>
      </c>
      <c r="J319" s="1" t="s">
        <v>1696</v>
      </c>
      <c r="K319" s="1">
        <v>2</v>
      </c>
      <c r="L319" s="1">
        <v>2</v>
      </c>
      <c r="M319" t="s">
        <v>1263</v>
      </c>
      <c r="N319" t="s">
        <v>1703</v>
      </c>
      <c r="O319" t="s">
        <v>1704</v>
      </c>
      <c r="P319">
        <v>93.7</v>
      </c>
      <c r="R319" t="b">
        <v>1</v>
      </c>
      <c r="S319" t="b">
        <v>1</v>
      </c>
      <c r="T319" t="b">
        <v>1</v>
      </c>
      <c r="U319" t="b">
        <v>1</v>
      </c>
    </row>
    <row r="320" spans="1:21" x14ac:dyDescent="0.25">
      <c r="H320" s="1" t="s">
        <v>1699</v>
      </c>
      <c r="I320" s="1" t="s">
        <v>1699</v>
      </c>
      <c r="J320" s="1" t="s">
        <v>1700</v>
      </c>
      <c r="K320" s="1">
        <v>2</v>
      </c>
      <c r="L320" s="1">
        <v>2</v>
      </c>
      <c r="M320" t="s">
        <v>1263</v>
      </c>
      <c r="N320" t="s">
        <v>1703</v>
      </c>
      <c r="O320" t="s">
        <v>1704</v>
      </c>
      <c r="P320">
        <v>6</v>
      </c>
      <c r="T320" t="b">
        <v>1</v>
      </c>
      <c r="U320" t="b">
        <v>1</v>
      </c>
    </row>
    <row r="321" spans="1:21" x14ac:dyDescent="0.25">
      <c r="H321" s="1" t="s">
        <v>1701</v>
      </c>
      <c r="I321" s="5" t="s">
        <v>21</v>
      </c>
      <c r="J321" s="1" t="s">
        <v>1702</v>
      </c>
      <c r="K321" s="5">
        <v>-1</v>
      </c>
      <c r="L321" s="1">
        <v>2</v>
      </c>
      <c r="M321" t="s">
        <v>1263</v>
      </c>
      <c r="N321" t="s">
        <v>17</v>
      </c>
      <c r="O321" t="s">
        <v>1704</v>
      </c>
      <c r="P321">
        <v>0.2</v>
      </c>
      <c r="Q321" t="s">
        <v>3028</v>
      </c>
      <c r="T321" t="b">
        <v>1</v>
      </c>
      <c r="U321" t="b">
        <v>1</v>
      </c>
    </row>
    <row r="322" spans="1:21" x14ac:dyDescent="0.25">
      <c r="H322" s="1" t="s">
        <v>1705</v>
      </c>
      <c r="I322" s="1" t="s">
        <v>1705</v>
      </c>
      <c r="J322" s="5" t="s">
        <v>21</v>
      </c>
      <c r="K322" s="1">
        <v>2</v>
      </c>
      <c r="L322" s="5">
        <v>-1</v>
      </c>
      <c r="M322" t="s">
        <v>1263</v>
      </c>
      <c r="N322" t="s">
        <v>1703</v>
      </c>
      <c r="O322" t="s">
        <v>17</v>
      </c>
    </row>
    <row r="323" spans="1:21" x14ac:dyDescent="0.25">
      <c r="A323" t="s">
        <v>1121</v>
      </c>
      <c r="B323" s="1" t="s">
        <v>1706</v>
      </c>
      <c r="C323" t="s">
        <v>975</v>
      </c>
      <c r="D323" s="1" t="s">
        <v>1706</v>
      </c>
      <c r="E323" s="6" t="s">
        <v>1706</v>
      </c>
      <c r="F323" s="1">
        <v>2</v>
      </c>
      <c r="G323" s="6">
        <v>1</v>
      </c>
      <c r="H323" s="1" t="s">
        <v>1707</v>
      </c>
      <c r="I323" s="1" t="s">
        <v>1707</v>
      </c>
      <c r="J323" s="6" t="s">
        <v>1708</v>
      </c>
      <c r="K323" s="1">
        <v>2</v>
      </c>
      <c r="L323" s="6">
        <v>1</v>
      </c>
      <c r="M323" t="s">
        <v>1206</v>
      </c>
      <c r="N323" t="s">
        <v>1709</v>
      </c>
      <c r="O323" t="s">
        <v>1710</v>
      </c>
      <c r="P323">
        <v>96.7</v>
      </c>
      <c r="Q323" t="s">
        <v>3069</v>
      </c>
    </row>
    <row r="324" spans="1:21" x14ac:dyDescent="0.25">
      <c r="H324" s="1" t="s">
        <v>1711</v>
      </c>
      <c r="I324" s="1" t="s">
        <v>1711</v>
      </c>
      <c r="J324" s="6" t="s">
        <v>1712</v>
      </c>
      <c r="K324" s="1">
        <v>2</v>
      </c>
      <c r="L324" s="6">
        <v>1</v>
      </c>
      <c r="M324" t="s">
        <v>1206</v>
      </c>
      <c r="N324" t="s">
        <v>1709</v>
      </c>
      <c r="O324" t="s">
        <v>1713</v>
      </c>
      <c r="P324">
        <v>11</v>
      </c>
      <c r="Q324" t="s">
        <v>3069</v>
      </c>
    </row>
    <row r="325" spans="1:21" x14ac:dyDescent="0.25">
      <c r="H325" s="1" t="s">
        <v>1714</v>
      </c>
      <c r="I325" s="1" t="s">
        <v>1714</v>
      </c>
      <c r="J325" s="1" t="s">
        <v>1715</v>
      </c>
      <c r="K325" s="1">
        <v>2</v>
      </c>
      <c r="L325" s="1">
        <v>2</v>
      </c>
      <c r="M325" t="s">
        <v>1206</v>
      </c>
      <c r="N325" t="s">
        <v>1709</v>
      </c>
      <c r="O325" t="s">
        <v>1716</v>
      </c>
      <c r="P325">
        <v>15.3</v>
      </c>
    </row>
    <row r="326" spans="1:21" x14ac:dyDescent="0.25">
      <c r="H326" s="1" t="s">
        <v>1717</v>
      </c>
      <c r="I326" s="1" t="s">
        <v>1717</v>
      </c>
      <c r="J326" s="1" t="s">
        <v>1718</v>
      </c>
      <c r="K326" s="1">
        <v>2</v>
      </c>
      <c r="L326" s="1">
        <v>2</v>
      </c>
      <c r="M326" t="s">
        <v>1206</v>
      </c>
      <c r="N326" t="s">
        <v>1709</v>
      </c>
      <c r="O326" t="s">
        <v>1719</v>
      </c>
      <c r="P326">
        <v>11.4</v>
      </c>
    </row>
    <row r="327" spans="1:21" x14ac:dyDescent="0.25">
      <c r="H327" s="1" t="s">
        <v>1720</v>
      </c>
      <c r="I327" s="1" t="s">
        <v>1720</v>
      </c>
      <c r="J327" s="5" t="s">
        <v>21</v>
      </c>
      <c r="K327" s="1">
        <v>2</v>
      </c>
      <c r="L327" s="5">
        <v>-1</v>
      </c>
      <c r="M327" t="s">
        <v>1206</v>
      </c>
      <c r="N327" t="s">
        <v>1709</v>
      </c>
      <c r="O327" t="s">
        <v>17</v>
      </c>
    </row>
    <row r="328" spans="1:21" x14ac:dyDescent="0.25">
      <c r="H328" s="5" t="s">
        <v>1721</v>
      </c>
      <c r="I328" t="s">
        <v>21</v>
      </c>
      <c r="J328" s="5" t="s">
        <v>1722</v>
      </c>
      <c r="K328">
        <v>0</v>
      </c>
      <c r="L328" s="5">
        <v>-2</v>
      </c>
      <c r="M328" t="s">
        <v>17</v>
      </c>
      <c r="N328" t="s">
        <v>17</v>
      </c>
      <c r="O328" t="s">
        <v>1723</v>
      </c>
      <c r="P328">
        <v>14</v>
      </c>
      <c r="Q328" t="s">
        <v>3069</v>
      </c>
    </row>
    <row r="329" spans="1:21" x14ac:dyDescent="0.25">
      <c r="H329" s="5" t="s">
        <v>1724</v>
      </c>
      <c r="I329" t="s">
        <v>21</v>
      </c>
      <c r="J329" s="5" t="s">
        <v>1725</v>
      </c>
      <c r="K329">
        <v>0</v>
      </c>
      <c r="L329" s="5">
        <v>-2</v>
      </c>
      <c r="M329" t="s">
        <v>17</v>
      </c>
      <c r="N329" t="s">
        <v>17</v>
      </c>
      <c r="O329" t="s">
        <v>1726</v>
      </c>
      <c r="P329">
        <v>14.6</v>
      </c>
      <c r="Q329" t="s">
        <v>3069</v>
      </c>
    </row>
    <row r="330" spans="1:21" x14ac:dyDescent="0.25">
      <c r="A330" t="s">
        <v>1121</v>
      </c>
      <c r="B330" s="1" t="s">
        <v>1727</v>
      </c>
      <c r="C330" t="s">
        <v>20</v>
      </c>
      <c r="D330" t="s">
        <v>1706</v>
      </c>
      <c r="E330" t="s">
        <v>21</v>
      </c>
      <c r="F330">
        <v>0</v>
      </c>
      <c r="G330">
        <v>0</v>
      </c>
      <c r="M330" t="s">
        <v>1206</v>
      </c>
      <c r="N330" t="s">
        <v>1215</v>
      </c>
      <c r="O330" t="s">
        <v>17</v>
      </c>
      <c r="Q330" t="s">
        <v>405</v>
      </c>
      <c r="R330" t="b">
        <v>1</v>
      </c>
      <c r="S330" t="b">
        <v>1</v>
      </c>
    </row>
    <row r="331" spans="1:21" x14ac:dyDescent="0.25">
      <c r="A331" t="s">
        <v>1121</v>
      </c>
      <c r="B331" s="5" t="s">
        <v>1728</v>
      </c>
      <c r="C331" t="s">
        <v>975</v>
      </c>
      <c r="D331" t="s">
        <v>21</v>
      </c>
      <c r="E331" s="5" t="s">
        <v>1729</v>
      </c>
      <c r="F331">
        <v>0</v>
      </c>
      <c r="G331" s="5">
        <v>-2</v>
      </c>
      <c r="H331" s="5" t="s">
        <v>1730</v>
      </c>
      <c r="I331" t="s">
        <v>21</v>
      </c>
      <c r="J331" s="5" t="s">
        <v>1731</v>
      </c>
      <c r="K331">
        <v>0</v>
      </c>
      <c r="L331" s="5">
        <v>-2</v>
      </c>
      <c r="M331" t="s">
        <v>17</v>
      </c>
      <c r="N331" t="s">
        <v>17</v>
      </c>
      <c r="O331" t="s">
        <v>1732</v>
      </c>
      <c r="P331">
        <v>58.7</v>
      </c>
      <c r="Q331" t="s">
        <v>3070</v>
      </c>
    </row>
    <row r="332" spans="1:21" x14ac:dyDescent="0.25">
      <c r="H332" s="5" t="s">
        <v>1733</v>
      </c>
      <c r="I332" t="s">
        <v>21</v>
      </c>
      <c r="J332" s="5" t="s">
        <v>1734</v>
      </c>
      <c r="K332">
        <v>0</v>
      </c>
      <c r="L332" s="5">
        <v>-2</v>
      </c>
      <c r="M332" t="s">
        <v>17</v>
      </c>
      <c r="N332" t="s">
        <v>17</v>
      </c>
      <c r="O332" t="s">
        <v>1735</v>
      </c>
      <c r="P332">
        <v>22.2</v>
      </c>
      <c r="Q332" t="s">
        <v>3070</v>
      </c>
    </row>
    <row r="333" spans="1:21" x14ac:dyDescent="0.25">
      <c r="H333" s="5" t="s">
        <v>1736</v>
      </c>
      <c r="I333" t="s">
        <v>21</v>
      </c>
      <c r="J333" s="5" t="s">
        <v>1737</v>
      </c>
      <c r="K333">
        <v>0</v>
      </c>
      <c r="L333" s="5">
        <v>-2</v>
      </c>
      <c r="M333" t="s">
        <v>17</v>
      </c>
      <c r="N333" t="s">
        <v>17</v>
      </c>
      <c r="O333" t="s">
        <v>1732</v>
      </c>
      <c r="P333">
        <v>17.399999999999999</v>
      </c>
      <c r="Q333" t="s">
        <v>3070</v>
      </c>
    </row>
    <row r="334" spans="1:21" x14ac:dyDescent="0.25">
      <c r="H334" s="5" t="s">
        <v>1738</v>
      </c>
      <c r="I334" t="s">
        <v>21</v>
      </c>
      <c r="J334" s="5" t="s">
        <v>1739</v>
      </c>
      <c r="K334">
        <v>0</v>
      </c>
      <c r="L334" s="5">
        <v>-2</v>
      </c>
      <c r="M334" t="s">
        <v>17</v>
      </c>
      <c r="N334" t="s">
        <v>17</v>
      </c>
      <c r="O334" t="s">
        <v>1740</v>
      </c>
      <c r="P334">
        <v>16.3</v>
      </c>
      <c r="Q334" t="s">
        <v>3070</v>
      </c>
    </row>
    <row r="335" spans="1:21" x14ac:dyDescent="0.25">
      <c r="A335" t="s">
        <v>1121</v>
      </c>
      <c r="B335" s="1" t="s">
        <v>1741</v>
      </c>
      <c r="C335" t="s">
        <v>975</v>
      </c>
      <c r="D335" s="1" t="s">
        <v>1741</v>
      </c>
      <c r="E335" s="6" t="s">
        <v>1741</v>
      </c>
      <c r="F335" s="1">
        <v>2</v>
      </c>
      <c r="G335" s="6">
        <v>1</v>
      </c>
      <c r="H335" s="1" t="s">
        <v>1742</v>
      </c>
      <c r="I335" s="1" t="s">
        <v>1742</v>
      </c>
      <c r="J335" s="6" t="s">
        <v>1742</v>
      </c>
      <c r="K335" s="1">
        <v>2</v>
      </c>
      <c r="L335" s="6">
        <v>1</v>
      </c>
      <c r="M335" t="s">
        <v>1743</v>
      </c>
      <c r="N335" t="s">
        <v>1744</v>
      </c>
      <c r="O335" t="s">
        <v>1745</v>
      </c>
      <c r="P335">
        <v>67.2</v>
      </c>
      <c r="Q335" t="s">
        <v>3071</v>
      </c>
    </row>
    <row r="336" spans="1:21" x14ac:dyDescent="0.25">
      <c r="H336" s="1" t="s">
        <v>1746</v>
      </c>
      <c r="I336" s="1" t="s">
        <v>1746</v>
      </c>
      <c r="J336" s="5" t="s">
        <v>21</v>
      </c>
      <c r="K336" s="1">
        <v>2</v>
      </c>
      <c r="L336" s="5">
        <v>-1</v>
      </c>
      <c r="M336" t="s">
        <v>1743</v>
      </c>
      <c r="N336" t="s">
        <v>1744</v>
      </c>
      <c r="O336" t="s">
        <v>17</v>
      </c>
    </row>
    <row r="337" spans="1:21" x14ac:dyDescent="0.25">
      <c r="H337" s="1" t="s">
        <v>1747</v>
      </c>
      <c r="I337" s="1" t="s">
        <v>1747</v>
      </c>
      <c r="J337" s="5" t="s">
        <v>21</v>
      </c>
      <c r="K337" s="1">
        <v>2</v>
      </c>
      <c r="L337" s="5">
        <v>-1</v>
      </c>
      <c r="M337" t="s">
        <v>1743</v>
      </c>
      <c r="N337" t="s">
        <v>1744</v>
      </c>
      <c r="O337" t="s">
        <v>17</v>
      </c>
    </row>
    <row r="338" spans="1:21" x14ac:dyDescent="0.25">
      <c r="H338" s="1" t="s">
        <v>1748</v>
      </c>
      <c r="I338" s="1" t="s">
        <v>1748</v>
      </c>
      <c r="J338" s="6" t="s">
        <v>1749</v>
      </c>
      <c r="K338" s="1">
        <v>2</v>
      </c>
      <c r="L338" s="6">
        <v>1</v>
      </c>
      <c r="M338" t="s">
        <v>1743</v>
      </c>
      <c r="N338" t="s">
        <v>1744</v>
      </c>
      <c r="O338" t="s">
        <v>1745</v>
      </c>
      <c r="P338">
        <v>91.1</v>
      </c>
      <c r="Q338" t="s">
        <v>3071</v>
      </c>
    </row>
    <row r="339" spans="1:21" x14ac:dyDescent="0.25">
      <c r="H339" s="1" t="s">
        <v>1750</v>
      </c>
      <c r="I339" s="1" t="s">
        <v>1750</v>
      </c>
      <c r="J339" s="1" t="s">
        <v>1751</v>
      </c>
      <c r="K339" s="1">
        <v>2</v>
      </c>
      <c r="L339" s="1">
        <v>2</v>
      </c>
      <c r="M339" t="s">
        <v>1743</v>
      </c>
      <c r="N339" t="s">
        <v>1744</v>
      </c>
      <c r="O339" t="s">
        <v>1752</v>
      </c>
      <c r="P339">
        <v>5.6</v>
      </c>
    </row>
    <row r="340" spans="1:21" x14ac:dyDescent="0.25">
      <c r="H340" s="1" t="s">
        <v>1753</v>
      </c>
      <c r="I340" s="1" t="s">
        <v>1753</v>
      </c>
      <c r="J340" s="5" t="s">
        <v>21</v>
      </c>
      <c r="K340" s="1">
        <v>2</v>
      </c>
      <c r="L340" s="5">
        <v>-1</v>
      </c>
      <c r="M340" t="s">
        <v>1743</v>
      </c>
      <c r="N340" t="s">
        <v>1744</v>
      </c>
      <c r="O340" t="s">
        <v>17</v>
      </c>
    </row>
    <row r="341" spans="1:21" x14ac:dyDescent="0.25">
      <c r="H341" s="5" t="s">
        <v>1754</v>
      </c>
      <c r="I341" t="s">
        <v>21</v>
      </c>
      <c r="J341" s="5" t="s">
        <v>1755</v>
      </c>
      <c r="K341">
        <v>0</v>
      </c>
      <c r="L341" s="5">
        <v>-2</v>
      </c>
      <c r="M341" t="s">
        <v>17</v>
      </c>
      <c r="N341" t="s">
        <v>17</v>
      </c>
      <c r="O341" t="s">
        <v>1756</v>
      </c>
      <c r="P341">
        <v>2.2000000000000002</v>
      </c>
      <c r="Q341" t="s">
        <v>3071</v>
      </c>
    </row>
    <row r="342" spans="1:21" x14ac:dyDescent="0.25">
      <c r="A342" t="s">
        <v>1121</v>
      </c>
      <c r="B342" s="1" t="s">
        <v>1757</v>
      </c>
      <c r="C342" t="s">
        <v>20</v>
      </c>
      <c r="D342" t="s">
        <v>1741</v>
      </c>
      <c r="E342" t="s">
        <v>21</v>
      </c>
      <c r="F342">
        <v>0</v>
      </c>
      <c r="G342">
        <v>0</v>
      </c>
      <c r="M342" t="s">
        <v>1743</v>
      </c>
      <c r="N342" t="s">
        <v>1758</v>
      </c>
      <c r="O342" t="s">
        <v>17</v>
      </c>
      <c r="Q342" t="s">
        <v>405</v>
      </c>
      <c r="R342" t="b">
        <v>1</v>
      </c>
      <c r="S342" t="b">
        <v>1</v>
      </c>
    </row>
    <row r="343" spans="1:21" x14ac:dyDescent="0.25">
      <c r="A343" t="s">
        <v>1121</v>
      </c>
      <c r="B343" s="1" t="s">
        <v>1759</v>
      </c>
      <c r="C343" t="s">
        <v>975</v>
      </c>
      <c r="D343" s="1" t="s">
        <v>1759</v>
      </c>
      <c r="E343" s="6" t="s">
        <v>1759</v>
      </c>
      <c r="F343" s="1">
        <v>2</v>
      </c>
      <c r="G343" s="6">
        <v>1</v>
      </c>
      <c r="H343" s="1" t="s">
        <v>1760</v>
      </c>
      <c r="I343" s="1" t="s">
        <v>1760</v>
      </c>
      <c r="J343" s="6" t="s">
        <v>1761</v>
      </c>
      <c r="K343" s="1">
        <v>2</v>
      </c>
      <c r="L343" s="6">
        <v>1</v>
      </c>
      <c r="M343" t="s">
        <v>1762</v>
      </c>
      <c r="N343" t="s">
        <v>1763</v>
      </c>
      <c r="O343" t="s">
        <v>1764</v>
      </c>
      <c r="P343">
        <v>98.2</v>
      </c>
      <c r="Q343" t="s">
        <v>3072</v>
      </c>
      <c r="S343" t="b">
        <v>1</v>
      </c>
      <c r="U343" t="b">
        <v>1</v>
      </c>
    </row>
    <row r="344" spans="1:21" x14ac:dyDescent="0.25">
      <c r="H344" s="1" t="s">
        <v>1765</v>
      </c>
      <c r="I344" s="1" t="s">
        <v>1765</v>
      </c>
      <c r="J344" s="6" t="s">
        <v>1766</v>
      </c>
      <c r="K344" s="1">
        <v>2</v>
      </c>
      <c r="L344" s="6">
        <v>1</v>
      </c>
      <c r="M344" t="s">
        <v>1762</v>
      </c>
      <c r="N344" t="s">
        <v>1763</v>
      </c>
      <c r="O344" t="s">
        <v>1767</v>
      </c>
      <c r="P344">
        <v>1.5</v>
      </c>
      <c r="Q344" t="s">
        <v>3072</v>
      </c>
      <c r="U344" t="b">
        <v>1</v>
      </c>
    </row>
    <row r="345" spans="1:21" x14ac:dyDescent="0.25">
      <c r="H345" s="1" t="s">
        <v>1768</v>
      </c>
      <c r="I345" s="1" t="s">
        <v>1768</v>
      </c>
      <c r="J345" s="1" t="s">
        <v>1769</v>
      </c>
      <c r="K345" s="1">
        <v>2</v>
      </c>
      <c r="L345" s="1">
        <v>2</v>
      </c>
      <c r="M345" t="s">
        <v>1762</v>
      </c>
      <c r="N345" t="s">
        <v>1763</v>
      </c>
      <c r="O345" t="s">
        <v>1770</v>
      </c>
      <c r="P345">
        <v>4.5</v>
      </c>
    </row>
    <row r="346" spans="1:21" x14ac:dyDescent="0.25">
      <c r="H346" s="1" t="s">
        <v>1771</v>
      </c>
      <c r="I346" s="5" t="s">
        <v>21</v>
      </c>
      <c r="J346" s="6" t="s">
        <v>1772</v>
      </c>
      <c r="K346" s="5">
        <v>-1</v>
      </c>
      <c r="L346" s="6">
        <v>1</v>
      </c>
      <c r="M346" t="s">
        <v>1762</v>
      </c>
      <c r="N346" t="s">
        <v>17</v>
      </c>
      <c r="O346" t="s">
        <v>1773</v>
      </c>
      <c r="P346">
        <v>2.1</v>
      </c>
      <c r="Q346" t="s">
        <v>3073</v>
      </c>
      <c r="T346" t="b">
        <v>1</v>
      </c>
    </row>
    <row r="347" spans="1:21" x14ac:dyDescent="0.25">
      <c r="A347" t="s">
        <v>1121</v>
      </c>
      <c r="B347" s="1" t="s">
        <v>1759</v>
      </c>
      <c r="C347" t="s">
        <v>20</v>
      </c>
      <c r="D347" s="1" t="s">
        <v>1759</v>
      </c>
      <c r="E347" s="1" t="s">
        <v>1759</v>
      </c>
      <c r="F347" s="1">
        <v>2</v>
      </c>
      <c r="G347" s="1">
        <v>2</v>
      </c>
      <c r="H347" s="1" t="s">
        <v>1760</v>
      </c>
      <c r="I347" s="1" t="s">
        <v>1760</v>
      </c>
      <c r="J347" s="1" t="s">
        <v>1761</v>
      </c>
      <c r="K347" s="1">
        <v>2</v>
      </c>
      <c r="L347" s="1">
        <v>2</v>
      </c>
      <c r="M347" t="s">
        <v>1762</v>
      </c>
      <c r="N347" t="s">
        <v>1774</v>
      </c>
      <c r="O347" t="s">
        <v>1775</v>
      </c>
      <c r="P347">
        <v>95.9</v>
      </c>
      <c r="R347" t="b">
        <v>1</v>
      </c>
      <c r="T347" t="b">
        <v>1</v>
      </c>
    </row>
    <row r="348" spans="1:21" x14ac:dyDescent="0.25">
      <c r="H348" s="1" t="s">
        <v>1765</v>
      </c>
      <c r="I348" s="1" t="s">
        <v>1765</v>
      </c>
      <c r="J348" s="1" t="s">
        <v>1766</v>
      </c>
      <c r="K348" s="1">
        <v>2</v>
      </c>
      <c r="L348" s="1">
        <v>2</v>
      </c>
      <c r="M348" t="s">
        <v>1762</v>
      </c>
      <c r="N348" t="s">
        <v>1774</v>
      </c>
      <c r="O348" t="s">
        <v>1775</v>
      </c>
      <c r="P348">
        <v>2.8</v>
      </c>
      <c r="T348" t="b">
        <v>1</v>
      </c>
    </row>
    <row r="349" spans="1:21" x14ac:dyDescent="0.25">
      <c r="H349" s="1" t="s">
        <v>1768</v>
      </c>
      <c r="I349" s="1" t="s">
        <v>1768</v>
      </c>
      <c r="J349" s="1" t="s">
        <v>1769</v>
      </c>
      <c r="K349" s="1">
        <v>2</v>
      </c>
      <c r="L349" s="1">
        <v>2</v>
      </c>
      <c r="M349" t="s">
        <v>1762</v>
      </c>
      <c r="N349" t="s">
        <v>1774</v>
      </c>
      <c r="O349" t="s">
        <v>1775</v>
      </c>
      <c r="P349">
        <v>0.8</v>
      </c>
      <c r="T349" t="b">
        <v>1</v>
      </c>
      <c r="U349" t="b">
        <v>1</v>
      </c>
    </row>
    <row r="350" spans="1:21" x14ac:dyDescent="0.25">
      <c r="H350" s="1" t="s">
        <v>1771</v>
      </c>
      <c r="I350" s="1" t="s">
        <v>1771</v>
      </c>
      <c r="J350" s="5" t="s">
        <v>21</v>
      </c>
      <c r="K350" s="1">
        <v>2</v>
      </c>
      <c r="L350" s="5">
        <v>-1</v>
      </c>
      <c r="M350" t="s">
        <v>1762</v>
      </c>
      <c r="N350" t="s">
        <v>1774</v>
      </c>
      <c r="O350" t="s">
        <v>17</v>
      </c>
      <c r="U350" t="b">
        <v>1</v>
      </c>
    </row>
    <row r="351" spans="1:21" x14ac:dyDescent="0.25">
      <c r="A351" t="s">
        <v>1121</v>
      </c>
      <c r="B351" s="1" t="s">
        <v>1776</v>
      </c>
      <c r="C351" t="s">
        <v>975</v>
      </c>
      <c r="D351" s="1" t="s">
        <v>1776</v>
      </c>
      <c r="E351" s="6" t="s">
        <v>1776</v>
      </c>
      <c r="F351" s="1">
        <v>2</v>
      </c>
      <c r="G351" s="6">
        <v>1</v>
      </c>
      <c r="H351" s="1" t="s">
        <v>1777</v>
      </c>
      <c r="I351" s="1" t="s">
        <v>1777</v>
      </c>
      <c r="J351" s="6" t="s">
        <v>1778</v>
      </c>
      <c r="K351" s="1">
        <v>2</v>
      </c>
      <c r="L351" s="6">
        <v>1</v>
      </c>
      <c r="M351" t="s">
        <v>1497</v>
      </c>
      <c r="N351" t="s">
        <v>1779</v>
      </c>
      <c r="O351" t="s">
        <v>1780</v>
      </c>
      <c r="P351">
        <v>98.8</v>
      </c>
      <c r="Q351" t="s">
        <v>3074</v>
      </c>
      <c r="S351" t="b">
        <v>1</v>
      </c>
      <c r="U351" t="b">
        <v>1</v>
      </c>
    </row>
    <row r="352" spans="1:21" x14ac:dyDescent="0.25">
      <c r="H352" s="1" t="s">
        <v>1781</v>
      </c>
      <c r="I352" s="1" t="s">
        <v>1781</v>
      </c>
      <c r="J352" s="6" t="s">
        <v>1782</v>
      </c>
      <c r="K352" s="1">
        <v>2</v>
      </c>
      <c r="L352" s="6">
        <v>1</v>
      </c>
      <c r="M352" t="s">
        <v>1497</v>
      </c>
      <c r="N352" t="s">
        <v>1779</v>
      </c>
      <c r="O352" t="s">
        <v>1780</v>
      </c>
      <c r="P352">
        <v>98.5</v>
      </c>
      <c r="Q352" t="s">
        <v>3074</v>
      </c>
      <c r="U352" t="b">
        <v>1</v>
      </c>
    </row>
    <row r="353" spans="1:21" x14ac:dyDescent="0.25">
      <c r="H353" s="1" t="s">
        <v>1783</v>
      </c>
      <c r="I353" s="1" t="s">
        <v>1783</v>
      </c>
      <c r="J353" s="6" t="s">
        <v>1784</v>
      </c>
      <c r="K353" s="1">
        <v>2</v>
      </c>
      <c r="L353" s="6">
        <v>1</v>
      </c>
      <c r="M353" t="s">
        <v>1497</v>
      </c>
      <c r="N353" t="s">
        <v>1779</v>
      </c>
      <c r="O353" t="s">
        <v>1785</v>
      </c>
      <c r="P353">
        <v>1.3</v>
      </c>
      <c r="Q353" t="s">
        <v>3074</v>
      </c>
    </row>
    <row r="354" spans="1:21" x14ac:dyDescent="0.25">
      <c r="H354" s="1" t="s">
        <v>2962</v>
      </c>
      <c r="I354" s="5" t="s">
        <v>21</v>
      </c>
      <c r="J354" s="1" t="s">
        <v>1786</v>
      </c>
      <c r="K354" s="5">
        <v>-1</v>
      </c>
      <c r="L354" s="1">
        <v>2</v>
      </c>
      <c r="M354" t="s">
        <v>2460</v>
      </c>
      <c r="N354" t="s">
        <v>17</v>
      </c>
      <c r="O354" t="s">
        <v>1787</v>
      </c>
      <c r="P354">
        <v>1.6</v>
      </c>
      <c r="Q354" t="s">
        <v>3028</v>
      </c>
    </row>
    <row r="355" spans="1:21" x14ac:dyDescent="0.25">
      <c r="H355" s="1" t="s">
        <v>2963</v>
      </c>
      <c r="I355" s="5" t="s">
        <v>21</v>
      </c>
      <c r="J355" s="6" t="s">
        <v>1788</v>
      </c>
      <c r="K355" s="5">
        <v>-1</v>
      </c>
      <c r="L355" s="6">
        <v>1</v>
      </c>
      <c r="M355" t="s">
        <v>1339</v>
      </c>
      <c r="N355" t="s">
        <v>17</v>
      </c>
      <c r="O355" t="s">
        <v>1789</v>
      </c>
      <c r="P355">
        <v>5</v>
      </c>
      <c r="Q355" t="s">
        <v>3075</v>
      </c>
      <c r="U355" t="b">
        <v>1</v>
      </c>
    </row>
    <row r="356" spans="1:21" x14ac:dyDescent="0.25">
      <c r="A356" t="s">
        <v>1121</v>
      </c>
      <c r="B356" s="1" t="s">
        <v>1776</v>
      </c>
      <c r="C356" t="s">
        <v>20</v>
      </c>
      <c r="D356" s="1" t="s">
        <v>1776</v>
      </c>
      <c r="E356" s="1" t="s">
        <v>1776</v>
      </c>
      <c r="F356" s="1">
        <v>2</v>
      </c>
      <c r="G356" s="1">
        <v>2</v>
      </c>
      <c r="H356" s="1" t="s">
        <v>1777</v>
      </c>
      <c r="I356" s="1" t="s">
        <v>1777</v>
      </c>
      <c r="J356" s="1" t="s">
        <v>1778</v>
      </c>
      <c r="K356" s="1">
        <v>2</v>
      </c>
      <c r="L356" s="1">
        <v>2</v>
      </c>
      <c r="M356" t="s">
        <v>1497</v>
      </c>
      <c r="N356" t="s">
        <v>1779</v>
      </c>
      <c r="O356" t="s">
        <v>1790</v>
      </c>
      <c r="P356">
        <v>98.8</v>
      </c>
      <c r="R356" t="b">
        <v>1</v>
      </c>
      <c r="T356" t="b">
        <v>1</v>
      </c>
    </row>
    <row r="357" spans="1:21" x14ac:dyDescent="0.25">
      <c r="H357" s="1" t="s">
        <v>1781</v>
      </c>
      <c r="I357" s="1" t="s">
        <v>1781</v>
      </c>
      <c r="J357" s="1" t="s">
        <v>1782</v>
      </c>
      <c r="K357" s="1">
        <v>2</v>
      </c>
      <c r="L357" s="1">
        <v>2</v>
      </c>
      <c r="M357" t="s">
        <v>1497</v>
      </c>
      <c r="N357" t="s">
        <v>1779</v>
      </c>
      <c r="O357" t="s">
        <v>1790</v>
      </c>
      <c r="P357">
        <v>21.9</v>
      </c>
      <c r="T357" t="b">
        <v>1</v>
      </c>
    </row>
    <row r="358" spans="1:21" x14ac:dyDescent="0.25">
      <c r="H358" s="1" t="s">
        <v>1783</v>
      </c>
      <c r="I358" s="1" t="s">
        <v>1783</v>
      </c>
      <c r="J358" s="5" t="s">
        <v>21</v>
      </c>
      <c r="K358" s="1">
        <v>2</v>
      </c>
      <c r="L358" s="5">
        <v>-1</v>
      </c>
      <c r="M358" t="s">
        <v>1497</v>
      </c>
      <c r="N358" t="s">
        <v>1779</v>
      </c>
      <c r="O358" t="s">
        <v>17</v>
      </c>
      <c r="T358" t="b">
        <v>1</v>
      </c>
      <c r="U358" t="b">
        <v>1</v>
      </c>
    </row>
    <row r="359" spans="1:21" x14ac:dyDescent="0.25">
      <c r="H359" s="1" t="s">
        <v>2963</v>
      </c>
      <c r="I359" s="5" t="s">
        <v>21</v>
      </c>
      <c r="J359" s="1" t="s">
        <v>1788</v>
      </c>
      <c r="K359" s="5">
        <v>-1</v>
      </c>
      <c r="L359" s="1">
        <v>2</v>
      </c>
      <c r="M359" t="s">
        <v>1339</v>
      </c>
      <c r="N359" t="s">
        <v>17</v>
      </c>
      <c r="O359" t="s">
        <v>1790</v>
      </c>
      <c r="P359">
        <v>0.4</v>
      </c>
      <c r="Q359" t="s">
        <v>3076</v>
      </c>
      <c r="T359" t="b">
        <v>1</v>
      </c>
    </row>
    <row r="360" spans="1:21" x14ac:dyDescent="0.25">
      <c r="A360" t="s">
        <v>1121</v>
      </c>
      <c r="B360" s="1" t="s">
        <v>1791</v>
      </c>
      <c r="C360" t="s">
        <v>975</v>
      </c>
      <c r="D360" s="1" t="s">
        <v>1791</v>
      </c>
      <c r="E360" s="6" t="s">
        <v>1791</v>
      </c>
      <c r="F360" s="1">
        <v>2</v>
      </c>
      <c r="G360" s="6">
        <v>1</v>
      </c>
      <c r="H360" s="1" t="s">
        <v>1792</v>
      </c>
      <c r="I360" s="1" t="s">
        <v>1792</v>
      </c>
      <c r="J360" s="6" t="s">
        <v>1792</v>
      </c>
      <c r="K360" s="1">
        <v>2</v>
      </c>
      <c r="L360" s="6">
        <v>1</v>
      </c>
      <c r="M360" t="s">
        <v>1793</v>
      </c>
      <c r="N360" t="s">
        <v>1794</v>
      </c>
      <c r="O360" t="s">
        <v>1795</v>
      </c>
      <c r="P360">
        <v>33.700000000000003</v>
      </c>
      <c r="Q360" t="s">
        <v>3077</v>
      </c>
    </row>
    <row r="361" spans="1:21" x14ac:dyDescent="0.25">
      <c r="H361" s="1" t="s">
        <v>1796</v>
      </c>
      <c r="I361" s="1" t="s">
        <v>1796</v>
      </c>
      <c r="J361" s="6" t="s">
        <v>1797</v>
      </c>
      <c r="K361" s="1">
        <v>2</v>
      </c>
      <c r="L361" s="6">
        <v>1</v>
      </c>
      <c r="M361" t="s">
        <v>1793</v>
      </c>
      <c r="N361" t="s">
        <v>1794</v>
      </c>
      <c r="O361" t="s">
        <v>1798</v>
      </c>
      <c r="P361">
        <v>95.4</v>
      </c>
      <c r="Q361" t="s">
        <v>3077</v>
      </c>
    </row>
    <row r="362" spans="1:21" x14ac:dyDescent="0.25">
      <c r="H362" s="1" t="s">
        <v>1799</v>
      </c>
      <c r="I362" s="1" t="s">
        <v>1799</v>
      </c>
      <c r="J362" s="6" t="s">
        <v>1800</v>
      </c>
      <c r="K362" s="1">
        <v>2</v>
      </c>
      <c r="L362" s="6">
        <v>1</v>
      </c>
      <c r="M362" t="s">
        <v>1793</v>
      </c>
      <c r="N362" t="s">
        <v>1794</v>
      </c>
      <c r="O362" t="s">
        <v>1801</v>
      </c>
      <c r="P362">
        <v>93.4</v>
      </c>
      <c r="Q362" t="s">
        <v>3077</v>
      </c>
    </row>
    <row r="363" spans="1:21" x14ac:dyDescent="0.25">
      <c r="H363" s="5" t="s">
        <v>1802</v>
      </c>
      <c r="I363" t="s">
        <v>21</v>
      </c>
      <c r="J363" s="5" t="s">
        <v>1803</v>
      </c>
      <c r="K363">
        <v>0</v>
      </c>
      <c r="L363" s="5">
        <v>-2</v>
      </c>
      <c r="M363" t="s">
        <v>17</v>
      </c>
      <c r="N363" t="s">
        <v>17</v>
      </c>
      <c r="O363" t="s">
        <v>1804</v>
      </c>
      <c r="P363">
        <v>12.2</v>
      </c>
      <c r="Q363" t="s">
        <v>3077</v>
      </c>
    </row>
    <row r="364" spans="1:21" x14ac:dyDescent="0.25">
      <c r="A364" t="s">
        <v>1121</v>
      </c>
      <c r="B364" s="1" t="s">
        <v>1791</v>
      </c>
      <c r="C364" t="s">
        <v>20</v>
      </c>
      <c r="D364" s="1" t="s">
        <v>1791</v>
      </c>
      <c r="E364" s="6" t="s">
        <v>1791</v>
      </c>
      <c r="F364" s="1">
        <v>2</v>
      </c>
      <c r="G364" s="6">
        <v>1</v>
      </c>
      <c r="H364" s="1" t="s">
        <v>1792</v>
      </c>
      <c r="I364" s="1" t="s">
        <v>1792</v>
      </c>
      <c r="J364" s="6" t="s">
        <v>1792</v>
      </c>
      <c r="K364" s="1">
        <v>2</v>
      </c>
      <c r="L364" s="6">
        <v>1</v>
      </c>
      <c r="M364" t="s">
        <v>1793</v>
      </c>
      <c r="N364" t="s">
        <v>1805</v>
      </c>
      <c r="O364" t="s">
        <v>1806</v>
      </c>
      <c r="P364">
        <v>24.3</v>
      </c>
      <c r="Q364" t="s">
        <v>3077</v>
      </c>
      <c r="R364" t="b">
        <v>1</v>
      </c>
      <c r="S364" t="b">
        <v>1</v>
      </c>
      <c r="T364" t="b">
        <v>1</v>
      </c>
      <c r="U364" t="b">
        <v>1</v>
      </c>
    </row>
    <row r="365" spans="1:21" x14ac:dyDescent="0.25">
      <c r="H365" s="1" t="s">
        <v>1796</v>
      </c>
      <c r="I365" s="1" t="s">
        <v>1796</v>
      </c>
      <c r="J365" s="6" t="s">
        <v>1797</v>
      </c>
      <c r="K365" s="1">
        <v>2</v>
      </c>
      <c r="L365" s="6">
        <v>1</v>
      </c>
      <c r="M365" t="s">
        <v>1793</v>
      </c>
      <c r="N365" t="s">
        <v>1805</v>
      </c>
      <c r="O365" t="s">
        <v>1806</v>
      </c>
      <c r="P365">
        <v>95.2</v>
      </c>
      <c r="Q365" t="s">
        <v>3077</v>
      </c>
      <c r="T365" t="b">
        <v>1</v>
      </c>
      <c r="U365" t="b">
        <v>1</v>
      </c>
    </row>
    <row r="366" spans="1:21" x14ac:dyDescent="0.25">
      <c r="A366" t="s">
        <v>1121</v>
      </c>
      <c r="B366" s="1" t="s">
        <v>1807</v>
      </c>
      <c r="C366" t="s">
        <v>975</v>
      </c>
      <c r="D366" s="1" t="s">
        <v>1807</v>
      </c>
      <c r="E366" s="6" t="s">
        <v>1807</v>
      </c>
      <c r="F366" s="1">
        <v>2</v>
      </c>
      <c r="G366" s="6">
        <v>1</v>
      </c>
      <c r="H366" s="1" t="s">
        <v>1808</v>
      </c>
      <c r="I366" s="1" t="s">
        <v>1808</v>
      </c>
      <c r="J366" s="6" t="s">
        <v>1809</v>
      </c>
      <c r="K366" s="1">
        <v>2</v>
      </c>
      <c r="L366" s="6">
        <v>1</v>
      </c>
      <c r="M366" t="s">
        <v>1810</v>
      </c>
      <c r="N366" t="s">
        <v>1811</v>
      </c>
      <c r="O366" t="s">
        <v>1812</v>
      </c>
      <c r="P366">
        <v>98.7</v>
      </c>
      <c r="Q366" t="s">
        <v>3078</v>
      </c>
    </row>
    <row r="367" spans="1:21" x14ac:dyDescent="0.25">
      <c r="H367" s="1" t="s">
        <v>1813</v>
      </c>
      <c r="I367" s="1" t="s">
        <v>1813</v>
      </c>
      <c r="J367" s="6" t="s">
        <v>1814</v>
      </c>
      <c r="K367" s="1">
        <v>2</v>
      </c>
      <c r="L367" s="6">
        <v>1</v>
      </c>
      <c r="M367" t="s">
        <v>1810</v>
      </c>
      <c r="N367" t="s">
        <v>1811</v>
      </c>
      <c r="O367" t="s">
        <v>1815</v>
      </c>
      <c r="P367">
        <v>94.6</v>
      </c>
      <c r="Q367" t="s">
        <v>3078</v>
      </c>
    </row>
    <row r="368" spans="1:21" x14ac:dyDescent="0.25">
      <c r="H368" s="1" t="s">
        <v>1816</v>
      </c>
      <c r="I368" s="1" t="s">
        <v>1816</v>
      </c>
      <c r="J368" s="6" t="s">
        <v>1817</v>
      </c>
      <c r="K368" s="1">
        <v>2</v>
      </c>
      <c r="L368" s="6">
        <v>1</v>
      </c>
      <c r="M368" t="s">
        <v>1810</v>
      </c>
      <c r="N368" t="s">
        <v>1811</v>
      </c>
      <c r="O368" t="s">
        <v>1818</v>
      </c>
      <c r="P368">
        <v>6.5</v>
      </c>
      <c r="Q368" t="s">
        <v>3078</v>
      </c>
    </row>
    <row r="369" spans="1:21" x14ac:dyDescent="0.25">
      <c r="H369" s="1" t="s">
        <v>1819</v>
      </c>
      <c r="I369" s="1" t="s">
        <v>1819</v>
      </c>
      <c r="J369" s="5" t="s">
        <v>1820</v>
      </c>
      <c r="K369" s="1">
        <v>2</v>
      </c>
      <c r="L369" s="5">
        <v>-3</v>
      </c>
      <c r="M369" t="s">
        <v>1810</v>
      </c>
      <c r="N369" t="s">
        <v>1811</v>
      </c>
      <c r="O369" t="s">
        <v>1821</v>
      </c>
      <c r="P369">
        <v>33.5</v>
      </c>
      <c r="Q369" t="s">
        <v>3078</v>
      </c>
    </row>
    <row r="370" spans="1:21" x14ac:dyDescent="0.25">
      <c r="H370" s="1" t="s">
        <v>2964</v>
      </c>
      <c r="I370" s="5" t="s">
        <v>21</v>
      </c>
      <c r="J370" s="6" t="s">
        <v>1828</v>
      </c>
      <c r="K370" s="5">
        <v>-1</v>
      </c>
      <c r="L370" s="6">
        <v>1</v>
      </c>
      <c r="M370" t="s">
        <v>1680</v>
      </c>
      <c r="N370" t="s">
        <v>17</v>
      </c>
      <c r="O370" t="s">
        <v>1829</v>
      </c>
      <c r="P370">
        <v>75.8</v>
      </c>
      <c r="Q370" t="s">
        <v>3079</v>
      </c>
    </row>
    <row r="371" spans="1:21" x14ac:dyDescent="0.25">
      <c r="H371" s="1" t="s">
        <v>2965</v>
      </c>
      <c r="I371" s="5" t="s">
        <v>21</v>
      </c>
      <c r="J371" s="1" t="s">
        <v>1830</v>
      </c>
      <c r="K371" s="5">
        <v>-1</v>
      </c>
      <c r="L371" s="1">
        <v>2</v>
      </c>
      <c r="M371" t="s">
        <v>1680</v>
      </c>
      <c r="N371" t="s">
        <v>17</v>
      </c>
      <c r="O371" t="s">
        <v>1831</v>
      </c>
      <c r="P371">
        <v>1.5</v>
      </c>
      <c r="Q371" t="s">
        <v>3028</v>
      </c>
    </row>
    <row r="372" spans="1:21" x14ac:dyDescent="0.25">
      <c r="H372" s="5" t="s">
        <v>1822</v>
      </c>
      <c r="I372" t="s">
        <v>21</v>
      </c>
      <c r="J372" s="5" t="s">
        <v>1823</v>
      </c>
      <c r="K372">
        <v>0</v>
      </c>
      <c r="L372" s="5">
        <v>-2</v>
      </c>
      <c r="M372" t="s">
        <v>17</v>
      </c>
      <c r="N372" t="s">
        <v>17</v>
      </c>
      <c r="O372" t="s">
        <v>1824</v>
      </c>
      <c r="P372">
        <v>24.4</v>
      </c>
      <c r="Q372" t="s">
        <v>3078</v>
      </c>
    </row>
    <row r="373" spans="1:21" x14ac:dyDescent="0.25">
      <c r="H373" s="5" t="s">
        <v>1825</v>
      </c>
      <c r="I373" t="s">
        <v>21</v>
      </c>
      <c r="J373" s="5" t="s">
        <v>1826</v>
      </c>
      <c r="K373">
        <v>0</v>
      </c>
      <c r="L373" s="5">
        <v>-2</v>
      </c>
      <c r="M373" t="s">
        <v>17</v>
      </c>
      <c r="N373" t="s">
        <v>17</v>
      </c>
      <c r="O373" t="s">
        <v>1827</v>
      </c>
      <c r="P373">
        <v>3</v>
      </c>
      <c r="Q373" t="s">
        <v>3078</v>
      </c>
    </row>
    <row r="374" spans="1:21" x14ac:dyDescent="0.25">
      <c r="A374" t="s">
        <v>1121</v>
      </c>
      <c r="B374" s="1" t="s">
        <v>1807</v>
      </c>
      <c r="C374" t="s">
        <v>20</v>
      </c>
      <c r="D374" s="1" t="s">
        <v>1807</v>
      </c>
      <c r="E374" s="6" t="s">
        <v>1807</v>
      </c>
      <c r="F374" s="1">
        <v>2</v>
      </c>
      <c r="G374" s="6">
        <v>1</v>
      </c>
      <c r="H374" s="1" t="s">
        <v>1808</v>
      </c>
      <c r="I374" s="1" t="s">
        <v>1808</v>
      </c>
      <c r="J374" s="6" t="s">
        <v>1809</v>
      </c>
      <c r="K374" s="1">
        <v>2</v>
      </c>
      <c r="L374" s="6">
        <v>1</v>
      </c>
      <c r="M374" t="s">
        <v>1810</v>
      </c>
      <c r="N374" t="s">
        <v>1832</v>
      </c>
      <c r="O374" t="s">
        <v>1833</v>
      </c>
      <c r="P374">
        <v>97.8</v>
      </c>
      <c r="Q374" t="s">
        <v>3078</v>
      </c>
      <c r="R374" t="b">
        <v>1</v>
      </c>
      <c r="S374" t="b">
        <v>1</v>
      </c>
      <c r="T374" t="b">
        <v>1</v>
      </c>
      <c r="U374" t="b">
        <v>1</v>
      </c>
    </row>
    <row r="375" spans="1:21" x14ac:dyDescent="0.25">
      <c r="H375" s="1" t="s">
        <v>1813</v>
      </c>
      <c r="I375" s="1" t="s">
        <v>1813</v>
      </c>
      <c r="J375" s="6" t="s">
        <v>1814</v>
      </c>
      <c r="K375" s="1">
        <v>2</v>
      </c>
      <c r="L375" s="6">
        <v>1</v>
      </c>
      <c r="M375" t="s">
        <v>1810</v>
      </c>
      <c r="N375" t="s">
        <v>1832</v>
      </c>
      <c r="O375" t="s">
        <v>1834</v>
      </c>
      <c r="P375">
        <v>63.8</v>
      </c>
      <c r="Q375" t="s">
        <v>3078</v>
      </c>
      <c r="T375" t="b">
        <v>1</v>
      </c>
      <c r="U375" t="b">
        <v>1</v>
      </c>
    </row>
    <row r="376" spans="1:21" x14ac:dyDescent="0.25">
      <c r="H376" s="1" t="s">
        <v>1816</v>
      </c>
      <c r="I376" s="1" t="s">
        <v>1816</v>
      </c>
      <c r="J376" s="6" t="s">
        <v>1817</v>
      </c>
      <c r="K376" s="1">
        <v>2</v>
      </c>
      <c r="L376" s="6">
        <v>1</v>
      </c>
      <c r="M376" t="s">
        <v>1810</v>
      </c>
      <c r="N376" t="s">
        <v>1832</v>
      </c>
      <c r="O376" t="s">
        <v>1835</v>
      </c>
      <c r="P376">
        <v>2.2000000000000002</v>
      </c>
      <c r="Q376" t="s">
        <v>3078</v>
      </c>
      <c r="T376" t="b">
        <v>1</v>
      </c>
      <c r="U376" t="b">
        <v>1</v>
      </c>
    </row>
    <row r="377" spans="1:21" x14ac:dyDescent="0.25">
      <c r="H377" s="1" t="s">
        <v>1819</v>
      </c>
      <c r="I377" s="1" t="s">
        <v>1819</v>
      </c>
      <c r="J377" s="5" t="s">
        <v>1820</v>
      </c>
      <c r="K377" s="1">
        <v>2</v>
      </c>
      <c r="L377" s="5">
        <v>-3</v>
      </c>
      <c r="M377" t="s">
        <v>1810</v>
      </c>
      <c r="N377" t="s">
        <v>1832</v>
      </c>
      <c r="O377" t="s">
        <v>1836</v>
      </c>
      <c r="P377">
        <v>2.8</v>
      </c>
      <c r="Q377" t="s">
        <v>3078</v>
      </c>
      <c r="T377" t="b">
        <v>1</v>
      </c>
      <c r="U377" t="b">
        <v>1</v>
      </c>
    </row>
    <row r="378" spans="1:21" x14ac:dyDescent="0.25">
      <c r="H378" s="1" t="s">
        <v>2964</v>
      </c>
      <c r="I378" s="5" t="s">
        <v>21</v>
      </c>
      <c r="J378" s="5" t="s">
        <v>1828</v>
      </c>
      <c r="K378" s="5">
        <v>-1</v>
      </c>
      <c r="L378" s="5">
        <v>-3</v>
      </c>
      <c r="M378" t="s">
        <v>1680</v>
      </c>
      <c r="N378" t="s">
        <v>17</v>
      </c>
      <c r="O378" t="s">
        <v>1838</v>
      </c>
      <c r="P378">
        <v>32.9</v>
      </c>
      <c r="Q378" t="s">
        <v>3080</v>
      </c>
      <c r="T378" t="b">
        <v>1</v>
      </c>
      <c r="U378" t="b">
        <v>1</v>
      </c>
    </row>
    <row r="379" spans="1:21" x14ac:dyDescent="0.25">
      <c r="H379" s="1" t="s">
        <v>2965</v>
      </c>
      <c r="I379" s="5" t="s">
        <v>21</v>
      </c>
      <c r="J379" s="5" t="s">
        <v>1830</v>
      </c>
      <c r="K379" s="5">
        <v>-1</v>
      </c>
      <c r="L379" s="5">
        <v>-3</v>
      </c>
      <c r="M379" t="s">
        <v>1680</v>
      </c>
      <c r="N379" t="s">
        <v>17</v>
      </c>
      <c r="O379" t="s">
        <v>1837</v>
      </c>
      <c r="P379">
        <v>1.4</v>
      </c>
      <c r="Q379" t="s">
        <v>3079</v>
      </c>
      <c r="T379" t="b">
        <v>1</v>
      </c>
      <c r="U379" t="b">
        <v>1</v>
      </c>
    </row>
    <row r="380" spans="1:21" x14ac:dyDescent="0.25">
      <c r="A380" t="s">
        <v>1121</v>
      </c>
      <c r="B380" s="1" t="s">
        <v>1839</v>
      </c>
      <c r="C380" t="s">
        <v>975</v>
      </c>
      <c r="D380" s="1" t="s">
        <v>1839</v>
      </c>
      <c r="E380" s="6" t="s">
        <v>1839</v>
      </c>
      <c r="F380" s="1">
        <v>2</v>
      </c>
      <c r="G380" s="6">
        <v>1</v>
      </c>
      <c r="H380" s="1" t="s">
        <v>1840</v>
      </c>
      <c r="I380" s="1" t="s">
        <v>1840</v>
      </c>
      <c r="J380" s="6" t="s">
        <v>1841</v>
      </c>
      <c r="K380" s="1">
        <v>2</v>
      </c>
      <c r="L380" s="6">
        <v>1</v>
      </c>
      <c r="M380" t="s">
        <v>1237</v>
      </c>
      <c r="N380" t="s">
        <v>1842</v>
      </c>
      <c r="O380" t="s">
        <v>1843</v>
      </c>
      <c r="P380">
        <v>98.3</v>
      </c>
      <c r="Q380" t="s">
        <v>3081</v>
      </c>
    </row>
    <row r="381" spans="1:21" x14ac:dyDescent="0.25">
      <c r="H381" s="1" t="s">
        <v>1844</v>
      </c>
      <c r="I381" s="1" t="s">
        <v>1844</v>
      </c>
      <c r="J381" s="6" t="s">
        <v>1845</v>
      </c>
      <c r="K381" s="1">
        <v>2</v>
      </c>
      <c r="L381" s="6">
        <v>1</v>
      </c>
      <c r="M381" t="s">
        <v>1237</v>
      </c>
      <c r="N381" t="s">
        <v>1842</v>
      </c>
      <c r="O381" t="s">
        <v>1846</v>
      </c>
      <c r="P381">
        <v>6.2</v>
      </c>
      <c r="Q381" t="s">
        <v>3081</v>
      </c>
    </row>
    <row r="382" spans="1:21" x14ac:dyDescent="0.25">
      <c r="H382" s="1" t="s">
        <v>1847</v>
      </c>
      <c r="I382" s="1" t="s">
        <v>1847</v>
      </c>
      <c r="J382" s="6" t="s">
        <v>1848</v>
      </c>
      <c r="K382" s="1">
        <v>2</v>
      </c>
      <c r="L382" s="6">
        <v>1</v>
      </c>
      <c r="M382" t="s">
        <v>1237</v>
      </c>
      <c r="N382" t="s">
        <v>1842</v>
      </c>
      <c r="O382" t="s">
        <v>1849</v>
      </c>
      <c r="P382">
        <v>16</v>
      </c>
      <c r="Q382" t="s">
        <v>3081</v>
      </c>
    </row>
    <row r="383" spans="1:21" x14ac:dyDescent="0.25">
      <c r="H383" s="1" t="s">
        <v>1850</v>
      </c>
      <c r="I383" s="5" t="s">
        <v>21</v>
      </c>
      <c r="J383" s="6" t="s">
        <v>1851</v>
      </c>
      <c r="K383" s="5">
        <v>-1</v>
      </c>
      <c r="L383" s="6">
        <v>1</v>
      </c>
      <c r="M383" t="s">
        <v>1237</v>
      </c>
      <c r="N383" t="s">
        <v>17</v>
      </c>
      <c r="O383" t="s">
        <v>1852</v>
      </c>
      <c r="P383">
        <v>70.599999999999994</v>
      </c>
      <c r="Q383" t="s">
        <v>3082</v>
      </c>
    </row>
    <row r="384" spans="1:21" x14ac:dyDescent="0.25">
      <c r="H384" s="1" t="s">
        <v>1853</v>
      </c>
      <c r="I384" s="5" t="s">
        <v>21</v>
      </c>
      <c r="J384" s="6" t="s">
        <v>1854</v>
      </c>
      <c r="K384" s="5">
        <v>-1</v>
      </c>
      <c r="L384" s="6">
        <v>1</v>
      </c>
      <c r="M384" t="s">
        <v>1237</v>
      </c>
      <c r="N384" t="s">
        <v>17</v>
      </c>
      <c r="O384" t="s">
        <v>1855</v>
      </c>
      <c r="P384">
        <v>97</v>
      </c>
      <c r="Q384" t="s">
        <v>3082</v>
      </c>
      <c r="T384" t="b">
        <v>1</v>
      </c>
    </row>
    <row r="385" spans="1:21" x14ac:dyDescent="0.25">
      <c r="H385" s="1" t="s">
        <v>2966</v>
      </c>
      <c r="I385" s="5" t="s">
        <v>21</v>
      </c>
      <c r="J385" s="6" t="s">
        <v>1862</v>
      </c>
      <c r="K385" s="5">
        <v>-1</v>
      </c>
      <c r="L385" s="6">
        <v>1</v>
      </c>
      <c r="M385" t="s">
        <v>1263</v>
      </c>
      <c r="N385" t="s">
        <v>17</v>
      </c>
      <c r="O385" t="s">
        <v>1863</v>
      </c>
      <c r="P385">
        <v>4.2</v>
      </c>
      <c r="Q385" t="s">
        <v>3082</v>
      </c>
    </row>
    <row r="386" spans="1:21" x14ac:dyDescent="0.25">
      <c r="H386" s="5" t="s">
        <v>1856</v>
      </c>
      <c r="I386" t="s">
        <v>21</v>
      </c>
      <c r="J386" s="5" t="s">
        <v>1857</v>
      </c>
      <c r="K386">
        <v>0</v>
      </c>
      <c r="L386" s="5">
        <v>-2</v>
      </c>
      <c r="M386" t="s">
        <v>17</v>
      </c>
      <c r="N386" t="s">
        <v>17</v>
      </c>
      <c r="O386" t="s">
        <v>1858</v>
      </c>
      <c r="P386">
        <v>0.5</v>
      </c>
      <c r="Q386" t="s">
        <v>3083</v>
      </c>
    </row>
    <row r="387" spans="1:21" x14ac:dyDescent="0.25">
      <c r="H387" s="5" t="s">
        <v>1859</v>
      </c>
      <c r="I387" t="s">
        <v>21</v>
      </c>
      <c r="J387" s="5" t="s">
        <v>1860</v>
      </c>
      <c r="K387">
        <v>0</v>
      </c>
      <c r="L387" s="5">
        <v>-2</v>
      </c>
      <c r="M387" t="s">
        <v>17</v>
      </c>
      <c r="N387" t="s">
        <v>17</v>
      </c>
      <c r="O387" t="s">
        <v>1861</v>
      </c>
      <c r="P387">
        <v>21.2</v>
      </c>
      <c r="Q387" t="s">
        <v>3082</v>
      </c>
    </row>
    <row r="388" spans="1:21" x14ac:dyDescent="0.25">
      <c r="A388" t="s">
        <v>1121</v>
      </c>
      <c r="B388" s="1" t="s">
        <v>1839</v>
      </c>
      <c r="C388" t="s">
        <v>20</v>
      </c>
      <c r="D388" s="1" t="s">
        <v>1839</v>
      </c>
      <c r="E388" s="6" t="s">
        <v>1839</v>
      </c>
      <c r="F388" s="1">
        <v>2</v>
      </c>
      <c r="G388" s="6">
        <v>1</v>
      </c>
      <c r="H388" s="1" t="s">
        <v>1840</v>
      </c>
      <c r="I388" s="1" t="s">
        <v>1840</v>
      </c>
      <c r="J388" s="6" t="s">
        <v>1841</v>
      </c>
      <c r="K388" s="1">
        <v>2</v>
      </c>
      <c r="L388" s="6">
        <v>1</v>
      </c>
      <c r="M388" t="s">
        <v>1237</v>
      </c>
      <c r="N388" t="s">
        <v>1238</v>
      </c>
      <c r="O388" t="s">
        <v>1864</v>
      </c>
      <c r="P388">
        <v>98.4</v>
      </c>
      <c r="Q388" t="s">
        <v>3084</v>
      </c>
      <c r="R388" t="b">
        <v>1</v>
      </c>
      <c r="S388" t="b">
        <v>1</v>
      </c>
      <c r="T388" t="b">
        <v>1</v>
      </c>
      <c r="U388" t="b">
        <v>1</v>
      </c>
    </row>
    <row r="389" spans="1:21" x14ac:dyDescent="0.25">
      <c r="H389" s="1" t="s">
        <v>1844</v>
      </c>
      <c r="I389" s="1" t="s">
        <v>1844</v>
      </c>
      <c r="J389" s="5" t="s">
        <v>21</v>
      </c>
      <c r="K389" s="1">
        <v>2</v>
      </c>
      <c r="L389" s="5">
        <v>-1</v>
      </c>
      <c r="M389" t="s">
        <v>1237</v>
      </c>
      <c r="N389" t="s">
        <v>1238</v>
      </c>
      <c r="O389" t="s">
        <v>17</v>
      </c>
      <c r="T389" t="b">
        <v>1</v>
      </c>
      <c r="U389" t="b">
        <v>1</v>
      </c>
    </row>
    <row r="390" spans="1:21" x14ac:dyDescent="0.25">
      <c r="H390" s="1" t="s">
        <v>1847</v>
      </c>
      <c r="I390" s="1" t="s">
        <v>1847</v>
      </c>
      <c r="J390" s="6" t="s">
        <v>1848</v>
      </c>
      <c r="K390" s="1">
        <v>2</v>
      </c>
      <c r="L390" s="6">
        <v>1</v>
      </c>
      <c r="M390" t="s">
        <v>1237</v>
      </c>
      <c r="N390" t="s">
        <v>1238</v>
      </c>
      <c r="O390" t="s">
        <v>1865</v>
      </c>
      <c r="P390">
        <v>18.100000000000001</v>
      </c>
      <c r="Q390" t="s">
        <v>3084</v>
      </c>
      <c r="T390" t="b">
        <v>1</v>
      </c>
      <c r="U390" t="b">
        <v>1</v>
      </c>
    </row>
    <row r="391" spans="1:21" x14ac:dyDescent="0.25">
      <c r="H391" s="1" t="s">
        <v>1850</v>
      </c>
      <c r="I391" s="5" t="s">
        <v>21</v>
      </c>
      <c r="J391" s="5" t="s">
        <v>1851</v>
      </c>
      <c r="K391" s="5">
        <v>-1</v>
      </c>
      <c r="L391" s="5">
        <v>-3</v>
      </c>
      <c r="M391" t="s">
        <v>1237</v>
      </c>
      <c r="N391" t="s">
        <v>17</v>
      </c>
      <c r="O391" t="s">
        <v>1866</v>
      </c>
      <c r="P391">
        <v>5.6</v>
      </c>
      <c r="Q391" t="s">
        <v>3085</v>
      </c>
      <c r="T391" t="b">
        <v>1</v>
      </c>
      <c r="U391" t="b">
        <v>1</v>
      </c>
    </row>
    <row r="392" spans="1:21" x14ac:dyDescent="0.25">
      <c r="H392" s="1" t="s">
        <v>1853</v>
      </c>
      <c r="I392" s="1" t="s">
        <v>1853</v>
      </c>
      <c r="J392" s="1" t="s">
        <v>1854</v>
      </c>
      <c r="K392" s="1">
        <v>2</v>
      </c>
      <c r="L392" s="1">
        <v>2</v>
      </c>
      <c r="M392" t="s">
        <v>1237</v>
      </c>
      <c r="N392" t="s">
        <v>1238</v>
      </c>
      <c r="O392" t="s">
        <v>1867</v>
      </c>
      <c r="P392">
        <v>98</v>
      </c>
      <c r="U392" t="b">
        <v>1</v>
      </c>
    </row>
    <row r="393" spans="1:21" x14ac:dyDescent="0.25">
      <c r="H393" s="5" t="s">
        <v>1868</v>
      </c>
      <c r="I393" t="s">
        <v>21</v>
      </c>
      <c r="J393" s="5" t="s">
        <v>1869</v>
      </c>
      <c r="K393">
        <v>0</v>
      </c>
      <c r="L393" s="5">
        <v>-2</v>
      </c>
      <c r="M393" t="s">
        <v>17</v>
      </c>
      <c r="N393" t="s">
        <v>17</v>
      </c>
      <c r="O393" t="s">
        <v>1870</v>
      </c>
      <c r="P393">
        <v>0.2</v>
      </c>
      <c r="Q393" t="s">
        <v>3086</v>
      </c>
    </row>
    <row r="394" spans="1:21" x14ac:dyDescent="0.25">
      <c r="A394" t="s">
        <v>1121</v>
      </c>
      <c r="B394" s="1" t="s">
        <v>1871</v>
      </c>
      <c r="C394" t="s">
        <v>975</v>
      </c>
      <c r="D394" s="1" t="s">
        <v>1871</v>
      </c>
      <c r="E394" s="6" t="s">
        <v>1871</v>
      </c>
      <c r="F394" s="1">
        <v>2</v>
      </c>
      <c r="G394" s="6">
        <v>1</v>
      </c>
      <c r="H394" s="1" t="s">
        <v>1872</v>
      </c>
      <c r="I394" s="1" t="s">
        <v>1872</v>
      </c>
      <c r="J394" s="6" t="s">
        <v>1873</v>
      </c>
      <c r="K394" s="1">
        <v>2</v>
      </c>
      <c r="L394" s="6">
        <v>1</v>
      </c>
      <c r="M394" t="s">
        <v>1874</v>
      </c>
      <c r="N394" t="s">
        <v>1875</v>
      </c>
      <c r="O394" t="s">
        <v>1876</v>
      </c>
      <c r="P394">
        <v>98.7</v>
      </c>
      <c r="Q394" t="s">
        <v>3087</v>
      </c>
      <c r="S394" t="b">
        <v>1</v>
      </c>
      <c r="U394" t="b">
        <v>1</v>
      </c>
    </row>
    <row r="395" spans="1:21" x14ac:dyDescent="0.25">
      <c r="H395" s="1" t="s">
        <v>1877</v>
      </c>
      <c r="I395" s="1" t="s">
        <v>1877</v>
      </c>
      <c r="J395" s="6" t="s">
        <v>1878</v>
      </c>
      <c r="K395" s="1">
        <v>2</v>
      </c>
      <c r="L395" s="6">
        <v>1</v>
      </c>
      <c r="M395" t="s">
        <v>1874</v>
      </c>
      <c r="N395" t="s">
        <v>1709</v>
      </c>
      <c r="O395" t="s">
        <v>1879</v>
      </c>
      <c r="P395">
        <v>98.5</v>
      </c>
      <c r="Q395" t="s">
        <v>3087</v>
      </c>
      <c r="U395" t="b">
        <v>1</v>
      </c>
    </row>
    <row r="396" spans="1:21" x14ac:dyDescent="0.25">
      <c r="H396" s="1" t="s">
        <v>1880</v>
      </c>
      <c r="I396" s="1" t="s">
        <v>1880</v>
      </c>
      <c r="J396" s="6" t="s">
        <v>1880</v>
      </c>
      <c r="K396" s="1">
        <v>2</v>
      </c>
      <c r="L396" s="6">
        <v>1</v>
      </c>
      <c r="M396" t="s">
        <v>1874</v>
      </c>
      <c r="N396" t="s">
        <v>1875</v>
      </c>
      <c r="O396" t="s">
        <v>1881</v>
      </c>
      <c r="P396">
        <v>81</v>
      </c>
      <c r="Q396" t="s">
        <v>3087</v>
      </c>
    </row>
    <row r="397" spans="1:21" x14ac:dyDescent="0.25">
      <c r="H397" s="1" t="s">
        <v>1882</v>
      </c>
      <c r="I397" s="1" t="s">
        <v>1882</v>
      </c>
      <c r="J397" s="6" t="s">
        <v>1883</v>
      </c>
      <c r="K397" s="1">
        <v>2</v>
      </c>
      <c r="L397" s="6">
        <v>1</v>
      </c>
      <c r="M397" t="s">
        <v>1874</v>
      </c>
      <c r="N397" t="s">
        <v>1709</v>
      </c>
      <c r="O397" t="s">
        <v>1884</v>
      </c>
      <c r="P397">
        <v>4.8</v>
      </c>
      <c r="Q397" t="s">
        <v>3087</v>
      </c>
      <c r="U397" t="b">
        <v>1</v>
      </c>
    </row>
    <row r="398" spans="1:21" x14ac:dyDescent="0.25">
      <c r="H398" s="1" t="s">
        <v>2967</v>
      </c>
      <c r="I398" s="5" t="s">
        <v>21</v>
      </c>
      <c r="J398" s="5" t="s">
        <v>1885</v>
      </c>
      <c r="K398" s="5">
        <v>-1</v>
      </c>
      <c r="L398" s="5">
        <v>-3</v>
      </c>
      <c r="M398" t="s">
        <v>1275</v>
      </c>
      <c r="N398" t="s">
        <v>17</v>
      </c>
      <c r="O398" t="s">
        <v>1886</v>
      </c>
      <c r="P398">
        <v>17.100000000000001</v>
      </c>
      <c r="Q398" t="s">
        <v>3090</v>
      </c>
      <c r="U398" t="b">
        <v>1</v>
      </c>
    </row>
    <row r="399" spans="1:21" x14ac:dyDescent="0.25">
      <c r="H399" s="1" t="s">
        <v>2968</v>
      </c>
      <c r="I399" s="5" t="s">
        <v>21</v>
      </c>
      <c r="J399" s="1" t="s">
        <v>1892</v>
      </c>
      <c r="K399" s="5">
        <v>-1</v>
      </c>
      <c r="L399" s="1">
        <v>2</v>
      </c>
      <c r="M399" t="s">
        <v>1275</v>
      </c>
      <c r="N399" t="s">
        <v>17</v>
      </c>
      <c r="O399" t="s">
        <v>1891</v>
      </c>
      <c r="P399">
        <v>97.4</v>
      </c>
      <c r="Q399" t="s">
        <v>3088</v>
      </c>
    </row>
    <row r="400" spans="1:21" x14ac:dyDescent="0.25">
      <c r="H400" s="1" t="s">
        <v>2969</v>
      </c>
      <c r="I400" s="5" t="s">
        <v>21</v>
      </c>
      <c r="J400" s="1" t="s">
        <v>1893</v>
      </c>
      <c r="K400" s="5">
        <v>-1</v>
      </c>
      <c r="L400" s="1">
        <v>2</v>
      </c>
      <c r="M400" t="s">
        <v>1179</v>
      </c>
      <c r="N400" t="s">
        <v>17</v>
      </c>
      <c r="O400" t="s">
        <v>1894</v>
      </c>
      <c r="P400">
        <v>0.4</v>
      </c>
      <c r="Q400" t="s">
        <v>3028</v>
      </c>
    </row>
    <row r="401" spans="1:21" x14ac:dyDescent="0.25">
      <c r="H401" s="1" t="s">
        <v>2970</v>
      </c>
      <c r="I401" s="5" t="s">
        <v>21</v>
      </c>
      <c r="J401" s="1" t="s">
        <v>1890</v>
      </c>
      <c r="K401" s="5">
        <v>-1</v>
      </c>
      <c r="L401" s="1">
        <v>2</v>
      </c>
      <c r="M401" t="s">
        <v>1275</v>
      </c>
      <c r="N401" t="s">
        <v>17</v>
      </c>
      <c r="O401" t="s">
        <v>1891</v>
      </c>
      <c r="P401">
        <v>0.8</v>
      </c>
      <c r="Q401" t="s">
        <v>3088</v>
      </c>
    </row>
    <row r="402" spans="1:21" x14ac:dyDescent="0.25">
      <c r="H402" s="5" t="s">
        <v>1887</v>
      </c>
      <c r="I402" t="s">
        <v>21</v>
      </c>
      <c r="J402" s="5" t="s">
        <v>1888</v>
      </c>
      <c r="K402">
        <v>0</v>
      </c>
      <c r="L402" s="5">
        <v>-2</v>
      </c>
      <c r="M402" t="s">
        <v>17</v>
      </c>
      <c r="N402" t="s">
        <v>17</v>
      </c>
      <c r="O402" t="s">
        <v>1889</v>
      </c>
      <c r="P402">
        <v>0.7</v>
      </c>
      <c r="Q402" t="s">
        <v>3036</v>
      </c>
    </row>
    <row r="403" spans="1:21" x14ac:dyDescent="0.25">
      <c r="H403" s="5" t="s">
        <v>1895</v>
      </c>
      <c r="I403" t="s">
        <v>21</v>
      </c>
      <c r="J403" s="5" t="s">
        <v>1896</v>
      </c>
      <c r="K403">
        <v>0</v>
      </c>
      <c r="L403" s="5">
        <v>-2</v>
      </c>
      <c r="M403" t="s">
        <v>17</v>
      </c>
      <c r="N403" t="s">
        <v>17</v>
      </c>
      <c r="O403" t="s">
        <v>1897</v>
      </c>
      <c r="P403">
        <v>0.2</v>
      </c>
      <c r="Q403" t="s">
        <v>3089</v>
      </c>
    </row>
    <row r="404" spans="1:21" x14ac:dyDescent="0.25">
      <c r="A404" t="s">
        <v>1121</v>
      </c>
      <c r="B404" s="1" t="s">
        <v>1871</v>
      </c>
      <c r="C404" t="s">
        <v>20</v>
      </c>
      <c r="D404" s="1" t="s">
        <v>1871</v>
      </c>
      <c r="E404" s="1" t="s">
        <v>1871</v>
      </c>
      <c r="F404" s="1">
        <v>2</v>
      </c>
      <c r="G404" s="1">
        <v>2</v>
      </c>
      <c r="H404" s="1" t="s">
        <v>1872</v>
      </c>
      <c r="I404" s="1" t="s">
        <v>1872</v>
      </c>
      <c r="J404" s="1" t="s">
        <v>1873</v>
      </c>
      <c r="K404" s="1">
        <v>2</v>
      </c>
      <c r="L404" s="1">
        <v>2</v>
      </c>
      <c r="M404" t="s">
        <v>1874</v>
      </c>
      <c r="N404" t="s">
        <v>1875</v>
      </c>
      <c r="O404" t="s">
        <v>1898</v>
      </c>
      <c r="P404">
        <v>96.6</v>
      </c>
      <c r="R404" t="b">
        <v>1</v>
      </c>
      <c r="T404" t="b">
        <v>1</v>
      </c>
    </row>
    <row r="405" spans="1:21" x14ac:dyDescent="0.25">
      <c r="H405" s="1" t="s">
        <v>1877</v>
      </c>
      <c r="I405" s="1" t="s">
        <v>1877</v>
      </c>
      <c r="J405" s="1" t="s">
        <v>1878</v>
      </c>
      <c r="K405" s="1">
        <v>2</v>
      </c>
      <c r="L405" s="1">
        <v>2</v>
      </c>
      <c r="M405" t="s">
        <v>1874</v>
      </c>
      <c r="N405" t="s">
        <v>1709</v>
      </c>
      <c r="O405" t="s">
        <v>1899</v>
      </c>
      <c r="P405">
        <v>26.7</v>
      </c>
      <c r="T405" t="b">
        <v>1</v>
      </c>
    </row>
    <row r="406" spans="1:21" x14ac:dyDescent="0.25">
      <c r="H406" s="1" t="s">
        <v>1880</v>
      </c>
      <c r="I406" s="1" t="s">
        <v>1880</v>
      </c>
      <c r="J406" s="5" t="s">
        <v>21</v>
      </c>
      <c r="K406" s="1">
        <v>2</v>
      </c>
      <c r="L406" s="5">
        <v>-1</v>
      </c>
      <c r="M406" t="s">
        <v>1874</v>
      </c>
      <c r="N406" t="s">
        <v>1875</v>
      </c>
      <c r="O406" t="s">
        <v>17</v>
      </c>
      <c r="T406" t="b">
        <v>1</v>
      </c>
      <c r="U406" t="b">
        <v>1</v>
      </c>
    </row>
    <row r="407" spans="1:21" x14ac:dyDescent="0.25">
      <c r="H407" s="1" t="s">
        <v>1882</v>
      </c>
      <c r="I407" s="5" t="s">
        <v>21</v>
      </c>
      <c r="J407" s="1" t="s">
        <v>1883</v>
      </c>
      <c r="K407" s="5">
        <v>-1</v>
      </c>
      <c r="L407" s="1">
        <v>2</v>
      </c>
      <c r="M407" t="s">
        <v>1874</v>
      </c>
      <c r="N407" t="s">
        <v>17</v>
      </c>
      <c r="O407" t="s">
        <v>1900</v>
      </c>
      <c r="P407">
        <v>14.8</v>
      </c>
      <c r="Q407" t="s">
        <v>3028</v>
      </c>
      <c r="T407" t="b">
        <v>1</v>
      </c>
    </row>
    <row r="408" spans="1:21" x14ac:dyDescent="0.25">
      <c r="H408" s="1" t="s">
        <v>2967</v>
      </c>
      <c r="I408" s="5" t="s">
        <v>21</v>
      </c>
      <c r="J408" s="1" t="s">
        <v>1885</v>
      </c>
      <c r="K408" s="5">
        <v>-1</v>
      </c>
      <c r="L408" s="1">
        <v>2</v>
      </c>
      <c r="M408" t="s">
        <v>1275</v>
      </c>
      <c r="N408" t="s">
        <v>17</v>
      </c>
      <c r="O408" t="s">
        <v>1898</v>
      </c>
      <c r="P408">
        <v>70.2</v>
      </c>
      <c r="Q408" t="s">
        <v>3091</v>
      </c>
      <c r="T408" t="b">
        <v>1</v>
      </c>
    </row>
    <row r="409" spans="1:21" x14ac:dyDescent="0.25">
      <c r="H409" s="1" t="s">
        <v>2969</v>
      </c>
      <c r="I409" s="5" t="s">
        <v>21</v>
      </c>
      <c r="J409" s="1" t="s">
        <v>1893</v>
      </c>
      <c r="K409" s="5">
        <v>-1</v>
      </c>
      <c r="L409" s="1">
        <v>2</v>
      </c>
      <c r="M409" t="s">
        <v>1179</v>
      </c>
      <c r="N409" t="s">
        <v>17</v>
      </c>
      <c r="O409" t="s">
        <v>1904</v>
      </c>
      <c r="P409">
        <v>2.4</v>
      </c>
      <c r="Q409" t="s">
        <v>3028</v>
      </c>
      <c r="T409" t="b">
        <v>1</v>
      </c>
      <c r="U409" t="b">
        <v>1</v>
      </c>
    </row>
    <row r="410" spans="1:21" x14ac:dyDescent="0.25">
      <c r="H410" s="1" t="s">
        <v>1901</v>
      </c>
      <c r="I410" s="1" t="s">
        <v>1901</v>
      </c>
      <c r="J410" s="1" t="s">
        <v>1902</v>
      </c>
      <c r="K410" s="1">
        <v>2</v>
      </c>
      <c r="L410" s="1">
        <v>2</v>
      </c>
      <c r="M410" t="s">
        <v>1275</v>
      </c>
      <c r="N410" t="s">
        <v>1709</v>
      </c>
      <c r="O410" t="s">
        <v>1903</v>
      </c>
      <c r="P410">
        <v>1.1000000000000001</v>
      </c>
    </row>
    <row r="411" spans="1:21" x14ac:dyDescent="0.25">
      <c r="A411" t="s">
        <v>1121</v>
      </c>
      <c r="B411" s="1" t="s">
        <v>1905</v>
      </c>
      <c r="C411" t="s">
        <v>975</v>
      </c>
      <c r="D411" s="1" t="s">
        <v>1905</v>
      </c>
      <c r="E411" s="6" t="s">
        <v>1905</v>
      </c>
      <c r="F411" s="1">
        <v>2</v>
      </c>
      <c r="G411" s="6">
        <v>1</v>
      </c>
      <c r="H411" s="1" t="s">
        <v>1906</v>
      </c>
      <c r="I411" s="1" t="s">
        <v>1906</v>
      </c>
      <c r="J411" s="1" t="s">
        <v>1907</v>
      </c>
      <c r="K411" s="1">
        <v>2</v>
      </c>
      <c r="L411" s="1">
        <v>2</v>
      </c>
      <c r="M411" t="s">
        <v>1594</v>
      </c>
      <c r="N411" t="s">
        <v>1908</v>
      </c>
      <c r="O411" t="s">
        <v>1909</v>
      </c>
      <c r="P411">
        <v>98.8</v>
      </c>
      <c r="S411" t="b">
        <v>1</v>
      </c>
    </row>
    <row r="412" spans="1:21" x14ac:dyDescent="0.25">
      <c r="H412" s="1" t="s">
        <v>1910</v>
      </c>
      <c r="I412" s="1" t="s">
        <v>1910</v>
      </c>
      <c r="J412" s="1" t="s">
        <v>1911</v>
      </c>
      <c r="K412" s="1">
        <v>2</v>
      </c>
      <c r="L412" s="1">
        <v>2</v>
      </c>
      <c r="M412" t="s">
        <v>1594</v>
      </c>
      <c r="N412" t="s">
        <v>1908</v>
      </c>
      <c r="O412" t="s">
        <v>1909</v>
      </c>
      <c r="P412">
        <v>1</v>
      </c>
    </row>
    <row r="413" spans="1:21" x14ac:dyDescent="0.25">
      <c r="H413" s="1" t="s">
        <v>1912</v>
      </c>
      <c r="I413" s="1" t="s">
        <v>1912</v>
      </c>
      <c r="J413" s="5" t="s">
        <v>21</v>
      </c>
      <c r="K413" s="1">
        <v>2</v>
      </c>
      <c r="L413" s="5">
        <v>-1</v>
      </c>
      <c r="M413" t="s">
        <v>1594</v>
      </c>
      <c r="N413" t="s">
        <v>1908</v>
      </c>
      <c r="O413" t="s">
        <v>17</v>
      </c>
    </row>
    <row r="414" spans="1:21" x14ac:dyDescent="0.25">
      <c r="H414" s="1" t="s">
        <v>1913</v>
      </c>
      <c r="I414" s="1" t="s">
        <v>1913</v>
      </c>
      <c r="J414" s="1" t="s">
        <v>1914</v>
      </c>
      <c r="K414" s="1">
        <v>2</v>
      </c>
      <c r="L414" s="1">
        <v>2</v>
      </c>
      <c r="M414" t="s">
        <v>1594</v>
      </c>
      <c r="N414" t="s">
        <v>1915</v>
      </c>
      <c r="O414" t="s">
        <v>1916</v>
      </c>
      <c r="P414">
        <v>76</v>
      </c>
    </row>
    <row r="415" spans="1:21" x14ac:dyDescent="0.25">
      <c r="H415" s="1" t="s">
        <v>1917</v>
      </c>
      <c r="I415" s="1" t="s">
        <v>1917</v>
      </c>
      <c r="J415" s="1" t="s">
        <v>1918</v>
      </c>
      <c r="K415" s="1">
        <v>2</v>
      </c>
      <c r="L415" s="1">
        <v>2</v>
      </c>
      <c r="M415" t="s">
        <v>1594</v>
      </c>
      <c r="N415" t="s">
        <v>1915</v>
      </c>
      <c r="O415" t="s">
        <v>1919</v>
      </c>
      <c r="P415">
        <v>4</v>
      </c>
    </row>
    <row r="416" spans="1:21" x14ac:dyDescent="0.25">
      <c r="H416" s="1" t="s">
        <v>1920</v>
      </c>
      <c r="I416" s="1" t="s">
        <v>1920</v>
      </c>
      <c r="J416" s="1" t="s">
        <v>1921</v>
      </c>
      <c r="K416" s="1">
        <v>2</v>
      </c>
      <c r="L416" s="1">
        <v>2</v>
      </c>
      <c r="M416" t="s">
        <v>1594</v>
      </c>
      <c r="N416" t="s">
        <v>1915</v>
      </c>
      <c r="O416" t="s">
        <v>1922</v>
      </c>
      <c r="P416">
        <v>12.4</v>
      </c>
    </row>
    <row r="417" spans="1:21" x14ac:dyDescent="0.25">
      <c r="H417" s="1" t="s">
        <v>1923</v>
      </c>
      <c r="I417" s="1" t="s">
        <v>1923</v>
      </c>
      <c r="J417" s="1" t="s">
        <v>1924</v>
      </c>
      <c r="K417" s="1">
        <v>2</v>
      </c>
      <c r="L417" s="1">
        <v>2</v>
      </c>
      <c r="M417" t="s">
        <v>1594</v>
      </c>
      <c r="N417" t="s">
        <v>1915</v>
      </c>
      <c r="O417" t="s">
        <v>1919</v>
      </c>
      <c r="P417">
        <v>91.5</v>
      </c>
    </row>
    <row r="418" spans="1:21" x14ac:dyDescent="0.25">
      <c r="H418" s="1" t="s">
        <v>1925</v>
      </c>
      <c r="I418" s="1" t="s">
        <v>1925</v>
      </c>
      <c r="J418" s="1" t="s">
        <v>1926</v>
      </c>
      <c r="K418" s="1">
        <v>2</v>
      </c>
      <c r="L418" s="1">
        <v>2</v>
      </c>
      <c r="M418" t="s">
        <v>1594</v>
      </c>
      <c r="N418" t="s">
        <v>1915</v>
      </c>
      <c r="O418" t="s">
        <v>1927</v>
      </c>
      <c r="P418">
        <v>17.100000000000001</v>
      </c>
    </row>
    <row r="419" spans="1:21" x14ac:dyDescent="0.25">
      <c r="H419" s="1" t="s">
        <v>1928</v>
      </c>
      <c r="I419" s="1" t="s">
        <v>1928</v>
      </c>
      <c r="J419" s="5" t="s">
        <v>21</v>
      </c>
      <c r="K419" s="1">
        <v>2</v>
      </c>
      <c r="L419" s="5">
        <v>-1</v>
      </c>
      <c r="M419" t="s">
        <v>1594</v>
      </c>
      <c r="N419" t="s">
        <v>1915</v>
      </c>
      <c r="O419" t="s">
        <v>17</v>
      </c>
    </row>
    <row r="420" spans="1:21" x14ac:dyDescent="0.25">
      <c r="H420" s="5" t="s">
        <v>1929</v>
      </c>
      <c r="I420" t="s">
        <v>21</v>
      </c>
      <c r="J420" s="5" t="s">
        <v>1930</v>
      </c>
      <c r="K420">
        <v>0</v>
      </c>
      <c r="L420" s="5">
        <v>-2</v>
      </c>
      <c r="M420" t="s">
        <v>17</v>
      </c>
      <c r="N420" t="s">
        <v>17</v>
      </c>
      <c r="O420" t="s">
        <v>1931</v>
      </c>
      <c r="P420">
        <v>32.700000000000003</v>
      </c>
      <c r="Q420" t="s">
        <v>3092</v>
      </c>
    </row>
    <row r="421" spans="1:21" x14ac:dyDescent="0.25">
      <c r="H421" s="5" t="s">
        <v>1932</v>
      </c>
      <c r="I421" t="s">
        <v>21</v>
      </c>
      <c r="J421" s="5" t="s">
        <v>1933</v>
      </c>
      <c r="K421">
        <v>0</v>
      </c>
      <c r="L421" s="5">
        <v>-2</v>
      </c>
      <c r="M421" t="s">
        <v>17</v>
      </c>
      <c r="N421" t="s">
        <v>17</v>
      </c>
      <c r="O421" t="s">
        <v>1934</v>
      </c>
      <c r="P421">
        <v>25.7</v>
      </c>
      <c r="Q421" t="s">
        <v>3092</v>
      </c>
    </row>
    <row r="422" spans="1:21" x14ac:dyDescent="0.25">
      <c r="H422" s="5" t="s">
        <v>1935</v>
      </c>
      <c r="I422" t="s">
        <v>21</v>
      </c>
      <c r="J422" s="5" t="s">
        <v>1936</v>
      </c>
      <c r="K422">
        <v>0</v>
      </c>
      <c r="L422" s="5">
        <v>-2</v>
      </c>
      <c r="M422" t="s">
        <v>17</v>
      </c>
      <c r="N422" t="s">
        <v>17</v>
      </c>
      <c r="O422" t="s">
        <v>1931</v>
      </c>
      <c r="P422">
        <v>41.6</v>
      </c>
      <c r="Q422" t="s">
        <v>3092</v>
      </c>
    </row>
    <row r="423" spans="1:21" x14ac:dyDescent="0.25">
      <c r="A423" t="s">
        <v>1121</v>
      </c>
      <c r="B423" s="1" t="s">
        <v>1905</v>
      </c>
      <c r="C423" t="s">
        <v>20</v>
      </c>
      <c r="D423" s="1" t="s">
        <v>1905</v>
      </c>
      <c r="E423" s="1" t="s">
        <v>1905</v>
      </c>
      <c r="F423" s="1">
        <v>2</v>
      </c>
      <c r="G423" s="1">
        <v>2</v>
      </c>
      <c r="H423" s="1" t="s">
        <v>1906</v>
      </c>
      <c r="I423" s="1" t="s">
        <v>1906</v>
      </c>
      <c r="J423" s="1" t="s">
        <v>1907</v>
      </c>
      <c r="K423" s="1">
        <v>2</v>
      </c>
      <c r="L423" s="1">
        <v>2</v>
      </c>
      <c r="M423" t="s">
        <v>1594</v>
      </c>
      <c r="N423" t="s">
        <v>1937</v>
      </c>
      <c r="O423" t="s">
        <v>1938</v>
      </c>
      <c r="P423">
        <v>98.7</v>
      </c>
      <c r="R423" t="b">
        <v>1</v>
      </c>
      <c r="T423" t="b">
        <v>1</v>
      </c>
      <c r="U423" t="b">
        <v>1</v>
      </c>
    </row>
    <row r="424" spans="1:21" x14ac:dyDescent="0.25">
      <c r="H424" s="1" t="s">
        <v>1910</v>
      </c>
      <c r="I424" s="5" t="s">
        <v>21</v>
      </c>
      <c r="J424" s="1" t="s">
        <v>1911</v>
      </c>
      <c r="K424" s="5">
        <v>-1</v>
      </c>
      <c r="L424" s="1">
        <v>2</v>
      </c>
      <c r="M424" t="s">
        <v>1594</v>
      </c>
      <c r="N424" t="s">
        <v>17</v>
      </c>
      <c r="O424" t="s">
        <v>1938</v>
      </c>
      <c r="P424">
        <v>1</v>
      </c>
      <c r="Q424" t="s">
        <v>3028</v>
      </c>
      <c r="T424" t="b">
        <v>1</v>
      </c>
      <c r="U424" t="b">
        <v>1</v>
      </c>
    </row>
    <row r="425" spans="1:21" x14ac:dyDescent="0.25">
      <c r="H425" s="1" t="s">
        <v>1913</v>
      </c>
      <c r="I425" s="1" t="s">
        <v>1913</v>
      </c>
      <c r="J425" s="1" t="s">
        <v>1914</v>
      </c>
      <c r="K425" s="1">
        <v>2</v>
      </c>
      <c r="L425" s="1">
        <v>2</v>
      </c>
      <c r="M425" t="s">
        <v>1594</v>
      </c>
      <c r="N425" t="s">
        <v>1937</v>
      </c>
      <c r="O425" t="s">
        <v>1939</v>
      </c>
      <c r="P425">
        <v>95</v>
      </c>
      <c r="T425" t="b">
        <v>1</v>
      </c>
      <c r="U425" t="b">
        <v>1</v>
      </c>
    </row>
    <row r="426" spans="1:21" x14ac:dyDescent="0.25">
      <c r="H426" s="1" t="s">
        <v>1920</v>
      </c>
      <c r="I426" s="1" t="s">
        <v>1920</v>
      </c>
      <c r="J426" s="1" t="s">
        <v>1921</v>
      </c>
      <c r="K426" s="1">
        <v>2</v>
      </c>
      <c r="L426" s="1">
        <v>2</v>
      </c>
      <c r="M426" t="s">
        <v>1594</v>
      </c>
      <c r="N426" t="s">
        <v>1937</v>
      </c>
      <c r="O426" t="s">
        <v>1940</v>
      </c>
      <c r="P426">
        <v>5.7</v>
      </c>
      <c r="T426" t="b">
        <v>1</v>
      </c>
      <c r="U426" t="b">
        <v>1</v>
      </c>
    </row>
    <row r="427" spans="1:21" x14ac:dyDescent="0.25">
      <c r="H427" s="1" t="s">
        <v>1925</v>
      </c>
      <c r="I427" s="1" t="s">
        <v>1925</v>
      </c>
      <c r="J427" s="1" t="s">
        <v>1926</v>
      </c>
      <c r="K427" s="1">
        <v>2</v>
      </c>
      <c r="L427" s="1">
        <v>2</v>
      </c>
      <c r="M427" t="s">
        <v>1594</v>
      </c>
      <c r="N427" t="s">
        <v>1937</v>
      </c>
      <c r="O427" t="s">
        <v>1941</v>
      </c>
      <c r="P427">
        <v>21.2</v>
      </c>
      <c r="T427" t="b">
        <v>1</v>
      </c>
      <c r="U427" t="b">
        <v>1</v>
      </c>
    </row>
    <row r="428" spans="1:21" x14ac:dyDescent="0.25">
      <c r="A428" t="s">
        <v>1121</v>
      </c>
      <c r="B428" s="1" t="s">
        <v>1942</v>
      </c>
      <c r="C428" t="s">
        <v>975</v>
      </c>
      <c r="D428" s="1" t="s">
        <v>1942</v>
      </c>
      <c r="E428" s="1" t="s">
        <v>1942</v>
      </c>
      <c r="F428" s="1">
        <v>2</v>
      </c>
      <c r="G428" s="1">
        <v>2</v>
      </c>
      <c r="H428" s="1" t="s">
        <v>1943</v>
      </c>
      <c r="I428" s="1" t="s">
        <v>1943</v>
      </c>
      <c r="J428" s="5" t="s">
        <v>21</v>
      </c>
      <c r="K428" s="1">
        <v>2</v>
      </c>
      <c r="L428" s="5">
        <v>-1</v>
      </c>
      <c r="M428" t="s">
        <v>1398</v>
      </c>
      <c r="N428" t="s">
        <v>1399</v>
      </c>
      <c r="O428" t="s">
        <v>17</v>
      </c>
    </row>
    <row r="429" spans="1:21" x14ac:dyDescent="0.25">
      <c r="H429" s="1" t="s">
        <v>1944</v>
      </c>
      <c r="I429" s="1" t="s">
        <v>1944</v>
      </c>
      <c r="J429" s="1" t="s">
        <v>1945</v>
      </c>
      <c r="K429" s="1">
        <v>2</v>
      </c>
      <c r="L429" s="1">
        <v>2</v>
      </c>
      <c r="M429" t="s">
        <v>1398</v>
      </c>
      <c r="N429" t="s">
        <v>1399</v>
      </c>
      <c r="O429" t="s">
        <v>1946</v>
      </c>
      <c r="P429">
        <v>93.2</v>
      </c>
    </row>
    <row r="430" spans="1:21" x14ac:dyDescent="0.25">
      <c r="H430" s="1" t="s">
        <v>1947</v>
      </c>
      <c r="I430" s="1" t="s">
        <v>1947</v>
      </c>
      <c r="J430" s="5" t="s">
        <v>21</v>
      </c>
      <c r="K430" s="1">
        <v>2</v>
      </c>
      <c r="L430" s="5">
        <v>-1</v>
      </c>
      <c r="M430" t="s">
        <v>1398</v>
      </c>
      <c r="N430" t="s">
        <v>1399</v>
      </c>
      <c r="O430" t="s">
        <v>17</v>
      </c>
    </row>
    <row r="431" spans="1:21" x14ac:dyDescent="0.25">
      <c r="H431" s="1" t="s">
        <v>2971</v>
      </c>
      <c r="I431" s="5" t="s">
        <v>21</v>
      </c>
      <c r="J431" s="1" t="s">
        <v>1948</v>
      </c>
      <c r="K431" s="5">
        <v>-1</v>
      </c>
      <c r="L431" s="1">
        <v>2</v>
      </c>
      <c r="M431" t="s">
        <v>1398</v>
      </c>
      <c r="N431" t="s">
        <v>17</v>
      </c>
      <c r="O431" t="s">
        <v>1949</v>
      </c>
      <c r="P431">
        <v>20.2</v>
      </c>
      <c r="Q431" t="s">
        <v>3028</v>
      </c>
    </row>
    <row r="432" spans="1:21" x14ac:dyDescent="0.25">
      <c r="H432" s="1" t="s">
        <v>2972</v>
      </c>
      <c r="I432" s="5" t="s">
        <v>21</v>
      </c>
      <c r="J432" s="1" t="s">
        <v>1950</v>
      </c>
      <c r="K432" s="5">
        <v>-1</v>
      </c>
      <c r="L432" s="1">
        <v>2</v>
      </c>
      <c r="M432" t="s">
        <v>2973</v>
      </c>
      <c r="N432" t="s">
        <v>17</v>
      </c>
      <c r="O432" t="s">
        <v>1951</v>
      </c>
      <c r="P432">
        <v>98.6</v>
      </c>
      <c r="Q432" t="s">
        <v>3028</v>
      </c>
    </row>
    <row r="433" spans="1:19" x14ac:dyDescent="0.25">
      <c r="H433" s="1" t="s">
        <v>2974</v>
      </c>
      <c r="I433" s="5" t="s">
        <v>21</v>
      </c>
      <c r="J433" s="1" t="s">
        <v>1952</v>
      </c>
      <c r="K433" s="5">
        <v>-1</v>
      </c>
      <c r="L433" s="1">
        <v>2</v>
      </c>
      <c r="M433" t="s">
        <v>1398</v>
      </c>
      <c r="N433" t="s">
        <v>17</v>
      </c>
      <c r="O433" t="s">
        <v>1953</v>
      </c>
      <c r="P433">
        <v>5.6</v>
      </c>
      <c r="Q433" t="s">
        <v>3028</v>
      </c>
    </row>
    <row r="434" spans="1:19" x14ac:dyDescent="0.25">
      <c r="H434" s="1" t="s">
        <v>2975</v>
      </c>
      <c r="I434" s="5" t="s">
        <v>21</v>
      </c>
      <c r="J434" s="1" t="s">
        <v>1954</v>
      </c>
      <c r="K434" s="5">
        <v>-1</v>
      </c>
      <c r="L434" s="1">
        <v>2</v>
      </c>
      <c r="M434" t="s">
        <v>1398</v>
      </c>
      <c r="N434" t="s">
        <v>17</v>
      </c>
      <c r="O434" t="s">
        <v>1955</v>
      </c>
      <c r="P434">
        <v>72.7</v>
      </c>
      <c r="Q434" t="s">
        <v>3028</v>
      </c>
    </row>
    <row r="435" spans="1:19" x14ac:dyDescent="0.25">
      <c r="A435" t="s">
        <v>1121</v>
      </c>
      <c r="B435" s="1" t="s">
        <v>1956</v>
      </c>
      <c r="C435" t="s">
        <v>20</v>
      </c>
      <c r="D435" t="s">
        <v>1942</v>
      </c>
      <c r="E435" t="s">
        <v>21</v>
      </c>
      <c r="F435">
        <v>0</v>
      </c>
      <c r="G435">
        <v>0</v>
      </c>
      <c r="M435" t="s">
        <v>1398</v>
      </c>
      <c r="N435" t="s">
        <v>1957</v>
      </c>
      <c r="O435" t="s">
        <v>17</v>
      </c>
      <c r="Q435" t="s">
        <v>405</v>
      </c>
      <c r="R435" t="b">
        <v>1</v>
      </c>
      <c r="S435" t="b">
        <v>1</v>
      </c>
    </row>
    <row r="436" spans="1:19" x14ac:dyDescent="0.25">
      <c r="A436" t="s">
        <v>1121</v>
      </c>
      <c r="B436" s="1" t="s">
        <v>1958</v>
      </c>
      <c r="C436" t="s">
        <v>975</v>
      </c>
      <c r="D436" s="1" t="s">
        <v>1958</v>
      </c>
      <c r="E436" s="1" t="s">
        <v>1958</v>
      </c>
      <c r="F436" s="1">
        <v>2</v>
      </c>
      <c r="G436" s="1">
        <v>2</v>
      </c>
      <c r="H436" s="1" t="s">
        <v>1959</v>
      </c>
      <c r="I436" s="1" t="s">
        <v>1959</v>
      </c>
      <c r="J436" s="5" t="s">
        <v>21</v>
      </c>
      <c r="K436" s="1">
        <v>2</v>
      </c>
      <c r="L436" s="5">
        <v>-1</v>
      </c>
      <c r="M436" t="s">
        <v>1960</v>
      </c>
      <c r="N436" t="s">
        <v>1961</v>
      </c>
      <c r="O436" t="s">
        <v>17</v>
      </c>
    </row>
    <row r="437" spans="1:19" x14ac:dyDescent="0.25">
      <c r="H437" s="1" t="s">
        <v>1962</v>
      </c>
      <c r="I437" s="1" t="s">
        <v>1962</v>
      </c>
      <c r="J437" s="5" t="s">
        <v>21</v>
      </c>
      <c r="K437" s="1">
        <v>2</v>
      </c>
      <c r="L437" s="5">
        <v>-1</v>
      </c>
      <c r="M437" t="s">
        <v>1960</v>
      </c>
      <c r="N437" t="s">
        <v>1961</v>
      </c>
      <c r="O437" t="s">
        <v>17</v>
      </c>
    </row>
    <row r="438" spans="1:19" x14ac:dyDescent="0.25">
      <c r="H438" s="1" t="s">
        <v>1963</v>
      </c>
      <c r="I438" s="1" t="s">
        <v>1963</v>
      </c>
      <c r="J438" s="5" t="s">
        <v>21</v>
      </c>
      <c r="K438" s="1">
        <v>2</v>
      </c>
      <c r="L438" s="5">
        <v>-1</v>
      </c>
      <c r="M438" t="s">
        <v>1960</v>
      </c>
      <c r="N438" t="s">
        <v>1961</v>
      </c>
      <c r="O438" t="s">
        <v>17</v>
      </c>
    </row>
    <row r="439" spans="1:19" x14ac:dyDescent="0.25">
      <c r="H439" s="1" t="s">
        <v>1964</v>
      </c>
      <c r="I439" s="1" t="s">
        <v>1964</v>
      </c>
      <c r="J439" s="5" t="s">
        <v>21</v>
      </c>
      <c r="K439" s="1">
        <v>2</v>
      </c>
      <c r="L439" s="5">
        <v>-1</v>
      </c>
      <c r="M439" t="s">
        <v>1960</v>
      </c>
      <c r="N439" t="s">
        <v>1961</v>
      </c>
      <c r="O439" t="s">
        <v>17</v>
      </c>
    </row>
    <row r="440" spans="1:19" x14ac:dyDescent="0.25">
      <c r="H440" s="1" t="s">
        <v>1965</v>
      </c>
      <c r="I440" s="1" t="s">
        <v>1965</v>
      </c>
      <c r="J440" s="5" t="s">
        <v>21</v>
      </c>
      <c r="K440" s="1">
        <v>2</v>
      </c>
      <c r="L440" s="5">
        <v>-1</v>
      </c>
      <c r="M440" t="s">
        <v>1960</v>
      </c>
      <c r="N440" t="s">
        <v>1961</v>
      </c>
      <c r="O440" t="s">
        <v>17</v>
      </c>
    </row>
    <row r="441" spans="1:19" x14ac:dyDescent="0.25">
      <c r="H441" s="1" t="s">
        <v>1966</v>
      </c>
      <c r="I441" s="1" t="s">
        <v>1966</v>
      </c>
      <c r="J441" s="5" t="s">
        <v>21</v>
      </c>
      <c r="K441" s="1">
        <v>2</v>
      </c>
      <c r="L441" s="5">
        <v>-1</v>
      </c>
      <c r="M441" t="s">
        <v>1960</v>
      </c>
      <c r="N441" t="s">
        <v>1961</v>
      </c>
      <c r="O441" t="s">
        <v>17</v>
      </c>
    </row>
    <row r="442" spans="1:19" x14ac:dyDescent="0.25">
      <c r="H442" s="1" t="s">
        <v>1967</v>
      </c>
      <c r="I442" s="1" t="s">
        <v>1967</v>
      </c>
      <c r="J442" s="1" t="s">
        <v>1968</v>
      </c>
      <c r="K442" s="1">
        <v>2</v>
      </c>
      <c r="L442" s="1">
        <v>2</v>
      </c>
      <c r="M442" t="s">
        <v>1960</v>
      </c>
      <c r="N442" t="s">
        <v>1961</v>
      </c>
      <c r="O442" t="s">
        <v>1969</v>
      </c>
      <c r="P442">
        <v>80.900000000000006</v>
      </c>
    </row>
    <row r="443" spans="1:19" x14ac:dyDescent="0.25">
      <c r="H443" s="1" t="s">
        <v>1970</v>
      </c>
      <c r="I443" s="1" t="s">
        <v>1970</v>
      </c>
      <c r="J443" s="5" t="s">
        <v>21</v>
      </c>
      <c r="K443" s="1">
        <v>2</v>
      </c>
      <c r="L443" s="5">
        <v>-1</v>
      </c>
      <c r="M443" t="s">
        <v>1960</v>
      </c>
      <c r="N443" t="s">
        <v>1961</v>
      </c>
      <c r="O443" t="s">
        <v>17</v>
      </c>
    </row>
    <row r="444" spans="1:19" x14ac:dyDescent="0.25">
      <c r="H444" s="1" t="s">
        <v>1971</v>
      </c>
      <c r="I444" s="1" t="s">
        <v>1971</v>
      </c>
      <c r="J444" s="1" t="s">
        <v>1972</v>
      </c>
      <c r="K444" s="1">
        <v>2</v>
      </c>
      <c r="L444" s="1">
        <v>2</v>
      </c>
      <c r="M444" t="s">
        <v>1960</v>
      </c>
      <c r="N444" t="s">
        <v>1961</v>
      </c>
      <c r="O444" t="s">
        <v>1969</v>
      </c>
      <c r="P444">
        <v>17.899999999999999</v>
      </c>
    </row>
    <row r="445" spans="1:19" x14ac:dyDescent="0.25">
      <c r="H445" s="1" t="s">
        <v>2976</v>
      </c>
      <c r="I445" s="5" t="s">
        <v>21</v>
      </c>
      <c r="J445" s="1" t="s">
        <v>1973</v>
      </c>
      <c r="K445" s="5">
        <v>-1</v>
      </c>
      <c r="L445" s="1">
        <v>2</v>
      </c>
      <c r="M445" t="s">
        <v>2977</v>
      </c>
      <c r="N445" t="s">
        <v>17</v>
      </c>
      <c r="O445" t="s">
        <v>1969</v>
      </c>
      <c r="P445">
        <v>4</v>
      </c>
      <c r="Q445" t="s">
        <v>3028</v>
      </c>
    </row>
    <row r="446" spans="1:19" x14ac:dyDescent="0.25">
      <c r="A446" t="s">
        <v>1121</v>
      </c>
      <c r="B446" s="1" t="s">
        <v>1974</v>
      </c>
      <c r="C446" t="s">
        <v>20</v>
      </c>
      <c r="D446" t="s">
        <v>1958</v>
      </c>
      <c r="E446" t="s">
        <v>21</v>
      </c>
      <c r="F446">
        <v>0</v>
      </c>
      <c r="G446">
        <v>0</v>
      </c>
      <c r="M446" t="s">
        <v>1960</v>
      </c>
      <c r="N446" t="s">
        <v>1975</v>
      </c>
      <c r="O446" t="s">
        <v>17</v>
      </c>
      <c r="Q446" t="s">
        <v>405</v>
      </c>
      <c r="R446" t="b">
        <v>1</v>
      </c>
      <c r="S446" t="b">
        <v>1</v>
      </c>
    </row>
    <row r="447" spans="1:19" x14ac:dyDescent="0.25">
      <c r="A447" t="s">
        <v>1121</v>
      </c>
      <c r="B447" s="1" t="s">
        <v>1976</v>
      </c>
      <c r="C447" t="s">
        <v>975</v>
      </c>
      <c r="D447" s="1" t="s">
        <v>1976</v>
      </c>
      <c r="E447" s="6" t="s">
        <v>1976</v>
      </c>
      <c r="F447" s="1">
        <v>2</v>
      </c>
      <c r="G447" s="6">
        <v>1</v>
      </c>
      <c r="H447" s="1" t="s">
        <v>1977</v>
      </c>
      <c r="I447" s="1" t="s">
        <v>1977</v>
      </c>
      <c r="J447" s="6" t="s">
        <v>1978</v>
      </c>
      <c r="K447" s="1">
        <v>2</v>
      </c>
      <c r="L447" s="6">
        <v>1</v>
      </c>
      <c r="M447" t="s">
        <v>1640</v>
      </c>
      <c r="N447" t="s">
        <v>1979</v>
      </c>
      <c r="O447" t="s">
        <v>1980</v>
      </c>
      <c r="P447">
        <v>90.2</v>
      </c>
      <c r="Q447" t="s">
        <v>3093</v>
      </c>
    </row>
    <row r="448" spans="1:19" x14ac:dyDescent="0.25">
      <c r="H448" s="1" t="s">
        <v>1981</v>
      </c>
      <c r="I448" s="1" t="s">
        <v>1981</v>
      </c>
      <c r="J448" s="5" t="s">
        <v>21</v>
      </c>
      <c r="K448" s="1">
        <v>2</v>
      </c>
      <c r="L448" s="5">
        <v>-1</v>
      </c>
      <c r="M448" t="s">
        <v>1640</v>
      </c>
      <c r="N448" t="s">
        <v>1979</v>
      </c>
      <c r="O448" t="s">
        <v>17</v>
      </c>
    </row>
    <row r="449" spans="1:19" x14ac:dyDescent="0.25">
      <c r="H449" s="1" t="s">
        <v>1982</v>
      </c>
      <c r="I449" s="1" t="s">
        <v>1982</v>
      </c>
      <c r="J449" s="6" t="s">
        <v>1983</v>
      </c>
      <c r="K449" s="1">
        <v>2</v>
      </c>
      <c r="L449" s="6">
        <v>1</v>
      </c>
      <c r="M449" t="s">
        <v>1640</v>
      </c>
      <c r="N449" t="s">
        <v>1979</v>
      </c>
      <c r="O449" t="s">
        <v>1980</v>
      </c>
      <c r="P449">
        <v>11.1</v>
      </c>
      <c r="Q449" t="s">
        <v>3093</v>
      </c>
    </row>
    <row r="450" spans="1:19" x14ac:dyDescent="0.25">
      <c r="H450" s="1" t="s">
        <v>1984</v>
      </c>
      <c r="I450" s="1" t="s">
        <v>1984</v>
      </c>
      <c r="J450" s="6" t="s">
        <v>1985</v>
      </c>
      <c r="K450" s="1">
        <v>2</v>
      </c>
      <c r="L450" s="6">
        <v>1</v>
      </c>
      <c r="M450" t="s">
        <v>1640</v>
      </c>
      <c r="N450" t="s">
        <v>1979</v>
      </c>
      <c r="O450" t="s">
        <v>1980</v>
      </c>
      <c r="P450">
        <v>12.6</v>
      </c>
      <c r="Q450" t="s">
        <v>3093</v>
      </c>
    </row>
    <row r="451" spans="1:19" x14ac:dyDescent="0.25">
      <c r="A451" t="s">
        <v>1121</v>
      </c>
      <c r="B451" s="1" t="s">
        <v>1986</v>
      </c>
      <c r="C451" t="s">
        <v>20</v>
      </c>
      <c r="D451" t="s">
        <v>1976</v>
      </c>
      <c r="E451" t="s">
        <v>21</v>
      </c>
      <c r="F451">
        <v>0</v>
      </c>
      <c r="G451">
        <v>0</v>
      </c>
      <c r="M451" t="s">
        <v>1640</v>
      </c>
      <c r="N451" t="s">
        <v>1987</v>
      </c>
      <c r="O451" t="s">
        <v>17</v>
      </c>
      <c r="Q451" t="s">
        <v>405</v>
      </c>
      <c r="R451" t="b">
        <v>1</v>
      </c>
      <c r="S451" t="b">
        <v>1</v>
      </c>
    </row>
    <row r="452" spans="1:19" x14ac:dyDescent="0.25">
      <c r="A452" t="s">
        <v>1121</v>
      </c>
      <c r="B452" s="1" t="s">
        <v>1988</v>
      </c>
      <c r="C452" t="s">
        <v>975</v>
      </c>
      <c r="D452" s="6" t="s">
        <v>1988</v>
      </c>
      <c r="E452" s="6" t="s">
        <v>1988</v>
      </c>
      <c r="F452" s="6">
        <v>1</v>
      </c>
      <c r="G452" s="6">
        <v>1</v>
      </c>
      <c r="H452" s="1" t="s">
        <v>1989</v>
      </c>
      <c r="I452" s="6" t="s">
        <v>1989</v>
      </c>
      <c r="J452" s="6" t="s">
        <v>1990</v>
      </c>
      <c r="K452" s="6">
        <v>1</v>
      </c>
      <c r="L452" s="6">
        <v>1</v>
      </c>
      <c r="M452" t="s">
        <v>1991</v>
      </c>
      <c r="N452" t="s">
        <v>1992</v>
      </c>
      <c r="O452" t="s">
        <v>1993</v>
      </c>
      <c r="P452">
        <v>97.7</v>
      </c>
      <c r="Q452" t="s">
        <v>3095</v>
      </c>
    </row>
    <row r="453" spans="1:19" x14ac:dyDescent="0.25">
      <c r="H453" s="1" t="s">
        <v>1994</v>
      </c>
      <c r="I453" s="6" t="s">
        <v>1994</v>
      </c>
      <c r="J453" s="5" t="s">
        <v>21</v>
      </c>
      <c r="K453" s="6">
        <v>1</v>
      </c>
      <c r="L453" s="5">
        <v>-1</v>
      </c>
      <c r="M453" t="s">
        <v>1991</v>
      </c>
      <c r="N453" t="s">
        <v>1992</v>
      </c>
      <c r="O453" t="s">
        <v>17</v>
      </c>
      <c r="Q453" t="s">
        <v>3096</v>
      </c>
    </row>
    <row r="454" spans="1:19" x14ac:dyDescent="0.25">
      <c r="H454" s="1" t="s">
        <v>1995</v>
      </c>
      <c r="I454" s="6" t="s">
        <v>1995</v>
      </c>
      <c r="J454" s="5" t="s">
        <v>21</v>
      </c>
      <c r="K454" s="6">
        <v>1</v>
      </c>
      <c r="L454" s="5">
        <v>-1</v>
      </c>
      <c r="M454" t="s">
        <v>1991</v>
      </c>
      <c r="N454" t="s">
        <v>1992</v>
      </c>
      <c r="O454" t="s">
        <v>17</v>
      </c>
      <c r="Q454" t="s">
        <v>3096</v>
      </c>
    </row>
    <row r="455" spans="1:19" x14ac:dyDescent="0.25">
      <c r="H455" s="1" t="s">
        <v>1996</v>
      </c>
      <c r="I455" s="6" t="s">
        <v>1996</v>
      </c>
      <c r="J455" s="6" t="s">
        <v>1997</v>
      </c>
      <c r="K455" s="6">
        <v>1</v>
      </c>
      <c r="L455" s="6">
        <v>1</v>
      </c>
      <c r="M455" t="s">
        <v>1991</v>
      </c>
      <c r="N455" t="s">
        <v>1992</v>
      </c>
      <c r="O455" t="s">
        <v>1993</v>
      </c>
      <c r="P455">
        <v>41.6</v>
      </c>
      <c r="Q455" t="s">
        <v>3095</v>
      </c>
    </row>
    <row r="456" spans="1:19" x14ac:dyDescent="0.25">
      <c r="H456" s="1" t="s">
        <v>1998</v>
      </c>
      <c r="I456" s="1" t="s">
        <v>1998</v>
      </c>
      <c r="J456" s="1" t="s">
        <v>1999</v>
      </c>
      <c r="K456" s="1">
        <v>2</v>
      </c>
      <c r="L456" s="1">
        <v>2</v>
      </c>
      <c r="M456" t="s">
        <v>1991</v>
      </c>
      <c r="N456" t="s">
        <v>2000</v>
      </c>
      <c r="O456" t="s">
        <v>2001</v>
      </c>
      <c r="P456">
        <v>1</v>
      </c>
    </row>
    <row r="457" spans="1:19" x14ac:dyDescent="0.25">
      <c r="H457" s="1" t="s">
        <v>2002</v>
      </c>
      <c r="I457" s="1" t="s">
        <v>2002</v>
      </c>
      <c r="J457" s="5" t="s">
        <v>21</v>
      </c>
      <c r="K457" s="1">
        <v>2</v>
      </c>
      <c r="L457" s="5">
        <v>-1</v>
      </c>
      <c r="M457" t="s">
        <v>1991</v>
      </c>
      <c r="N457" t="s">
        <v>2000</v>
      </c>
      <c r="O457" t="s">
        <v>17</v>
      </c>
    </row>
    <row r="458" spans="1:19" x14ac:dyDescent="0.25">
      <c r="H458" s="5" t="s">
        <v>2003</v>
      </c>
      <c r="I458" t="s">
        <v>21</v>
      </c>
      <c r="J458" s="5" t="s">
        <v>2004</v>
      </c>
      <c r="K458">
        <v>0</v>
      </c>
      <c r="L458" s="5">
        <v>-2</v>
      </c>
      <c r="M458" t="s">
        <v>17</v>
      </c>
      <c r="N458" t="s">
        <v>17</v>
      </c>
      <c r="O458" t="s">
        <v>2005</v>
      </c>
      <c r="P458">
        <v>4.7</v>
      </c>
      <c r="Q458" t="s">
        <v>3094</v>
      </c>
    </row>
    <row r="459" spans="1:19" x14ac:dyDescent="0.25">
      <c r="A459" t="s">
        <v>1121</v>
      </c>
      <c r="B459" s="1" t="s">
        <v>2006</v>
      </c>
      <c r="C459" t="s">
        <v>20</v>
      </c>
      <c r="D459" t="s">
        <v>1988</v>
      </c>
      <c r="E459" t="s">
        <v>21</v>
      </c>
      <c r="F459">
        <v>0</v>
      </c>
      <c r="G459">
        <v>0</v>
      </c>
      <c r="M459" t="s">
        <v>1991</v>
      </c>
      <c r="N459" t="s">
        <v>2007</v>
      </c>
      <c r="O459" t="s">
        <v>17</v>
      </c>
      <c r="Q459" t="s">
        <v>405</v>
      </c>
      <c r="R459" t="b">
        <v>1</v>
      </c>
      <c r="S459" t="b">
        <v>1</v>
      </c>
    </row>
    <row r="460" spans="1:19" x14ac:dyDescent="0.25">
      <c r="A460" t="s">
        <v>1121</v>
      </c>
      <c r="B460" s="1" t="s">
        <v>2008</v>
      </c>
      <c r="C460" t="s">
        <v>975</v>
      </c>
      <c r="D460" s="1" t="s">
        <v>2008</v>
      </c>
      <c r="E460" s="1" t="s">
        <v>2008</v>
      </c>
      <c r="F460" s="1">
        <v>2</v>
      </c>
      <c r="G460" s="1">
        <v>2</v>
      </c>
      <c r="H460" s="1" t="s">
        <v>2009</v>
      </c>
      <c r="I460" s="1" t="s">
        <v>2009</v>
      </c>
      <c r="J460" s="5" t="s">
        <v>21</v>
      </c>
      <c r="K460" s="1">
        <v>2</v>
      </c>
      <c r="L460" s="5">
        <v>-1</v>
      </c>
      <c r="M460" t="s">
        <v>1254</v>
      </c>
      <c r="N460" t="s">
        <v>1258</v>
      </c>
      <c r="O460" t="s">
        <v>17</v>
      </c>
    </row>
    <row r="461" spans="1:19" x14ac:dyDescent="0.25">
      <c r="H461" s="1" t="s">
        <v>2010</v>
      </c>
      <c r="I461" s="1" t="s">
        <v>2010</v>
      </c>
      <c r="J461" s="5" t="s">
        <v>21</v>
      </c>
      <c r="K461" s="1">
        <v>2</v>
      </c>
      <c r="L461" s="5">
        <v>-1</v>
      </c>
      <c r="M461" t="s">
        <v>1254</v>
      </c>
      <c r="N461" t="s">
        <v>1258</v>
      </c>
      <c r="O461" t="s">
        <v>17</v>
      </c>
    </row>
    <row r="462" spans="1:19" x14ac:dyDescent="0.25">
      <c r="H462" s="1" t="s">
        <v>2011</v>
      </c>
      <c r="I462" s="1" t="s">
        <v>2011</v>
      </c>
      <c r="J462" s="1" t="s">
        <v>2012</v>
      </c>
      <c r="K462" s="1">
        <v>2</v>
      </c>
      <c r="L462" s="1">
        <v>2</v>
      </c>
      <c r="M462" t="s">
        <v>1254</v>
      </c>
      <c r="N462" t="s">
        <v>1258</v>
      </c>
      <c r="O462" t="s">
        <v>2013</v>
      </c>
      <c r="P462">
        <v>42.6</v>
      </c>
    </row>
    <row r="463" spans="1:19" x14ac:dyDescent="0.25">
      <c r="H463" s="1" t="s">
        <v>2014</v>
      </c>
      <c r="I463" s="1" t="s">
        <v>2014</v>
      </c>
      <c r="J463" s="5" t="s">
        <v>21</v>
      </c>
      <c r="K463" s="1">
        <v>2</v>
      </c>
      <c r="L463" s="5">
        <v>-1</v>
      </c>
      <c r="M463" t="s">
        <v>1254</v>
      </c>
      <c r="N463" t="s">
        <v>1258</v>
      </c>
      <c r="O463" t="s">
        <v>17</v>
      </c>
    </row>
    <row r="464" spans="1:19" x14ac:dyDescent="0.25">
      <c r="H464" s="1" t="s">
        <v>2015</v>
      </c>
      <c r="I464" s="1" t="s">
        <v>2015</v>
      </c>
      <c r="J464" s="1" t="s">
        <v>2016</v>
      </c>
      <c r="K464" s="1">
        <v>2</v>
      </c>
      <c r="L464" s="1">
        <v>2</v>
      </c>
      <c r="M464" t="s">
        <v>1254</v>
      </c>
      <c r="N464" t="s">
        <v>1258</v>
      </c>
      <c r="O464" t="s">
        <v>2013</v>
      </c>
      <c r="P464">
        <v>23</v>
      </c>
    </row>
    <row r="465" spans="1:19" x14ac:dyDescent="0.25">
      <c r="H465" s="1" t="s">
        <v>2017</v>
      </c>
      <c r="I465" s="5" t="s">
        <v>21</v>
      </c>
      <c r="J465" s="1" t="s">
        <v>2018</v>
      </c>
      <c r="K465" s="5">
        <v>-1</v>
      </c>
      <c r="L465" s="1">
        <v>2</v>
      </c>
      <c r="M465" t="s">
        <v>1254</v>
      </c>
      <c r="N465" t="s">
        <v>17</v>
      </c>
      <c r="O465" t="s">
        <v>2019</v>
      </c>
      <c r="P465">
        <v>36.9</v>
      </c>
      <c r="Q465" t="s">
        <v>3028</v>
      </c>
    </row>
    <row r="466" spans="1:19" x14ac:dyDescent="0.25">
      <c r="H466" s="1" t="s">
        <v>2020</v>
      </c>
      <c r="I466" s="1" t="s">
        <v>2020</v>
      </c>
      <c r="J466" s="5" t="s">
        <v>21</v>
      </c>
      <c r="K466" s="1">
        <v>2</v>
      </c>
      <c r="L466" s="5">
        <v>-1</v>
      </c>
      <c r="M466" t="s">
        <v>1254</v>
      </c>
      <c r="N466" t="s">
        <v>1258</v>
      </c>
      <c r="O466" t="s">
        <v>17</v>
      </c>
    </row>
    <row r="467" spans="1:19" x14ac:dyDescent="0.25">
      <c r="H467" s="1" t="s">
        <v>2978</v>
      </c>
      <c r="I467" s="5" t="s">
        <v>21</v>
      </c>
      <c r="J467" s="1" t="s">
        <v>2021</v>
      </c>
      <c r="K467" s="5">
        <v>-1</v>
      </c>
      <c r="L467" s="1">
        <v>2</v>
      </c>
      <c r="M467" t="s">
        <v>1254</v>
      </c>
      <c r="N467" t="s">
        <v>17</v>
      </c>
      <c r="O467" t="s">
        <v>2022</v>
      </c>
      <c r="P467">
        <v>16.899999999999999</v>
      </c>
      <c r="Q467" t="s">
        <v>3028</v>
      </c>
    </row>
    <row r="468" spans="1:19" x14ac:dyDescent="0.25">
      <c r="A468" t="s">
        <v>1121</v>
      </c>
      <c r="B468" s="1" t="s">
        <v>2023</v>
      </c>
      <c r="C468" t="s">
        <v>20</v>
      </c>
      <c r="D468" t="s">
        <v>2008</v>
      </c>
      <c r="E468" t="s">
        <v>21</v>
      </c>
      <c r="F468">
        <v>0</v>
      </c>
      <c r="G468">
        <v>0</v>
      </c>
      <c r="M468" t="s">
        <v>1254</v>
      </c>
      <c r="N468" t="s">
        <v>2024</v>
      </c>
      <c r="O468" t="s">
        <v>17</v>
      </c>
      <c r="Q468" t="s">
        <v>405</v>
      </c>
      <c r="R468" t="b">
        <v>1</v>
      </c>
      <c r="S468" t="b">
        <v>1</v>
      </c>
    </row>
    <row r="469" spans="1:19" x14ac:dyDescent="0.25">
      <c r="A469" t="s">
        <v>1121</v>
      </c>
      <c r="B469" s="1" t="s">
        <v>2025</v>
      </c>
      <c r="C469" t="s">
        <v>975</v>
      </c>
      <c r="D469" t="s">
        <v>2026</v>
      </c>
      <c r="E469" t="s">
        <v>21</v>
      </c>
      <c r="F469">
        <v>0</v>
      </c>
      <c r="G469">
        <v>0</v>
      </c>
      <c r="M469" t="s">
        <v>1359</v>
      </c>
      <c r="N469" t="s">
        <v>2027</v>
      </c>
      <c r="O469" t="s">
        <v>17</v>
      </c>
      <c r="Q469" t="s">
        <v>405</v>
      </c>
    </row>
    <row r="470" spans="1:19" x14ac:dyDescent="0.25">
      <c r="A470" t="s">
        <v>1121</v>
      </c>
      <c r="B470" s="1" t="s">
        <v>2025</v>
      </c>
      <c r="C470" t="s">
        <v>20</v>
      </c>
      <c r="D470" t="s">
        <v>2026</v>
      </c>
      <c r="E470" t="s">
        <v>21</v>
      </c>
      <c r="F470">
        <v>0</v>
      </c>
      <c r="G470">
        <v>0</v>
      </c>
      <c r="M470" t="s">
        <v>1359</v>
      </c>
      <c r="N470" t="s">
        <v>2028</v>
      </c>
      <c r="O470" t="s">
        <v>17</v>
      </c>
      <c r="Q470" t="s">
        <v>405</v>
      </c>
      <c r="R470" t="b">
        <v>1</v>
      </c>
      <c r="S470" t="b">
        <v>1</v>
      </c>
    </row>
    <row r="471" spans="1:19" x14ac:dyDescent="0.25">
      <c r="A471" t="s">
        <v>1121</v>
      </c>
      <c r="B471" s="5" t="s">
        <v>2029</v>
      </c>
      <c r="C471" t="s">
        <v>975</v>
      </c>
      <c r="D471" t="s">
        <v>21</v>
      </c>
      <c r="E471" s="5" t="s">
        <v>2030</v>
      </c>
      <c r="F471">
        <v>0</v>
      </c>
      <c r="G471" s="5">
        <v>-2</v>
      </c>
      <c r="H471" s="5" t="s">
        <v>2031</v>
      </c>
      <c r="I471" t="s">
        <v>21</v>
      </c>
      <c r="J471" s="5" t="s">
        <v>2032</v>
      </c>
      <c r="K471">
        <v>0</v>
      </c>
      <c r="L471" s="5">
        <v>-2</v>
      </c>
      <c r="M471" t="s">
        <v>17</v>
      </c>
      <c r="N471" t="s">
        <v>17</v>
      </c>
      <c r="O471" t="s">
        <v>2033</v>
      </c>
      <c r="P471">
        <v>16.899999999999999</v>
      </c>
      <c r="Q471" t="s">
        <v>3097</v>
      </c>
    </row>
    <row r="472" spans="1:19" x14ac:dyDescent="0.25">
      <c r="H472" s="5" t="s">
        <v>2034</v>
      </c>
      <c r="I472" t="s">
        <v>21</v>
      </c>
      <c r="J472" s="5" t="s">
        <v>2035</v>
      </c>
      <c r="K472">
        <v>0</v>
      </c>
      <c r="L472" s="5">
        <v>-2</v>
      </c>
      <c r="M472" t="s">
        <v>17</v>
      </c>
      <c r="N472" t="s">
        <v>17</v>
      </c>
      <c r="O472" t="s">
        <v>2036</v>
      </c>
      <c r="P472">
        <v>16.899999999999999</v>
      </c>
      <c r="Q472" t="s">
        <v>3097</v>
      </c>
    </row>
    <row r="473" spans="1:19" x14ac:dyDescent="0.25">
      <c r="H473" s="5" t="s">
        <v>2037</v>
      </c>
      <c r="I473" t="s">
        <v>21</v>
      </c>
      <c r="J473" s="5" t="s">
        <v>2038</v>
      </c>
      <c r="K473">
        <v>0</v>
      </c>
      <c r="L473" s="5">
        <v>-2</v>
      </c>
      <c r="M473" t="s">
        <v>17</v>
      </c>
      <c r="N473" t="s">
        <v>17</v>
      </c>
      <c r="O473" t="s">
        <v>2039</v>
      </c>
      <c r="P473">
        <v>16.100000000000001</v>
      </c>
      <c r="Q473" t="s">
        <v>3097</v>
      </c>
    </row>
    <row r="474" spans="1:19" x14ac:dyDescent="0.25">
      <c r="H474" s="5" t="s">
        <v>2040</v>
      </c>
      <c r="I474" t="s">
        <v>21</v>
      </c>
      <c r="J474" s="5" t="s">
        <v>2041</v>
      </c>
      <c r="K474">
        <v>0</v>
      </c>
      <c r="L474" s="5">
        <v>-2</v>
      </c>
      <c r="M474" t="s">
        <v>17</v>
      </c>
      <c r="N474" t="s">
        <v>17</v>
      </c>
      <c r="O474" t="s">
        <v>2039</v>
      </c>
      <c r="P474">
        <v>16.100000000000001</v>
      </c>
      <c r="Q474" t="s">
        <v>3097</v>
      </c>
    </row>
    <row r="475" spans="1:19" x14ac:dyDescent="0.25">
      <c r="H475" s="5" t="s">
        <v>2042</v>
      </c>
      <c r="I475" t="s">
        <v>21</v>
      </c>
      <c r="J475" s="5" t="s">
        <v>2043</v>
      </c>
      <c r="K475">
        <v>0</v>
      </c>
      <c r="L475" s="5">
        <v>-2</v>
      </c>
      <c r="M475" t="s">
        <v>17</v>
      </c>
      <c r="N475" t="s">
        <v>17</v>
      </c>
      <c r="O475" t="s">
        <v>2036</v>
      </c>
      <c r="P475">
        <v>17.600000000000001</v>
      </c>
      <c r="Q475" t="s">
        <v>3097</v>
      </c>
    </row>
    <row r="476" spans="1:19" x14ac:dyDescent="0.25">
      <c r="A476" t="s">
        <v>1121</v>
      </c>
      <c r="B476" s="5" t="s">
        <v>2044</v>
      </c>
      <c r="C476" t="s">
        <v>975</v>
      </c>
      <c r="D476" t="s">
        <v>21</v>
      </c>
      <c r="E476" s="5" t="s">
        <v>2045</v>
      </c>
      <c r="F476">
        <v>0</v>
      </c>
      <c r="G476" s="5">
        <v>-2</v>
      </c>
      <c r="H476" s="5" t="s">
        <v>2046</v>
      </c>
      <c r="I476" t="s">
        <v>21</v>
      </c>
      <c r="J476" s="5" t="s">
        <v>2047</v>
      </c>
      <c r="K476">
        <v>0</v>
      </c>
      <c r="L476" s="5">
        <v>-2</v>
      </c>
      <c r="M476" t="s">
        <v>17</v>
      </c>
      <c r="N476" t="s">
        <v>17</v>
      </c>
      <c r="O476" t="s">
        <v>2048</v>
      </c>
      <c r="P476">
        <v>16.3</v>
      </c>
      <c r="Q476" t="s">
        <v>3098</v>
      </c>
    </row>
    <row r="477" spans="1:19" x14ac:dyDescent="0.25">
      <c r="H477" s="5" t="s">
        <v>2049</v>
      </c>
      <c r="I477" t="s">
        <v>21</v>
      </c>
      <c r="J477" s="5" t="s">
        <v>2050</v>
      </c>
      <c r="K477">
        <v>0</v>
      </c>
      <c r="L477" s="5">
        <v>-2</v>
      </c>
      <c r="M477" t="s">
        <v>17</v>
      </c>
      <c r="N477" t="s">
        <v>17</v>
      </c>
      <c r="O477" t="s">
        <v>2048</v>
      </c>
      <c r="P477">
        <v>16.3</v>
      </c>
      <c r="Q477" t="s">
        <v>3098</v>
      </c>
    </row>
    <row r="478" spans="1:19" x14ac:dyDescent="0.25">
      <c r="H478" s="5" t="s">
        <v>2051</v>
      </c>
      <c r="I478" t="s">
        <v>21</v>
      </c>
      <c r="J478" s="5" t="s">
        <v>2052</v>
      </c>
      <c r="K478">
        <v>0</v>
      </c>
      <c r="L478" s="5">
        <v>-2</v>
      </c>
      <c r="M478" t="s">
        <v>17</v>
      </c>
      <c r="N478" t="s">
        <v>17</v>
      </c>
      <c r="O478" t="s">
        <v>2048</v>
      </c>
      <c r="P478">
        <v>18.399999999999999</v>
      </c>
      <c r="Q478" t="s">
        <v>3098</v>
      </c>
    </row>
    <row r="479" spans="1:19" x14ac:dyDescent="0.25">
      <c r="A479" t="s">
        <v>1121</v>
      </c>
      <c r="B479" s="5" t="s">
        <v>2053</v>
      </c>
      <c r="C479" t="s">
        <v>975</v>
      </c>
      <c r="D479" t="s">
        <v>21</v>
      </c>
      <c r="E479" s="5" t="s">
        <v>2054</v>
      </c>
      <c r="F479">
        <v>0</v>
      </c>
      <c r="G479" s="5">
        <v>-2</v>
      </c>
      <c r="H479" s="5" t="s">
        <v>2055</v>
      </c>
      <c r="I479" t="s">
        <v>21</v>
      </c>
      <c r="J479" s="5" t="s">
        <v>2056</v>
      </c>
      <c r="K479">
        <v>0</v>
      </c>
      <c r="L479" s="5">
        <v>-2</v>
      </c>
      <c r="M479" t="s">
        <v>17</v>
      </c>
      <c r="N479" t="s">
        <v>17</v>
      </c>
      <c r="O479" t="s">
        <v>2057</v>
      </c>
      <c r="P479">
        <v>20</v>
      </c>
      <c r="Q479" t="s">
        <v>3099</v>
      </c>
    </row>
    <row r="480" spans="1:19" x14ac:dyDescent="0.25">
      <c r="H480" s="5" t="s">
        <v>2058</v>
      </c>
      <c r="I480" t="s">
        <v>21</v>
      </c>
      <c r="J480" s="5" t="s">
        <v>2059</v>
      </c>
      <c r="K480">
        <v>0</v>
      </c>
      <c r="L480" s="5">
        <v>-2</v>
      </c>
      <c r="M480" t="s">
        <v>17</v>
      </c>
      <c r="N480" t="s">
        <v>17</v>
      </c>
      <c r="O480" t="s">
        <v>2060</v>
      </c>
      <c r="P480">
        <v>100</v>
      </c>
      <c r="Q480" t="s">
        <v>3099</v>
      </c>
    </row>
    <row r="481" spans="1:19" x14ac:dyDescent="0.25">
      <c r="H481" s="5" t="s">
        <v>2061</v>
      </c>
      <c r="I481" t="s">
        <v>21</v>
      </c>
      <c r="J481" s="5" t="s">
        <v>2062</v>
      </c>
      <c r="K481">
        <v>0</v>
      </c>
      <c r="L481" s="5">
        <v>-2</v>
      </c>
      <c r="M481" t="s">
        <v>17</v>
      </c>
      <c r="N481" t="s">
        <v>17</v>
      </c>
      <c r="O481" t="s">
        <v>2057</v>
      </c>
      <c r="P481">
        <v>20</v>
      </c>
      <c r="Q481" t="s">
        <v>3099</v>
      </c>
    </row>
    <row r="482" spans="1:19" x14ac:dyDescent="0.25">
      <c r="A482" t="s">
        <v>1121</v>
      </c>
      <c r="B482" s="1" t="s">
        <v>2063</v>
      </c>
      <c r="C482" t="s">
        <v>975</v>
      </c>
      <c r="D482" s="1" t="s">
        <v>2063</v>
      </c>
      <c r="E482" s="1" t="s">
        <v>2063</v>
      </c>
      <c r="F482" s="1">
        <v>2</v>
      </c>
      <c r="G482" s="1">
        <v>2</v>
      </c>
      <c r="H482" s="1" t="s">
        <v>2064</v>
      </c>
      <c r="I482" s="1" t="s">
        <v>2064</v>
      </c>
      <c r="J482" s="5" t="s">
        <v>21</v>
      </c>
      <c r="K482" s="1">
        <v>2</v>
      </c>
      <c r="L482" s="5">
        <v>-1</v>
      </c>
      <c r="M482" t="s">
        <v>2065</v>
      </c>
      <c r="N482" t="s">
        <v>2066</v>
      </c>
      <c r="O482" t="s">
        <v>17</v>
      </c>
    </row>
    <row r="483" spans="1:19" x14ac:dyDescent="0.25">
      <c r="H483" s="1" t="s">
        <v>2067</v>
      </c>
      <c r="I483" s="1" t="s">
        <v>2067</v>
      </c>
      <c r="J483" s="5" t="s">
        <v>21</v>
      </c>
      <c r="K483" s="1">
        <v>2</v>
      </c>
      <c r="L483" s="5">
        <v>-1</v>
      </c>
      <c r="M483" t="s">
        <v>2065</v>
      </c>
      <c r="N483" t="s">
        <v>2066</v>
      </c>
      <c r="O483" t="s">
        <v>17</v>
      </c>
    </row>
    <row r="484" spans="1:19" x14ac:dyDescent="0.25">
      <c r="H484" s="1" t="s">
        <v>2068</v>
      </c>
      <c r="I484" s="1" t="s">
        <v>2068</v>
      </c>
      <c r="J484" s="5" t="s">
        <v>21</v>
      </c>
      <c r="K484" s="1">
        <v>2</v>
      </c>
      <c r="L484" s="5">
        <v>-1</v>
      </c>
      <c r="M484" t="s">
        <v>2065</v>
      </c>
      <c r="N484" t="s">
        <v>2066</v>
      </c>
      <c r="O484" t="s">
        <v>17</v>
      </c>
    </row>
    <row r="485" spans="1:19" x14ac:dyDescent="0.25">
      <c r="H485" s="1" t="s">
        <v>2069</v>
      </c>
      <c r="I485" s="1" t="s">
        <v>2069</v>
      </c>
      <c r="J485" s="5" t="s">
        <v>21</v>
      </c>
      <c r="K485" s="1">
        <v>2</v>
      </c>
      <c r="L485" s="5">
        <v>-1</v>
      </c>
      <c r="M485" t="s">
        <v>2065</v>
      </c>
      <c r="N485" t="s">
        <v>2066</v>
      </c>
      <c r="O485" t="s">
        <v>17</v>
      </c>
    </row>
    <row r="486" spans="1:19" x14ac:dyDescent="0.25">
      <c r="H486" s="1" t="s">
        <v>2070</v>
      </c>
      <c r="I486" s="1" t="s">
        <v>2070</v>
      </c>
      <c r="J486" s="1" t="s">
        <v>2071</v>
      </c>
      <c r="K486" s="1">
        <v>2</v>
      </c>
      <c r="L486" s="1">
        <v>2</v>
      </c>
      <c r="M486" t="s">
        <v>2065</v>
      </c>
      <c r="N486" t="s">
        <v>2066</v>
      </c>
      <c r="O486" t="s">
        <v>2072</v>
      </c>
      <c r="P486">
        <v>75.400000000000006</v>
      </c>
    </row>
    <row r="487" spans="1:19" x14ac:dyDescent="0.25">
      <c r="H487" s="1" t="s">
        <v>2073</v>
      </c>
      <c r="I487" s="1" t="s">
        <v>2073</v>
      </c>
      <c r="J487" s="5" t="s">
        <v>21</v>
      </c>
      <c r="K487" s="1">
        <v>2</v>
      </c>
      <c r="L487" s="5">
        <v>-1</v>
      </c>
      <c r="M487" t="s">
        <v>2065</v>
      </c>
      <c r="N487" t="s">
        <v>2066</v>
      </c>
      <c r="O487" t="s">
        <v>17</v>
      </c>
    </row>
    <row r="488" spans="1:19" x14ac:dyDescent="0.25">
      <c r="H488" s="1" t="s">
        <v>2074</v>
      </c>
      <c r="I488" s="1" t="s">
        <v>2074</v>
      </c>
      <c r="J488" s="5" t="s">
        <v>21</v>
      </c>
      <c r="K488" s="1">
        <v>2</v>
      </c>
      <c r="L488" s="5">
        <v>-1</v>
      </c>
      <c r="M488" t="s">
        <v>2065</v>
      </c>
      <c r="N488" t="s">
        <v>2066</v>
      </c>
      <c r="O488" t="s">
        <v>17</v>
      </c>
    </row>
    <row r="489" spans="1:19" x14ac:dyDescent="0.25">
      <c r="H489" s="1" t="s">
        <v>2979</v>
      </c>
      <c r="I489" s="5" t="s">
        <v>21</v>
      </c>
      <c r="J489" s="1" t="s">
        <v>2075</v>
      </c>
      <c r="K489" s="5">
        <v>-1</v>
      </c>
      <c r="L489" s="1">
        <v>2</v>
      </c>
      <c r="M489" t="s">
        <v>2065</v>
      </c>
      <c r="N489" t="s">
        <v>17</v>
      </c>
      <c r="O489" t="s">
        <v>2072</v>
      </c>
      <c r="P489">
        <v>29.5</v>
      </c>
      <c r="Q489" t="s">
        <v>3028</v>
      </c>
    </row>
    <row r="490" spans="1:19" x14ac:dyDescent="0.25">
      <c r="H490" s="5" t="s">
        <v>2076</v>
      </c>
      <c r="I490" t="s">
        <v>21</v>
      </c>
      <c r="J490" s="5" t="s">
        <v>2077</v>
      </c>
      <c r="K490">
        <v>0</v>
      </c>
      <c r="L490" s="5">
        <v>-2</v>
      </c>
      <c r="M490" t="s">
        <v>17</v>
      </c>
      <c r="N490" t="s">
        <v>17</v>
      </c>
      <c r="O490" t="s">
        <v>2072</v>
      </c>
      <c r="P490">
        <v>5.6</v>
      </c>
      <c r="Q490" t="s">
        <v>3100</v>
      </c>
    </row>
    <row r="491" spans="1:19" x14ac:dyDescent="0.25">
      <c r="A491" t="s">
        <v>1121</v>
      </c>
      <c r="B491" s="1" t="s">
        <v>2078</v>
      </c>
      <c r="C491" t="s">
        <v>20</v>
      </c>
      <c r="D491" t="s">
        <v>2063</v>
      </c>
      <c r="E491" t="s">
        <v>21</v>
      </c>
      <c r="F491">
        <v>0</v>
      </c>
      <c r="G491">
        <v>0</v>
      </c>
      <c r="M491" t="s">
        <v>2065</v>
      </c>
      <c r="N491" t="s">
        <v>2079</v>
      </c>
      <c r="O491" t="s">
        <v>17</v>
      </c>
      <c r="Q491" t="s">
        <v>405</v>
      </c>
      <c r="R491" t="b">
        <v>1</v>
      </c>
      <c r="S491" t="b">
        <v>1</v>
      </c>
    </row>
    <row r="492" spans="1:19" x14ac:dyDescent="0.25">
      <c r="A492" t="s">
        <v>1121</v>
      </c>
      <c r="B492" s="1" t="s">
        <v>2080</v>
      </c>
      <c r="C492" t="s">
        <v>975</v>
      </c>
      <c r="D492" s="1" t="s">
        <v>2080</v>
      </c>
      <c r="E492" s="6" t="s">
        <v>2080</v>
      </c>
      <c r="F492" s="1">
        <v>2</v>
      </c>
      <c r="G492" s="6">
        <v>1</v>
      </c>
      <c r="H492" s="1" t="s">
        <v>2081</v>
      </c>
      <c r="I492" s="1" t="s">
        <v>2081</v>
      </c>
      <c r="J492" s="5" t="s">
        <v>21</v>
      </c>
      <c r="K492" s="1">
        <v>2</v>
      </c>
      <c r="L492" s="5">
        <v>-1</v>
      </c>
      <c r="M492" t="s">
        <v>2082</v>
      </c>
      <c r="N492" t="s">
        <v>2083</v>
      </c>
      <c r="O492" t="s">
        <v>17</v>
      </c>
    </row>
    <row r="493" spans="1:19" x14ac:dyDescent="0.25">
      <c r="H493" s="1" t="s">
        <v>2084</v>
      </c>
      <c r="I493" s="1" t="s">
        <v>2084</v>
      </c>
      <c r="J493" s="5" t="s">
        <v>21</v>
      </c>
      <c r="K493" s="1">
        <v>2</v>
      </c>
      <c r="L493" s="5">
        <v>-1</v>
      </c>
      <c r="M493" t="s">
        <v>2082</v>
      </c>
      <c r="N493" t="s">
        <v>2083</v>
      </c>
      <c r="O493" t="s">
        <v>17</v>
      </c>
    </row>
    <row r="494" spans="1:19" x14ac:dyDescent="0.25">
      <c r="H494" s="1" t="s">
        <v>2085</v>
      </c>
      <c r="I494" s="1" t="s">
        <v>2085</v>
      </c>
      <c r="J494" s="5" t="s">
        <v>21</v>
      </c>
      <c r="K494" s="1">
        <v>2</v>
      </c>
      <c r="L494" s="5">
        <v>-1</v>
      </c>
      <c r="M494" t="s">
        <v>2082</v>
      </c>
      <c r="N494" t="s">
        <v>2083</v>
      </c>
      <c r="O494" t="s">
        <v>17</v>
      </c>
    </row>
    <row r="495" spans="1:19" x14ac:dyDescent="0.25">
      <c r="H495" s="1" t="s">
        <v>2086</v>
      </c>
      <c r="I495" s="1" t="s">
        <v>2086</v>
      </c>
      <c r="J495" s="1" t="s">
        <v>2087</v>
      </c>
      <c r="K495" s="1">
        <v>2</v>
      </c>
      <c r="L495" s="1">
        <v>2</v>
      </c>
      <c r="M495" t="s">
        <v>2082</v>
      </c>
      <c r="N495" t="s">
        <v>2083</v>
      </c>
      <c r="O495" t="s">
        <v>2088</v>
      </c>
      <c r="P495">
        <v>35.1</v>
      </c>
    </row>
    <row r="496" spans="1:19" x14ac:dyDescent="0.25">
      <c r="H496" s="1" t="s">
        <v>2089</v>
      </c>
      <c r="I496" s="1" t="s">
        <v>2089</v>
      </c>
      <c r="J496" s="1" t="s">
        <v>2090</v>
      </c>
      <c r="K496" s="1">
        <v>2</v>
      </c>
      <c r="L496" s="1">
        <v>2</v>
      </c>
      <c r="M496" t="s">
        <v>2082</v>
      </c>
      <c r="N496" t="s">
        <v>2083</v>
      </c>
      <c r="O496" t="s">
        <v>2088</v>
      </c>
      <c r="P496">
        <v>49.8</v>
      </c>
    </row>
    <row r="497" spans="1:19" x14ac:dyDescent="0.25">
      <c r="H497" s="1" t="s">
        <v>2091</v>
      </c>
      <c r="I497" s="1" t="s">
        <v>2091</v>
      </c>
      <c r="J497" s="1" t="s">
        <v>2092</v>
      </c>
      <c r="K497" s="1">
        <v>2</v>
      </c>
      <c r="L497" s="1">
        <v>2</v>
      </c>
      <c r="M497" t="s">
        <v>2082</v>
      </c>
      <c r="N497" t="s">
        <v>2083</v>
      </c>
      <c r="O497" t="s">
        <v>2088</v>
      </c>
      <c r="P497">
        <v>7.8</v>
      </c>
    </row>
    <row r="498" spans="1:19" x14ac:dyDescent="0.25">
      <c r="H498" s="1" t="s">
        <v>2093</v>
      </c>
      <c r="I498" s="1" t="s">
        <v>2093</v>
      </c>
      <c r="J498" s="5" t="s">
        <v>21</v>
      </c>
      <c r="K498" s="1">
        <v>2</v>
      </c>
      <c r="L498" s="5">
        <v>-1</v>
      </c>
      <c r="M498" t="s">
        <v>2082</v>
      </c>
      <c r="N498" t="s">
        <v>2083</v>
      </c>
      <c r="O498" t="s">
        <v>17</v>
      </c>
    </row>
    <row r="499" spans="1:19" x14ac:dyDescent="0.25">
      <c r="H499" s="1" t="s">
        <v>2094</v>
      </c>
      <c r="I499" s="1" t="s">
        <v>2094</v>
      </c>
      <c r="J499" s="5" t="s">
        <v>21</v>
      </c>
      <c r="K499" s="1">
        <v>2</v>
      </c>
      <c r="L499" s="5">
        <v>-1</v>
      </c>
      <c r="M499" t="s">
        <v>2082</v>
      </c>
      <c r="N499" t="s">
        <v>2083</v>
      </c>
      <c r="O499" t="s">
        <v>17</v>
      </c>
    </row>
    <row r="500" spans="1:19" x14ac:dyDescent="0.25">
      <c r="H500" s="1" t="s">
        <v>2095</v>
      </c>
      <c r="I500" s="1" t="s">
        <v>2095</v>
      </c>
      <c r="J500" s="5" t="s">
        <v>2096</v>
      </c>
      <c r="K500" s="1">
        <v>2</v>
      </c>
      <c r="L500" s="5">
        <v>-3</v>
      </c>
      <c r="M500" t="s">
        <v>2082</v>
      </c>
      <c r="N500" t="s">
        <v>2083</v>
      </c>
      <c r="O500" t="s">
        <v>2097</v>
      </c>
      <c r="P500">
        <v>86.9</v>
      </c>
      <c r="Q500" t="s">
        <v>3101</v>
      </c>
    </row>
    <row r="501" spans="1:19" x14ac:dyDescent="0.25">
      <c r="H501" s="1" t="s">
        <v>2098</v>
      </c>
      <c r="I501" s="1" t="s">
        <v>2098</v>
      </c>
      <c r="J501" s="5" t="s">
        <v>21</v>
      </c>
      <c r="K501" s="1">
        <v>2</v>
      </c>
      <c r="L501" s="5">
        <v>-1</v>
      </c>
      <c r="M501" t="s">
        <v>2082</v>
      </c>
      <c r="N501" t="s">
        <v>2083</v>
      </c>
      <c r="O501" t="s">
        <v>17</v>
      </c>
    </row>
    <row r="502" spans="1:19" x14ac:dyDescent="0.25">
      <c r="H502" s="1" t="s">
        <v>2099</v>
      </c>
      <c r="I502" s="1" t="s">
        <v>2099</v>
      </c>
      <c r="J502" s="5" t="s">
        <v>21</v>
      </c>
      <c r="K502" s="1">
        <v>2</v>
      </c>
      <c r="L502" s="5">
        <v>-1</v>
      </c>
      <c r="M502" t="s">
        <v>2082</v>
      </c>
      <c r="N502" t="s">
        <v>2083</v>
      </c>
      <c r="O502" t="s">
        <v>17</v>
      </c>
    </row>
    <row r="503" spans="1:19" x14ac:dyDescent="0.25">
      <c r="H503" s="1" t="s">
        <v>2100</v>
      </c>
      <c r="I503" s="1" t="s">
        <v>2100</v>
      </c>
      <c r="J503" s="5" t="s">
        <v>21</v>
      </c>
      <c r="K503" s="1">
        <v>2</v>
      </c>
      <c r="L503" s="5">
        <v>-1</v>
      </c>
      <c r="M503" t="s">
        <v>2082</v>
      </c>
      <c r="N503" t="s">
        <v>2083</v>
      </c>
      <c r="O503" t="s">
        <v>17</v>
      </c>
    </row>
    <row r="504" spans="1:19" x14ac:dyDescent="0.25">
      <c r="H504" s="1" t="s">
        <v>2101</v>
      </c>
      <c r="I504" s="5" t="s">
        <v>21</v>
      </c>
      <c r="J504" s="5" t="s">
        <v>2102</v>
      </c>
      <c r="K504" s="5">
        <v>-1</v>
      </c>
      <c r="L504" s="5">
        <v>-3</v>
      </c>
      <c r="M504" t="s">
        <v>2082</v>
      </c>
      <c r="N504" t="s">
        <v>17</v>
      </c>
      <c r="O504" t="s">
        <v>2097</v>
      </c>
      <c r="P504">
        <v>4.8</v>
      </c>
      <c r="Q504" t="s">
        <v>3102</v>
      </c>
    </row>
    <row r="505" spans="1:19" x14ac:dyDescent="0.25">
      <c r="H505" s="1" t="s">
        <v>2103</v>
      </c>
      <c r="I505" s="5" t="s">
        <v>21</v>
      </c>
      <c r="J505" s="5" t="s">
        <v>2104</v>
      </c>
      <c r="K505" s="5">
        <v>-1</v>
      </c>
      <c r="L505" s="5">
        <v>-3</v>
      </c>
      <c r="M505" t="s">
        <v>2082</v>
      </c>
      <c r="N505" t="s">
        <v>17</v>
      </c>
      <c r="O505" t="s">
        <v>2097</v>
      </c>
      <c r="P505">
        <v>5.6</v>
      </c>
      <c r="Q505" t="s">
        <v>3102</v>
      </c>
    </row>
    <row r="506" spans="1:19" x14ac:dyDescent="0.25">
      <c r="A506" t="s">
        <v>1121</v>
      </c>
      <c r="B506" s="1" t="s">
        <v>2105</v>
      </c>
      <c r="C506" t="s">
        <v>20</v>
      </c>
      <c r="D506" t="s">
        <v>2080</v>
      </c>
      <c r="E506" t="s">
        <v>21</v>
      </c>
      <c r="F506">
        <v>0</v>
      </c>
      <c r="G506">
        <v>0</v>
      </c>
      <c r="M506" t="s">
        <v>2082</v>
      </c>
      <c r="N506" t="s">
        <v>2106</v>
      </c>
      <c r="O506" t="s">
        <v>17</v>
      </c>
      <c r="Q506" t="s">
        <v>405</v>
      </c>
      <c r="R506" t="b">
        <v>1</v>
      </c>
      <c r="S506" t="b">
        <v>1</v>
      </c>
    </row>
    <row r="507" spans="1:19" x14ac:dyDescent="0.25">
      <c r="A507" t="s">
        <v>1121</v>
      </c>
      <c r="B507" s="1" t="s">
        <v>2107</v>
      </c>
      <c r="C507" t="s">
        <v>975</v>
      </c>
      <c r="D507" s="1" t="s">
        <v>2107</v>
      </c>
      <c r="E507" s="6" t="s">
        <v>2107</v>
      </c>
      <c r="F507" s="1">
        <v>2</v>
      </c>
      <c r="G507" s="6">
        <v>1</v>
      </c>
      <c r="H507" s="1" t="s">
        <v>2108</v>
      </c>
      <c r="I507" s="1" t="s">
        <v>2108</v>
      </c>
      <c r="J507" s="6" t="s">
        <v>2109</v>
      </c>
      <c r="K507" s="1">
        <v>2</v>
      </c>
      <c r="L507" s="6">
        <v>1</v>
      </c>
      <c r="M507" t="s">
        <v>2110</v>
      </c>
      <c r="N507" t="s">
        <v>2111</v>
      </c>
      <c r="O507" t="s">
        <v>2112</v>
      </c>
      <c r="P507">
        <v>10.1</v>
      </c>
      <c r="Q507" t="s">
        <v>3103</v>
      </c>
    </row>
    <row r="508" spans="1:19" x14ac:dyDescent="0.25">
      <c r="H508" s="1" t="s">
        <v>2113</v>
      </c>
      <c r="I508" s="1" t="s">
        <v>2113</v>
      </c>
      <c r="J508" s="6" t="s">
        <v>2114</v>
      </c>
      <c r="K508" s="1">
        <v>2</v>
      </c>
      <c r="L508" s="6">
        <v>1</v>
      </c>
      <c r="M508" t="s">
        <v>2110</v>
      </c>
      <c r="N508" t="s">
        <v>2111</v>
      </c>
      <c r="O508" t="s">
        <v>2115</v>
      </c>
      <c r="P508">
        <v>98.6</v>
      </c>
      <c r="Q508" t="s">
        <v>3103</v>
      </c>
    </row>
    <row r="509" spans="1:19" x14ac:dyDescent="0.25">
      <c r="H509" s="1" t="s">
        <v>2116</v>
      </c>
      <c r="I509" s="1" t="s">
        <v>2116</v>
      </c>
      <c r="J509" s="1" t="s">
        <v>2117</v>
      </c>
      <c r="K509" s="1">
        <v>2</v>
      </c>
      <c r="L509" s="1">
        <v>2</v>
      </c>
      <c r="M509" t="s">
        <v>2110</v>
      </c>
      <c r="N509" t="s">
        <v>2111</v>
      </c>
      <c r="O509" t="s">
        <v>2118</v>
      </c>
      <c r="P509">
        <v>1</v>
      </c>
    </row>
    <row r="510" spans="1:19" x14ac:dyDescent="0.25">
      <c r="H510" s="1" t="s">
        <v>2119</v>
      </c>
      <c r="I510" s="1" t="s">
        <v>2119</v>
      </c>
      <c r="J510" s="6" t="s">
        <v>2120</v>
      </c>
      <c r="K510" s="1">
        <v>2</v>
      </c>
      <c r="L510" s="6">
        <v>1</v>
      </c>
      <c r="M510" t="s">
        <v>2110</v>
      </c>
      <c r="N510" t="s">
        <v>2111</v>
      </c>
      <c r="O510" t="s">
        <v>2121</v>
      </c>
      <c r="P510">
        <v>6.4</v>
      </c>
      <c r="Q510" t="s">
        <v>3103</v>
      </c>
    </row>
    <row r="511" spans="1:19" x14ac:dyDescent="0.25">
      <c r="H511" s="1" t="s">
        <v>2122</v>
      </c>
      <c r="I511" s="1" t="s">
        <v>2122</v>
      </c>
      <c r="J511" s="5" t="s">
        <v>2123</v>
      </c>
      <c r="K511" s="1">
        <v>2</v>
      </c>
      <c r="L511" s="5">
        <v>-3</v>
      </c>
      <c r="M511" t="s">
        <v>2110</v>
      </c>
      <c r="N511" t="s">
        <v>2111</v>
      </c>
      <c r="O511" t="s">
        <v>2124</v>
      </c>
      <c r="P511">
        <v>25.3</v>
      </c>
      <c r="Q511" t="s">
        <v>3103</v>
      </c>
    </row>
    <row r="512" spans="1:19" x14ac:dyDescent="0.25">
      <c r="H512" s="1" t="s">
        <v>2125</v>
      </c>
      <c r="I512" s="1" t="s">
        <v>2125</v>
      </c>
      <c r="J512" s="5" t="s">
        <v>21</v>
      </c>
      <c r="K512" s="1">
        <v>2</v>
      </c>
      <c r="L512" s="5">
        <v>-1</v>
      </c>
      <c r="M512" t="s">
        <v>2110</v>
      </c>
      <c r="N512" t="s">
        <v>2111</v>
      </c>
      <c r="O512" t="s">
        <v>17</v>
      </c>
    </row>
    <row r="513" spans="1:21" x14ac:dyDescent="0.25">
      <c r="H513" s="1" t="s">
        <v>2126</v>
      </c>
      <c r="I513" s="1" t="s">
        <v>2126</v>
      </c>
      <c r="J513" s="5" t="s">
        <v>21</v>
      </c>
      <c r="K513" s="1">
        <v>2</v>
      </c>
      <c r="L513" s="5">
        <v>-1</v>
      </c>
      <c r="M513" t="s">
        <v>2110</v>
      </c>
      <c r="N513" t="s">
        <v>2111</v>
      </c>
      <c r="O513" t="s">
        <v>17</v>
      </c>
    </row>
    <row r="514" spans="1:21" x14ac:dyDescent="0.25">
      <c r="H514" s="1" t="s">
        <v>2127</v>
      </c>
      <c r="I514" s="1" t="s">
        <v>2127</v>
      </c>
      <c r="J514" s="5" t="s">
        <v>21</v>
      </c>
      <c r="K514" s="1">
        <v>2</v>
      </c>
      <c r="L514" s="5">
        <v>-1</v>
      </c>
      <c r="M514" t="s">
        <v>2110</v>
      </c>
      <c r="N514" t="s">
        <v>2111</v>
      </c>
      <c r="O514" t="s">
        <v>17</v>
      </c>
    </row>
    <row r="515" spans="1:21" x14ac:dyDescent="0.25">
      <c r="H515" s="5" t="s">
        <v>2128</v>
      </c>
      <c r="I515" t="s">
        <v>21</v>
      </c>
      <c r="J515" s="5" t="s">
        <v>2129</v>
      </c>
      <c r="K515">
        <v>0</v>
      </c>
      <c r="L515" s="5">
        <v>-2</v>
      </c>
      <c r="M515" t="s">
        <v>17</v>
      </c>
      <c r="N515" t="s">
        <v>17</v>
      </c>
      <c r="O515" t="s">
        <v>2130</v>
      </c>
      <c r="P515">
        <v>38.9</v>
      </c>
      <c r="Q515" t="s">
        <v>3103</v>
      </c>
    </row>
    <row r="516" spans="1:21" x14ac:dyDescent="0.25">
      <c r="A516" t="s">
        <v>1121</v>
      </c>
      <c r="B516" s="1" t="s">
        <v>2131</v>
      </c>
      <c r="C516" t="s">
        <v>20</v>
      </c>
      <c r="D516" t="s">
        <v>2107</v>
      </c>
      <c r="E516" t="s">
        <v>21</v>
      </c>
      <c r="F516">
        <v>0</v>
      </c>
      <c r="G516">
        <v>0</v>
      </c>
      <c r="M516" t="s">
        <v>2110</v>
      </c>
      <c r="N516" t="s">
        <v>2132</v>
      </c>
      <c r="O516" t="s">
        <v>17</v>
      </c>
      <c r="Q516" t="s">
        <v>405</v>
      </c>
      <c r="R516" t="b">
        <v>1</v>
      </c>
      <c r="S516" t="b">
        <v>1</v>
      </c>
    </row>
    <row r="517" spans="1:21" x14ac:dyDescent="0.25">
      <c r="A517" t="s">
        <v>1121</v>
      </c>
      <c r="B517" s="1" t="s">
        <v>2133</v>
      </c>
      <c r="C517" t="s">
        <v>975</v>
      </c>
      <c r="D517" s="6" t="s">
        <v>2133</v>
      </c>
      <c r="E517" s="6" t="s">
        <v>2133</v>
      </c>
      <c r="F517" s="6">
        <v>1</v>
      </c>
      <c r="G517" s="6">
        <v>1</v>
      </c>
      <c r="H517" s="1" t="s">
        <v>2134</v>
      </c>
      <c r="I517" s="6" t="s">
        <v>2134</v>
      </c>
      <c r="J517" s="6" t="s">
        <v>2135</v>
      </c>
      <c r="K517" s="6">
        <v>1</v>
      </c>
      <c r="L517" s="6">
        <v>1</v>
      </c>
      <c r="M517" t="s">
        <v>2136</v>
      </c>
      <c r="N517" t="s">
        <v>2137</v>
      </c>
      <c r="O517" t="s">
        <v>2138</v>
      </c>
      <c r="P517">
        <v>98.3</v>
      </c>
      <c r="Q517" t="s">
        <v>3130</v>
      </c>
      <c r="R517" t="b">
        <v>1</v>
      </c>
      <c r="S517" t="b">
        <v>1</v>
      </c>
      <c r="T517" t="b">
        <v>1</v>
      </c>
      <c r="U517" t="b">
        <v>1</v>
      </c>
    </row>
    <row r="518" spans="1:21" x14ac:dyDescent="0.25">
      <c r="H518" s="1" t="s">
        <v>2139</v>
      </c>
      <c r="I518" s="6" t="s">
        <v>2139</v>
      </c>
      <c r="J518" s="6" t="s">
        <v>2140</v>
      </c>
      <c r="K518" s="6">
        <v>1</v>
      </c>
      <c r="L518" s="6">
        <v>1</v>
      </c>
      <c r="M518" t="s">
        <v>2136</v>
      </c>
      <c r="N518" t="s">
        <v>2137</v>
      </c>
      <c r="O518" t="s">
        <v>2141</v>
      </c>
      <c r="P518">
        <v>63.1</v>
      </c>
      <c r="Q518" t="s">
        <v>3130</v>
      </c>
      <c r="T518" t="b">
        <v>1</v>
      </c>
      <c r="U518" t="b">
        <v>1</v>
      </c>
    </row>
    <row r="519" spans="1:21" x14ac:dyDescent="0.25">
      <c r="H519" s="1" t="s">
        <v>2142</v>
      </c>
      <c r="I519" s="6" t="s">
        <v>2142</v>
      </c>
      <c r="J519" s="6" t="s">
        <v>2143</v>
      </c>
      <c r="K519" s="6">
        <v>1</v>
      </c>
      <c r="L519" s="6">
        <v>1</v>
      </c>
      <c r="M519" t="s">
        <v>2136</v>
      </c>
      <c r="N519" t="s">
        <v>2137</v>
      </c>
      <c r="O519" t="s">
        <v>2144</v>
      </c>
      <c r="P519">
        <v>17.2</v>
      </c>
      <c r="Q519" t="s">
        <v>3130</v>
      </c>
      <c r="T519" t="b">
        <v>1</v>
      </c>
      <c r="U519" t="b">
        <v>1</v>
      </c>
    </row>
    <row r="520" spans="1:21" x14ac:dyDescent="0.25">
      <c r="H520" s="1" t="s">
        <v>2145</v>
      </c>
      <c r="I520" s="6" t="s">
        <v>2145</v>
      </c>
      <c r="J520" s="6" t="s">
        <v>2146</v>
      </c>
      <c r="K520" s="6">
        <v>1</v>
      </c>
      <c r="L520" s="6">
        <v>1</v>
      </c>
      <c r="M520" t="s">
        <v>2136</v>
      </c>
      <c r="N520" t="s">
        <v>2137</v>
      </c>
      <c r="O520" t="s">
        <v>2147</v>
      </c>
      <c r="P520">
        <v>16.399999999999999</v>
      </c>
      <c r="Q520" t="s">
        <v>3130</v>
      </c>
      <c r="T520" t="b">
        <v>1</v>
      </c>
      <c r="U520" t="b">
        <v>1</v>
      </c>
    </row>
    <row r="521" spans="1:21" x14ac:dyDescent="0.25">
      <c r="H521" s="1" t="s">
        <v>2148</v>
      </c>
      <c r="I521" s="1" t="s">
        <v>2148</v>
      </c>
      <c r="J521" s="5" t="s">
        <v>21</v>
      </c>
      <c r="K521" s="1">
        <v>2</v>
      </c>
      <c r="L521" s="5">
        <v>-1</v>
      </c>
      <c r="M521" t="s">
        <v>2136</v>
      </c>
      <c r="N521" t="s">
        <v>2149</v>
      </c>
      <c r="O521" t="s">
        <v>17</v>
      </c>
    </row>
    <row r="522" spans="1:21" x14ac:dyDescent="0.25">
      <c r="H522" s="5" t="s">
        <v>2150</v>
      </c>
      <c r="I522" s="5" t="s">
        <v>2151</v>
      </c>
      <c r="J522" t="s">
        <v>17</v>
      </c>
      <c r="K522" s="5">
        <v>-2</v>
      </c>
      <c r="L522">
        <v>0</v>
      </c>
      <c r="M522" t="s">
        <v>17</v>
      </c>
      <c r="N522" t="s">
        <v>1805</v>
      </c>
      <c r="O522" t="s">
        <v>17</v>
      </c>
      <c r="Q522" t="s">
        <v>3131</v>
      </c>
    </row>
    <row r="523" spans="1:21" x14ac:dyDescent="0.25">
      <c r="H523" s="5" t="s">
        <v>2152</v>
      </c>
      <c r="I523" t="s">
        <v>21</v>
      </c>
      <c r="J523" s="5" t="s">
        <v>2153</v>
      </c>
      <c r="K523">
        <v>0</v>
      </c>
      <c r="L523" s="5">
        <v>-2</v>
      </c>
      <c r="M523" t="s">
        <v>17</v>
      </c>
      <c r="N523" t="s">
        <v>17</v>
      </c>
      <c r="O523" t="s">
        <v>2154</v>
      </c>
      <c r="P523">
        <v>22</v>
      </c>
      <c r="Q523" t="s">
        <v>3130</v>
      </c>
    </row>
    <row r="524" spans="1:21" x14ac:dyDescent="0.25">
      <c r="A524" t="s">
        <v>1121</v>
      </c>
      <c r="B524" s="1" t="s">
        <v>2133</v>
      </c>
      <c r="C524" t="s">
        <v>20</v>
      </c>
      <c r="D524" s="1" t="s">
        <v>2133</v>
      </c>
      <c r="E524" s="1" t="s">
        <v>2133</v>
      </c>
      <c r="F524" s="1">
        <v>2</v>
      </c>
      <c r="G524" s="1">
        <v>2</v>
      </c>
      <c r="H524" s="1" t="s">
        <v>2134</v>
      </c>
      <c r="I524" s="1" t="s">
        <v>2134</v>
      </c>
      <c r="J524" s="1" t="s">
        <v>2135</v>
      </c>
      <c r="K524" s="1">
        <v>2</v>
      </c>
      <c r="L524" s="1">
        <v>2</v>
      </c>
      <c r="M524" t="s">
        <v>2136</v>
      </c>
      <c r="N524" t="s">
        <v>2149</v>
      </c>
      <c r="O524" t="s">
        <v>2155</v>
      </c>
      <c r="P524">
        <v>96.2</v>
      </c>
    </row>
    <row r="525" spans="1:21" x14ac:dyDescent="0.25">
      <c r="H525" s="1" t="s">
        <v>2139</v>
      </c>
      <c r="I525" s="1" t="s">
        <v>2139</v>
      </c>
      <c r="J525" s="1" t="s">
        <v>2140</v>
      </c>
      <c r="K525" s="1">
        <v>2</v>
      </c>
      <c r="L525" s="1">
        <v>2</v>
      </c>
      <c r="M525" t="s">
        <v>2136</v>
      </c>
      <c r="N525" t="s">
        <v>2149</v>
      </c>
      <c r="O525" t="s">
        <v>2155</v>
      </c>
      <c r="P525">
        <v>3.5</v>
      </c>
    </row>
    <row r="526" spans="1:21" x14ac:dyDescent="0.25">
      <c r="H526" s="1" t="s">
        <v>2142</v>
      </c>
      <c r="I526" s="1" t="s">
        <v>2142</v>
      </c>
      <c r="J526" s="1" t="s">
        <v>2143</v>
      </c>
      <c r="K526" s="1">
        <v>2</v>
      </c>
      <c r="L526" s="1">
        <v>2</v>
      </c>
      <c r="M526" t="s">
        <v>2136</v>
      </c>
      <c r="N526" t="s">
        <v>2149</v>
      </c>
      <c r="O526" t="s">
        <v>2156</v>
      </c>
      <c r="P526">
        <v>2.8</v>
      </c>
    </row>
    <row r="527" spans="1:21" x14ac:dyDescent="0.25">
      <c r="H527" s="1" t="s">
        <v>2145</v>
      </c>
      <c r="I527" s="1" t="s">
        <v>2145</v>
      </c>
      <c r="J527" s="1" t="s">
        <v>2146</v>
      </c>
      <c r="K527" s="1">
        <v>2</v>
      </c>
      <c r="L527" s="1">
        <v>2</v>
      </c>
      <c r="M527" t="s">
        <v>2136</v>
      </c>
      <c r="N527" t="s">
        <v>2149</v>
      </c>
      <c r="O527" t="s">
        <v>2157</v>
      </c>
      <c r="P527">
        <v>0.7</v>
      </c>
    </row>
    <row r="528" spans="1:21" x14ac:dyDescent="0.25">
      <c r="A528" t="s">
        <v>1121</v>
      </c>
      <c r="B528" s="1" t="s">
        <v>2158</v>
      </c>
      <c r="C528" t="s">
        <v>975</v>
      </c>
      <c r="D528" s="6" t="s">
        <v>2158</v>
      </c>
      <c r="E528" s="6" t="s">
        <v>2158</v>
      </c>
      <c r="F528" s="6">
        <v>1</v>
      </c>
      <c r="G528" s="6">
        <v>1</v>
      </c>
      <c r="H528" s="1" t="s">
        <v>2159</v>
      </c>
      <c r="I528" s="6" t="s">
        <v>2159</v>
      </c>
      <c r="J528" s="6" t="s">
        <v>2160</v>
      </c>
      <c r="K528" s="6">
        <v>1</v>
      </c>
      <c r="L528" s="6">
        <v>1</v>
      </c>
      <c r="M528" t="s">
        <v>2161</v>
      </c>
      <c r="N528" t="s">
        <v>2162</v>
      </c>
      <c r="O528" t="s">
        <v>2163</v>
      </c>
      <c r="P528">
        <v>98.9</v>
      </c>
      <c r="Q528" t="s">
        <v>3132</v>
      </c>
      <c r="R528" t="b">
        <v>1</v>
      </c>
      <c r="S528" t="b">
        <v>1</v>
      </c>
      <c r="T528" t="b">
        <v>1</v>
      </c>
      <c r="U528" t="b">
        <v>1</v>
      </c>
    </row>
    <row r="529" spans="1:21" x14ac:dyDescent="0.25">
      <c r="H529" s="1" t="s">
        <v>2164</v>
      </c>
      <c r="I529" s="6" t="s">
        <v>2164</v>
      </c>
      <c r="J529" s="6" t="s">
        <v>2165</v>
      </c>
      <c r="K529" s="6">
        <v>1</v>
      </c>
      <c r="L529" s="6">
        <v>1</v>
      </c>
      <c r="M529" t="s">
        <v>2161</v>
      </c>
      <c r="N529" t="s">
        <v>2162</v>
      </c>
      <c r="O529" t="s">
        <v>2166</v>
      </c>
      <c r="P529">
        <v>17.600000000000001</v>
      </c>
      <c r="Q529" t="s">
        <v>3132</v>
      </c>
      <c r="T529" t="b">
        <v>1</v>
      </c>
      <c r="U529" t="b">
        <v>1</v>
      </c>
    </row>
    <row r="530" spans="1:21" x14ac:dyDescent="0.25">
      <c r="H530" s="1" t="s">
        <v>2167</v>
      </c>
      <c r="I530" s="6" t="s">
        <v>2167</v>
      </c>
      <c r="J530" s="6" t="s">
        <v>2168</v>
      </c>
      <c r="K530" s="6">
        <v>1</v>
      </c>
      <c r="L530" s="6">
        <v>1</v>
      </c>
      <c r="M530" t="s">
        <v>2161</v>
      </c>
      <c r="N530" t="s">
        <v>2162</v>
      </c>
      <c r="O530" t="s">
        <v>2169</v>
      </c>
      <c r="P530">
        <v>88</v>
      </c>
      <c r="Q530" t="s">
        <v>3132</v>
      </c>
      <c r="T530" t="b">
        <v>1</v>
      </c>
      <c r="U530" t="b">
        <v>1</v>
      </c>
    </row>
    <row r="531" spans="1:21" x14ac:dyDescent="0.25">
      <c r="H531" s="1" t="s">
        <v>2170</v>
      </c>
      <c r="I531" s="6" t="s">
        <v>2170</v>
      </c>
      <c r="J531" s="6" t="s">
        <v>2171</v>
      </c>
      <c r="K531" s="6">
        <v>1</v>
      </c>
      <c r="L531" s="6">
        <v>1</v>
      </c>
      <c r="M531" t="s">
        <v>2161</v>
      </c>
      <c r="N531" t="s">
        <v>2162</v>
      </c>
      <c r="O531" t="s">
        <v>2172</v>
      </c>
      <c r="P531">
        <v>38.299999999999997</v>
      </c>
      <c r="Q531" t="s">
        <v>3132</v>
      </c>
    </row>
    <row r="532" spans="1:21" x14ac:dyDescent="0.25">
      <c r="H532" s="1" t="s">
        <v>2173</v>
      </c>
      <c r="I532" s="6" t="s">
        <v>2173</v>
      </c>
      <c r="J532" s="5" t="s">
        <v>21</v>
      </c>
      <c r="K532" s="6">
        <v>1</v>
      </c>
      <c r="L532" s="5">
        <v>-1</v>
      </c>
      <c r="M532" t="s">
        <v>2161</v>
      </c>
      <c r="N532" t="s">
        <v>2162</v>
      </c>
      <c r="O532" t="s">
        <v>17</v>
      </c>
      <c r="Q532" t="s">
        <v>3133</v>
      </c>
      <c r="T532" t="b">
        <v>1</v>
      </c>
    </row>
    <row r="533" spans="1:21" x14ac:dyDescent="0.25">
      <c r="H533" s="1" t="s">
        <v>2174</v>
      </c>
      <c r="I533" s="5" t="s">
        <v>2174</v>
      </c>
      <c r="J533" s="5" t="s">
        <v>21</v>
      </c>
      <c r="K533" s="5">
        <v>-3</v>
      </c>
      <c r="L533" s="5">
        <v>-1</v>
      </c>
      <c r="M533" t="s">
        <v>2161</v>
      </c>
      <c r="N533" t="s">
        <v>2175</v>
      </c>
      <c r="O533" t="s">
        <v>17</v>
      </c>
      <c r="Q533" t="s">
        <v>3134</v>
      </c>
    </row>
    <row r="534" spans="1:21" x14ac:dyDescent="0.25">
      <c r="H534" s="1" t="s">
        <v>2176</v>
      </c>
      <c r="I534" s="5" t="s">
        <v>2176</v>
      </c>
      <c r="J534" s="6" t="s">
        <v>2177</v>
      </c>
      <c r="K534" s="5">
        <v>-3</v>
      </c>
      <c r="L534" s="6">
        <v>1</v>
      </c>
      <c r="M534" t="s">
        <v>2161</v>
      </c>
      <c r="N534" t="s">
        <v>2175</v>
      </c>
      <c r="O534" t="s">
        <v>2178</v>
      </c>
      <c r="P534">
        <v>7.6</v>
      </c>
      <c r="Q534" t="s">
        <v>3135</v>
      </c>
      <c r="T534" t="b">
        <v>1</v>
      </c>
      <c r="U534" t="b">
        <v>1</v>
      </c>
    </row>
    <row r="535" spans="1:21" x14ac:dyDescent="0.25">
      <c r="H535" s="1" t="s">
        <v>2980</v>
      </c>
      <c r="I535" s="5" t="s">
        <v>21</v>
      </c>
      <c r="J535" s="6" t="s">
        <v>2189</v>
      </c>
      <c r="K535" s="5">
        <v>-1</v>
      </c>
      <c r="L535" s="6">
        <v>1</v>
      </c>
      <c r="M535" t="s">
        <v>1663</v>
      </c>
      <c r="N535" t="s">
        <v>17</v>
      </c>
      <c r="O535" t="s">
        <v>2190</v>
      </c>
      <c r="P535">
        <v>91.7</v>
      </c>
      <c r="Q535" t="s">
        <v>3104</v>
      </c>
    </row>
    <row r="536" spans="1:21" x14ac:dyDescent="0.25">
      <c r="H536" s="1" t="s">
        <v>2981</v>
      </c>
      <c r="I536" s="5" t="s">
        <v>21</v>
      </c>
      <c r="J536" s="6" t="s">
        <v>2187</v>
      </c>
      <c r="K536" s="5">
        <v>-1</v>
      </c>
      <c r="L536" s="6">
        <v>1</v>
      </c>
      <c r="M536" t="s">
        <v>1663</v>
      </c>
      <c r="N536" t="s">
        <v>17</v>
      </c>
      <c r="O536" t="s">
        <v>2188</v>
      </c>
      <c r="P536">
        <v>16.2</v>
      </c>
      <c r="Q536" t="s">
        <v>3104</v>
      </c>
    </row>
    <row r="537" spans="1:21" x14ac:dyDescent="0.25">
      <c r="H537" s="5" t="s">
        <v>2179</v>
      </c>
      <c r="I537" s="5" t="s">
        <v>2180</v>
      </c>
      <c r="J537" t="s">
        <v>17</v>
      </c>
      <c r="K537" s="5">
        <v>-2</v>
      </c>
      <c r="L537">
        <v>0</v>
      </c>
      <c r="M537" t="s">
        <v>17</v>
      </c>
      <c r="N537" t="s">
        <v>2175</v>
      </c>
      <c r="O537" t="s">
        <v>17</v>
      </c>
      <c r="Q537" t="s">
        <v>3106</v>
      </c>
    </row>
    <row r="538" spans="1:21" x14ac:dyDescent="0.25">
      <c r="H538" s="5" t="s">
        <v>2181</v>
      </c>
      <c r="I538" s="5" t="s">
        <v>2182</v>
      </c>
      <c r="J538" s="5" t="s">
        <v>2183</v>
      </c>
      <c r="K538" s="5">
        <v>-2</v>
      </c>
      <c r="L538" s="5">
        <v>-2</v>
      </c>
      <c r="M538" t="s">
        <v>17</v>
      </c>
      <c r="N538" t="s">
        <v>2175</v>
      </c>
      <c r="O538" t="s">
        <v>2184</v>
      </c>
      <c r="P538">
        <v>30.1</v>
      </c>
      <c r="Q538" t="s">
        <v>3105</v>
      </c>
    </row>
    <row r="539" spans="1:21" x14ac:dyDescent="0.25">
      <c r="H539" s="5" t="s">
        <v>2185</v>
      </c>
      <c r="I539" s="5" t="s">
        <v>2186</v>
      </c>
      <c r="J539" t="s">
        <v>17</v>
      </c>
      <c r="K539" s="5">
        <v>-2</v>
      </c>
      <c r="L539">
        <v>0</v>
      </c>
      <c r="M539" t="s">
        <v>17</v>
      </c>
      <c r="N539" t="s">
        <v>2175</v>
      </c>
      <c r="O539" t="s">
        <v>17</v>
      </c>
      <c r="Q539" t="s">
        <v>3106</v>
      </c>
    </row>
    <row r="540" spans="1:21" x14ac:dyDescent="0.25">
      <c r="H540" s="5" t="s">
        <v>2191</v>
      </c>
      <c r="I540" t="s">
        <v>21</v>
      </c>
      <c r="J540" s="5" t="s">
        <v>2192</v>
      </c>
      <c r="K540">
        <v>0</v>
      </c>
      <c r="L540" s="5">
        <v>-2</v>
      </c>
      <c r="M540" t="s">
        <v>17</v>
      </c>
      <c r="N540" t="s">
        <v>17</v>
      </c>
      <c r="O540" t="s">
        <v>2193</v>
      </c>
      <c r="P540">
        <v>20.8</v>
      </c>
      <c r="Q540" t="s">
        <v>3107</v>
      </c>
    </row>
    <row r="541" spans="1:21" x14ac:dyDescent="0.25">
      <c r="A541" t="s">
        <v>1121</v>
      </c>
      <c r="B541" s="1" t="s">
        <v>2158</v>
      </c>
      <c r="C541" t="s">
        <v>20</v>
      </c>
      <c r="D541" s="1" t="s">
        <v>2158</v>
      </c>
      <c r="E541" s="1" t="s">
        <v>2158</v>
      </c>
      <c r="F541" s="1">
        <v>2</v>
      </c>
      <c r="G541" s="1">
        <v>2</v>
      </c>
      <c r="H541" s="1" t="s">
        <v>2159</v>
      </c>
      <c r="I541" s="1" t="s">
        <v>2159</v>
      </c>
      <c r="J541" s="1" t="s">
        <v>2160</v>
      </c>
      <c r="K541" s="1">
        <v>2</v>
      </c>
      <c r="L541" s="1">
        <v>2</v>
      </c>
      <c r="M541" t="s">
        <v>2161</v>
      </c>
      <c r="N541" t="s">
        <v>1301</v>
      </c>
      <c r="O541" t="s">
        <v>2194</v>
      </c>
      <c r="P541">
        <v>98.8</v>
      </c>
    </row>
    <row r="542" spans="1:21" x14ac:dyDescent="0.25">
      <c r="H542" s="1" t="s">
        <v>2164</v>
      </c>
      <c r="I542" s="1" t="s">
        <v>2164</v>
      </c>
      <c r="J542" s="1" t="s">
        <v>2165</v>
      </c>
      <c r="K542" s="1">
        <v>2</v>
      </c>
      <c r="L542" s="1">
        <v>2</v>
      </c>
      <c r="M542" t="s">
        <v>2161</v>
      </c>
      <c r="N542" t="s">
        <v>1301</v>
      </c>
      <c r="O542" t="s">
        <v>2195</v>
      </c>
      <c r="P542">
        <v>1</v>
      </c>
    </row>
    <row r="543" spans="1:21" x14ac:dyDescent="0.25">
      <c r="H543" s="1" t="s">
        <v>2167</v>
      </c>
      <c r="I543" s="1" t="s">
        <v>2167</v>
      </c>
      <c r="J543" s="1" t="s">
        <v>2168</v>
      </c>
      <c r="K543" s="1">
        <v>2</v>
      </c>
      <c r="L543" s="1">
        <v>2</v>
      </c>
      <c r="M543" t="s">
        <v>2161</v>
      </c>
      <c r="N543" t="s">
        <v>1301</v>
      </c>
      <c r="O543" t="s">
        <v>2196</v>
      </c>
      <c r="P543">
        <v>49.5</v>
      </c>
    </row>
    <row r="544" spans="1:21" x14ac:dyDescent="0.25">
      <c r="H544" s="1" t="s">
        <v>2173</v>
      </c>
      <c r="I544" s="1" t="s">
        <v>2173</v>
      </c>
      <c r="J544" s="5" t="s">
        <v>21</v>
      </c>
      <c r="K544" s="1">
        <v>2</v>
      </c>
      <c r="L544" s="5">
        <v>-1</v>
      </c>
      <c r="M544" t="s">
        <v>2161</v>
      </c>
      <c r="N544" t="s">
        <v>1301</v>
      </c>
      <c r="O544" t="s">
        <v>17</v>
      </c>
      <c r="U544" t="b">
        <v>1</v>
      </c>
    </row>
    <row r="545" spans="1:21" x14ac:dyDescent="0.25">
      <c r="H545" s="1" t="s">
        <v>2176</v>
      </c>
      <c r="I545" s="1" t="s">
        <v>2176</v>
      </c>
      <c r="J545" s="1" t="s">
        <v>2177</v>
      </c>
      <c r="K545" s="1">
        <v>2</v>
      </c>
      <c r="L545" s="1">
        <v>2</v>
      </c>
      <c r="M545" t="s">
        <v>2161</v>
      </c>
      <c r="N545" t="s">
        <v>1301</v>
      </c>
      <c r="O545" t="s">
        <v>2194</v>
      </c>
      <c r="P545">
        <v>2.1</v>
      </c>
    </row>
    <row r="546" spans="1:21" x14ac:dyDescent="0.25">
      <c r="A546" t="s">
        <v>1121</v>
      </c>
      <c r="B546" s="1" t="s">
        <v>2197</v>
      </c>
      <c r="C546" t="s">
        <v>975</v>
      </c>
      <c r="D546" s="6" t="s">
        <v>2197</v>
      </c>
      <c r="E546" s="6" t="s">
        <v>2197</v>
      </c>
      <c r="F546" s="6">
        <v>1</v>
      </c>
      <c r="G546" s="6">
        <v>1</v>
      </c>
      <c r="H546" s="1" t="s">
        <v>2198</v>
      </c>
      <c r="I546" s="6" t="s">
        <v>2198</v>
      </c>
      <c r="J546" s="6" t="s">
        <v>2199</v>
      </c>
      <c r="K546" s="6">
        <v>1</v>
      </c>
      <c r="L546" s="6">
        <v>1</v>
      </c>
      <c r="M546" t="s">
        <v>1310</v>
      </c>
      <c r="N546" t="s">
        <v>2200</v>
      </c>
      <c r="O546" t="s">
        <v>2201</v>
      </c>
      <c r="P546">
        <v>98.7</v>
      </c>
      <c r="Q546" t="s">
        <v>3108</v>
      </c>
      <c r="R546" t="b">
        <v>1</v>
      </c>
      <c r="S546" t="b">
        <v>1</v>
      </c>
      <c r="T546" t="b">
        <v>1</v>
      </c>
      <c r="U546" t="b">
        <v>1</v>
      </c>
    </row>
    <row r="547" spans="1:21" x14ac:dyDescent="0.25">
      <c r="H547" s="1" t="s">
        <v>2202</v>
      </c>
      <c r="I547" s="6" t="s">
        <v>2202</v>
      </c>
      <c r="J547" s="6" t="s">
        <v>2203</v>
      </c>
      <c r="K547" s="6">
        <v>1</v>
      </c>
      <c r="L547" s="6">
        <v>1</v>
      </c>
      <c r="M547" t="s">
        <v>1310</v>
      </c>
      <c r="N547" t="s">
        <v>2200</v>
      </c>
      <c r="O547" t="s">
        <v>2204</v>
      </c>
      <c r="P547">
        <v>98.6</v>
      </c>
      <c r="Q547" t="s">
        <v>3108</v>
      </c>
      <c r="T547" t="b">
        <v>1</v>
      </c>
      <c r="U547" t="b">
        <v>1</v>
      </c>
    </row>
    <row r="548" spans="1:21" x14ac:dyDescent="0.25">
      <c r="H548" s="1" t="s">
        <v>2205</v>
      </c>
      <c r="I548" s="6" t="s">
        <v>2205</v>
      </c>
      <c r="J548" s="6" t="s">
        <v>2206</v>
      </c>
      <c r="K548" s="6">
        <v>1</v>
      </c>
      <c r="L548" s="6">
        <v>1</v>
      </c>
      <c r="M548" t="s">
        <v>1310</v>
      </c>
      <c r="N548" t="s">
        <v>2200</v>
      </c>
      <c r="O548" t="s">
        <v>2207</v>
      </c>
      <c r="P548">
        <v>12.2</v>
      </c>
      <c r="Q548" t="s">
        <v>3108</v>
      </c>
      <c r="T548" t="b">
        <v>1</v>
      </c>
      <c r="U548" t="b">
        <v>1</v>
      </c>
    </row>
    <row r="549" spans="1:21" x14ac:dyDescent="0.25">
      <c r="H549" s="1" t="s">
        <v>2208</v>
      </c>
      <c r="I549" s="6" t="s">
        <v>2208</v>
      </c>
      <c r="J549" s="6" t="s">
        <v>2209</v>
      </c>
      <c r="K549" s="6">
        <v>1</v>
      </c>
      <c r="L549" s="6">
        <v>1</v>
      </c>
      <c r="M549" t="s">
        <v>1310</v>
      </c>
      <c r="N549" t="s">
        <v>2200</v>
      </c>
      <c r="O549" t="s">
        <v>2210</v>
      </c>
      <c r="P549">
        <v>98.1</v>
      </c>
      <c r="Q549" t="s">
        <v>3108</v>
      </c>
    </row>
    <row r="550" spans="1:21" x14ac:dyDescent="0.25">
      <c r="H550" s="1" t="s">
        <v>2211</v>
      </c>
      <c r="I550" s="6" t="s">
        <v>2211</v>
      </c>
      <c r="J550" s="1" t="s">
        <v>2212</v>
      </c>
      <c r="K550" s="6">
        <v>1</v>
      </c>
      <c r="L550" s="1">
        <v>2</v>
      </c>
      <c r="M550" t="s">
        <v>1310</v>
      </c>
      <c r="N550" t="s">
        <v>2200</v>
      </c>
      <c r="O550" t="s">
        <v>2213</v>
      </c>
      <c r="P550">
        <v>1.3</v>
      </c>
    </row>
    <row r="551" spans="1:21" x14ac:dyDescent="0.25">
      <c r="H551" s="1" t="s">
        <v>2214</v>
      </c>
      <c r="I551" s="6" t="s">
        <v>2214</v>
      </c>
      <c r="J551" s="6" t="s">
        <v>2209</v>
      </c>
      <c r="K551" s="6">
        <v>1</v>
      </c>
      <c r="L551" s="6">
        <v>1</v>
      </c>
      <c r="M551" t="s">
        <v>1310</v>
      </c>
      <c r="N551" t="s">
        <v>2200</v>
      </c>
      <c r="O551" t="s">
        <v>2215</v>
      </c>
      <c r="P551">
        <v>3.8</v>
      </c>
      <c r="Q551" t="s">
        <v>3108</v>
      </c>
    </row>
    <row r="552" spans="1:21" x14ac:dyDescent="0.25">
      <c r="H552" s="1" t="s">
        <v>2216</v>
      </c>
      <c r="I552" s="6" t="s">
        <v>2216</v>
      </c>
      <c r="J552" s="6" t="s">
        <v>2217</v>
      </c>
      <c r="K552" s="6">
        <v>1</v>
      </c>
      <c r="L552" s="6">
        <v>1</v>
      </c>
      <c r="M552" t="s">
        <v>1310</v>
      </c>
      <c r="N552" t="s">
        <v>2200</v>
      </c>
      <c r="O552" t="s">
        <v>2218</v>
      </c>
      <c r="P552">
        <v>14.6</v>
      </c>
      <c r="Q552" t="s">
        <v>3108</v>
      </c>
      <c r="T552" t="b">
        <v>1</v>
      </c>
    </row>
    <row r="553" spans="1:21" x14ac:dyDescent="0.25">
      <c r="H553" s="1" t="s">
        <v>2219</v>
      </c>
      <c r="I553" s="6" t="s">
        <v>2219</v>
      </c>
      <c r="J553" s="6" t="s">
        <v>2220</v>
      </c>
      <c r="K553" s="6">
        <v>1</v>
      </c>
      <c r="L553" s="6">
        <v>1</v>
      </c>
      <c r="M553" t="s">
        <v>1310</v>
      </c>
      <c r="N553" t="s">
        <v>2200</v>
      </c>
      <c r="O553" t="s">
        <v>2221</v>
      </c>
      <c r="P553">
        <v>18</v>
      </c>
      <c r="Q553" t="s">
        <v>3108</v>
      </c>
      <c r="U553" t="b">
        <v>1</v>
      </c>
    </row>
    <row r="554" spans="1:21" x14ac:dyDescent="0.25">
      <c r="H554" s="1" t="s">
        <v>2222</v>
      </c>
      <c r="I554" s="5" t="s">
        <v>2222</v>
      </c>
      <c r="J554" s="5" t="s">
        <v>21</v>
      </c>
      <c r="K554" s="5">
        <v>-3</v>
      </c>
      <c r="L554" s="5">
        <v>-1</v>
      </c>
      <c r="M554" t="s">
        <v>1310</v>
      </c>
      <c r="N554" t="s">
        <v>1238</v>
      </c>
      <c r="O554" t="s">
        <v>17</v>
      </c>
      <c r="Q554" t="s">
        <v>3109</v>
      </c>
    </row>
    <row r="555" spans="1:21" x14ac:dyDescent="0.25">
      <c r="H555" s="1" t="s">
        <v>2223</v>
      </c>
      <c r="I555" s="5" t="s">
        <v>2223</v>
      </c>
      <c r="J555" s="6" t="s">
        <v>2224</v>
      </c>
      <c r="K555" s="5">
        <v>-3</v>
      </c>
      <c r="L555" s="6">
        <v>1</v>
      </c>
      <c r="M555" t="s">
        <v>1310</v>
      </c>
      <c r="N555" t="s">
        <v>1238</v>
      </c>
      <c r="O555" t="s">
        <v>2221</v>
      </c>
      <c r="P555">
        <v>2.9</v>
      </c>
      <c r="Q555" t="s">
        <v>3110</v>
      </c>
      <c r="U555" t="b">
        <v>1</v>
      </c>
    </row>
    <row r="556" spans="1:21" x14ac:dyDescent="0.25">
      <c r="H556" s="1" t="s">
        <v>2225</v>
      </c>
      <c r="I556" s="5" t="s">
        <v>2225</v>
      </c>
      <c r="J556" s="5" t="s">
        <v>21</v>
      </c>
      <c r="K556" s="5">
        <v>-3</v>
      </c>
      <c r="L556" s="5">
        <v>-1</v>
      </c>
      <c r="M556" t="s">
        <v>1310</v>
      </c>
      <c r="N556" t="s">
        <v>1238</v>
      </c>
      <c r="O556" t="s">
        <v>17</v>
      </c>
      <c r="Q556" t="s">
        <v>3109</v>
      </c>
    </row>
    <row r="557" spans="1:21" x14ac:dyDescent="0.25">
      <c r="H557" s="1" t="s">
        <v>2228</v>
      </c>
      <c r="I557" s="5" t="s">
        <v>2228</v>
      </c>
      <c r="J557" s="1" t="s">
        <v>2229</v>
      </c>
      <c r="K557" s="5">
        <v>-3</v>
      </c>
      <c r="L557" s="1">
        <v>2</v>
      </c>
      <c r="M557" t="s">
        <v>1680</v>
      </c>
      <c r="N557" t="s">
        <v>1238</v>
      </c>
      <c r="O557" t="s">
        <v>2230</v>
      </c>
      <c r="P557">
        <v>0.7</v>
      </c>
      <c r="Q557" t="s">
        <v>3109</v>
      </c>
    </row>
    <row r="558" spans="1:21" x14ac:dyDescent="0.25">
      <c r="H558" s="5" t="s">
        <v>2226</v>
      </c>
      <c r="I558" s="5" t="s">
        <v>2227</v>
      </c>
      <c r="J558" t="s">
        <v>17</v>
      </c>
      <c r="K558" s="5">
        <v>-2</v>
      </c>
      <c r="L558">
        <v>0</v>
      </c>
      <c r="M558" t="s">
        <v>17</v>
      </c>
      <c r="N558" t="s">
        <v>1238</v>
      </c>
      <c r="O558" t="s">
        <v>17</v>
      </c>
      <c r="Q558" t="s">
        <v>3111</v>
      </c>
    </row>
    <row r="559" spans="1:21" x14ac:dyDescent="0.25">
      <c r="H559" s="5" t="s">
        <v>2231</v>
      </c>
      <c r="I559" s="5" t="s">
        <v>2232</v>
      </c>
      <c r="J559" t="s">
        <v>17</v>
      </c>
      <c r="K559" s="5">
        <v>-2</v>
      </c>
      <c r="L559">
        <v>0</v>
      </c>
      <c r="M559" t="s">
        <v>17</v>
      </c>
      <c r="N559" t="s">
        <v>1238</v>
      </c>
      <c r="O559" t="s">
        <v>17</v>
      </c>
      <c r="Q559" t="s">
        <v>3111</v>
      </c>
    </row>
    <row r="560" spans="1:21" x14ac:dyDescent="0.25">
      <c r="A560" t="s">
        <v>1121</v>
      </c>
      <c r="B560" s="1" t="s">
        <v>2197</v>
      </c>
      <c r="C560" t="s">
        <v>20</v>
      </c>
      <c r="D560" s="1" t="s">
        <v>2197</v>
      </c>
      <c r="E560" s="1" t="s">
        <v>2197</v>
      </c>
      <c r="F560" s="1">
        <v>2</v>
      </c>
      <c r="G560" s="1">
        <v>2</v>
      </c>
      <c r="H560" s="1" t="s">
        <v>2198</v>
      </c>
      <c r="I560" s="1" t="s">
        <v>2198</v>
      </c>
      <c r="J560" s="1" t="s">
        <v>2199</v>
      </c>
      <c r="K560" s="1">
        <v>2</v>
      </c>
      <c r="L560" s="1">
        <v>2</v>
      </c>
      <c r="M560" t="s">
        <v>1310</v>
      </c>
      <c r="N560" t="s">
        <v>2233</v>
      </c>
      <c r="O560" t="s">
        <v>2234</v>
      </c>
      <c r="P560">
        <v>96.3</v>
      </c>
    </row>
    <row r="561" spans="1:21" x14ac:dyDescent="0.25">
      <c r="H561" s="1" t="s">
        <v>2202</v>
      </c>
      <c r="I561" s="1" t="s">
        <v>2202</v>
      </c>
      <c r="J561" s="1" t="s">
        <v>2203</v>
      </c>
      <c r="K561" s="1">
        <v>2</v>
      </c>
      <c r="L561" s="1">
        <v>2</v>
      </c>
      <c r="M561" t="s">
        <v>1310</v>
      </c>
      <c r="N561" t="s">
        <v>2233</v>
      </c>
      <c r="O561" t="s">
        <v>2235</v>
      </c>
      <c r="P561">
        <v>98.8</v>
      </c>
    </row>
    <row r="562" spans="1:21" x14ac:dyDescent="0.25">
      <c r="H562" s="1" t="s">
        <v>2205</v>
      </c>
      <c r="I562" s="1" t="s">
        <v>2205</v>
      </c>
      <c r="J562" s="1" t="s">
        <v>2206</v>
      </c>
      <c r="K562" s="1">
        <v>2</v>
      </c>
      <c r="L562" s="1">
        <v>2</v>
      </c>
      <c r="M562" t="s">
        <v>1310</v>
      </c>
      <c r="N562" t="s">
        <v>2233</v>
      </c>
      <c r="O562" t="s">
        <v>2234</v>
      </c>
      <c r="P562">
        <v>6.3</v>
      </c>
    </row>
    <row r="563" spans="1:21" x14ac:dyDescent="0.25">
      <c r="H563" s="1" t="s">
        <v>2208</v>
      </c>
      <c r="I563" s="5" t="s">
        <v>21</v>
      </c>
      <c r="J563" s="1" t="s">
        <v>2209</v>
      </c>
      <c r="K563" s="5">
        <v>-1</v>
      </c>
      <c r="L563" s="1">
        <v>2</v>
      </c>
      <c r="M563" t="s">
        <v>1310</v>
      </c>
      <c r="N563" t="s">
        <v>17</v>
      </c>
      <c r="O563" t="s">
        <v>2236</v>
      </c>
      <c r="P563">
        <v>2.8</v>
      </c>
      <c r="Q563" t="s">
        <v>3028</v>
      </c>
      <c r="T563" t="b">
        <v>1</v>
      </c>
      <c r="U563" t="b">
        <v>1</v>
      </c>
    </row>
    <row r="564" spans="1:21" x14ac:dyDescent="0.25">
      <c r="H564" s="1" t="s">
        <v>2216</v>
      </c>
      <c r="I564" s="1" t="s">
        <v>2216</v>
      </c>
      <c r="J564" s="5" t="s">
        <v>21</v>
      </c>
      <c r="K564" s="1">
        <v>2</v>
      </c>
      <c r="L564" s="5">
        <v>-1</v>
      </c>
      <c r="M564" t="s">
        <v>1310</v>
      </c>
      <c r="N564" t="s">
        <v>2233</v>
      </c>
      <c r="O564" t="s">
        <v>17</v>
      </c>
      <c r="U564" t="b">
        <v>1</v>
      </c>
    </row>
    <row r="565" spans="1:21" x14ac:dyDescent="0.25">
      <c r="H565" s="1" t="s">
        <v>2219</v>
      </c>
      <c r="I565" s="5" t="s">
        <v>21</v>
      </c>
      <c r="J565" s="1" t="s">
        <v>2220</v>
      </c>
      <c r="K565" s="5">
        <v>-1</v>
      </c>
      <c r="L565" s="1">
        <v>2</v>
      </c>
      <c r="M565" t="s">
        <v>1310</v>
      </c>
      <c r="N565" t="s">
        <v>17</v>
      </c>
      <c r="O565" t="s">
        <v>2237</v>
      </c>
      <c r="P565">
        <v>1</v>
      </c>
      <c r="Q565" t="s">
        <v>3112</v>
      </c>
      <c r="T565" t="b">
        <v>1</v>
      </c>
    </row>
    <row r="566" spans="1:21" x14ac:dyDescent="0.25">
      <c r="H566" s="1" t="s">
        <v>2223</v>
      </c>
      <c r="I566" s="5" t="s">
        <v>21</v>
      </c>
      <c r="J566" s="1" t="s">
        <v>2224</v>
      </c>
      <c r="K566" s="5">
        <v>-1</v>
      </c>
      <c r="L566" s="1">
        <v>2</v>
      </c>
      <c r="M566" t="s">
        <v>1310</v>
      </c>
      <c r="N566" t="s">
        <v>17</v>
      </c>
      <c r="O566" t="s">
        <v>2237</v>
      </c>
      <c r="P566">
        <v>0.1</v>
      </c>
      <c r="Q566" t="s">
        <v>3112</v>
      </c>
      <c r="T566" t="b">
        <v>1</v>
      </c>
    </row>
    <row r="567" spans="1:21" x14ac:dyDescent="0.25">
      <c r="A567" t="s">
        <v>1121</v>
      </c>
      <c r="B567" s="1" t="s">
        <v>2238</v>
      </c>
      <c r="C567" t="s">
        <v>975</v>
      </c>
      <c r="D567" s="1" t="s">
        <v>2238</v>
      </c>
      <c r="E567" s="6" t="s">
        <v>2238</v>
      </c>
      <c r="F567" s="1">
        <v>2</v>
      </c>
      <c r="G567" s="6">
        <v>1</v>
      </c>
      <c r="H567" s="1" t="s">
        <v>2239</v>
      </c>
      <c r="I567" s="1" t="s">
        <v>2239</v>
      </c>
      <c r="J567" s="6" t="s">
        <v>2240</v>
      </c>
      <c r="K567" s="1">
        <v>2</v>
      </c>
      <c r="L567" s="6">
        <v>1</v>
      </c>
      <c r="M567" t="s">
        <v>1263</v>
      </c>
      <c r="N567" t="s">
        <v>1194</v>
      </c>
      <c r="O567" t="s">
        <v>2241</v>
      </c>
      <c r="P567">
        <v>90.9</v>
      </c>
      <c r="Q567" t="s">
        <v>3113</v>
      </c>
      <c r="S567" t="b">
        <v>1</v>
      </c>
      <c r="U567" t="b">
        <v>1</v>
      </c>
    </row>
    <row r="568" spans="1:21" x14ac:dyDescent="0.25">
      <c r="H568" s="1" t="s">
        <v>2242</v>
      </c>
      <c r="I568" s="1" t="s">
        <v>2242</v>
      </c>
      <c r="J568" s="1" t="s">
        <v>2243</v>
      </c>
      <c r="K568" s="1">
        <v>2</v>
      </c>
      <c r="L568" s="1">
        <v>2</v>
      </c>
      <c r="M568" t="s">
        <v>1263</v>
      </c>
      <c r="N568" t="s">
        <v>1194</v>
      </c>
      <c r="O568" t="s">
        <v>2244</v>
      </c>
      <c r="P568">
        <v>83.6</v>
      </c>
      <c r="Q568" t="s">
        <v>3113</v>
      </c>
    </row>
    <row r="569" spans="1:21" x14ac:dyDescent="0.25">
      <c r="H569" s="1" t="s">
        <v>2245</v>
      </c>
      <c r="I569" s="5" t="s">
        <v>21</v>
      </c>
      <c r="J569" s="6" t="s">
        <v>2246</v>
      </c>
      <c r="K569" s="5">
        <v>-1</v>
      </c>
      <c r="L569" s="6">
        <v>1</v>
      </c>
      <c r="M569" t="s">
        <v>1263</v>
      </c>
      <c r="N569" t="s">
        <v>17</v>
      </c>
      <c r="O569" t="s">
        <v>2247</v>
      </c>
      <c r="P569">
        <v>62.9</v>
      </c>
      <c r="Q569" t="s">
        <v>3114</v>
      </c>
      <c r="T569" t="b">
        <v>1</v>
      </c>
      <c r="U569" t="b">
        <v>1</v>
      </c>
    </row>
    <row r="570" spans="1:21" x14ac:dyDescent="0.25">
      <c r="H570" s="1" t="s">
        <v>2248</v>
      </c>
      <c r="I570" s="5" t="s">
        <v>21</v>
      </c>
      <c r="J570" s="6" t="s">
        <v>2249</v>
      </c>
      <c r="K570" s="5">
        <v>-1</v>
      </c>
      <c r="L570" s="6">
        <v>1</v>
      </c>
      <c r="M570" t="s">
        <v>1263</v>
      </c>
      <c r="N570" t="s">
        <v>17</v>
      </c>
      <c r="O570" t="s">
        <v>2250</v>
      </c>
      <c r="P570">
        <v>14</v>
      </c>
      <c r="Q570" t="s">
        <v>3114</v>
      </c>
      <c r="U570" t="b">
        <v>1</v>
      </c>
    </row>
    <row r="571" spans="1:21" x14ac:dyDescent="0.25">
      <c r="H571" s="1" t="s">
        <v>2251</v>
      </c>
      <c r="I571" s="5" t="s">
        <v>21</v>
      </c>
      <c r="J571" s="1" t="s">
        <v>2252</v>
      </c>
      <c r="K571" s="5">
        <v>-1</v>
      </c>
      <c r="L571" s="1">
        <v>2</v>
      </c>
      <c r="M571" t="s">
        <v>1263</v>
      </c>
      <c r="N571" t="s">
        <v>17</v>
      </c>
      <c r="O571" t="s">
        <v>2253</v>
      </c>
      <c r="P571">
        <v>1.6</v>
      </c>
      <c r="Q571" t="s">
        <v>3028</v>
      </c>
    </row>
    <row r="572" spans="1:21" x14ac:dyDescent="0.25">
      <c r="H572" s="1" t="s">
        <v>2254</v>
      </c>
      <c r="I572" s="5" t="s">
        <v>21</v>
      </c>
      <c r="J572" s="6" t="s">
        <v>2255</v>
      </c>
      <c r="K572" s="5">
        <v>-1</v>
      </c>
      <c r="L572" s="6">
        <v>1</v>
      </c>
      <c r="M572" t="s">
        <v>1263</v>
      </c>
      <c r="N572" t="s">
        <v>17</v>
      </c>
      <c r="O572" t="s">
        <v>2256</v>
      </c>
      <c r="P572">
        <v>98.6</v>
      </c>
      <c r="Q572" t="s">
        <v>3114</v>
      </c>
      <c r="T572" t="b">
        <v>1</v>
      </c>
      <c r="U572" t="b">
        <v>1</v>
      </c>
    </row>
    <row r="573" spans="1:21" x14ac:dyDescent="0.25">
      <c r="H573" s="1" t="s">
        <v>2257</v>
      </c>
      <c r="I573" s="5" t="s">
        <v>21</v>
      </c>
      <c r="J573" s="1" t="s">
        <v>2258</v>
      </c>
      <c r="K573" s="5">
        <v>-1</v>
      </c>
      <c r="L573" s="1">
        <v>2</v>
      </c>
      <c r="M573" t="s">
        <v>1263</v>
      </c>
      <c r="N573" t="s">
        <v>17</v>
      </c>
      <c r="O573" t="s">
        <v>2259</v>
      </c>
      <c r="P573">
        <v>3.7</v>
      </c>
      <c r="Q573" t="s">
        <v>3028</v>
      </c>
    </row>
    <row r="574" spans="1:21" x14ac:dyDescent="0.25">
      <c r="H574" s="1" t="s">
        <v>2260</v>
      </c>
      <c r="I574" s="5" t="s">
        <v>21</v>
      </c>
      <c r="J574" s="1" t="s">
        <v>2261</v>
      </c>
      <c r="K574" s="5">
        <v>-1</v>
      </c>
      <c r="L574" s="1">
        <v>2</v>
      </c>
      <c r="M574" t="s">
        <v>1263</v>
      </c>
      <c r="N574" t="s">
        <v>17</v>
      </c>
      <c r="O574" t="s">
        <v>2262</v>
      </c>
      <c r="P574">
        <v>16</v>
      </c>
      <c r="Q574" t="s">
        <v>3028</v>
      </c>
    </row>
    <row r="575" spans="1:21" x14ac:dyDescent="0.25">
      <c r="H575" s="1" t="s">
        <v>2982</v>
      </c>
      <c r="I575" s="5" t="s">
        <v>21</v>
      </c>
      <c r="J575" s="6" t="s">
        <v>2266</v>
      </c>
      <c r="K575" s="5">
        <v>-1</v>
      </c>
      <c r="L575" s="6">
        <v>1</v>
      </c>
      <c r="M575" t="s">
        <v>1263</v>
      </c>
      <c r="N575" t="s">
        <v>17</v>
      </c>
      <c r="O575" t="s">
        <v>2267</v>
      </c>
      <c r="P575">
        <v>3.5</v>
      </c>
      <c r="Q575" t="s">
        <v>3114</v>
      </c>
      <c r="U575" t="b">
        <v>1</v>
      </c>
    </row>
    <row r="576" spans="1:21" x14ac:dyDescent="0.25">
      <c r="H576" s="1" t="s">
        <v>2983</v>
      </c>
      <c r="I576" s="5" t="s">
        <v>21</v>
      </c>
      <c r="J576" s="1" t="s">
        <v>2271</v>
      </c>
      <c r="K576" s="5">
        <v>-1</v>
      </c>
      <c r="L576" s="1">
        <v>2</v>
      </c>
      <c r="M576" t="s">
        <v>1263</v>
      </c>
      <c r="N576" t="s">
        <v>17</v>
      </c>
      <c r="O576" t="s">
        <v>2272</v>
      </c>
      <c r="P576">
        <v>0.2</v>
      </c>
      <c r="Q576" t="s">
        <v>3028</v>
      </c>
    </row>
    <row r="577" spans="1:21" x14ac:dyDescent="0.25">
      <c r="H577" s="5" t="s">
        <v>2263</v>
      </c>
      <c r="I577" t="s">
        <v>21</v>
      </c>
      <c r="J577" s="5" t="s">
        <v>2264</v>
      </c>
      <c r="K577">
        <v>0</v>
      </c>
      <c r="L577" s="5">
        <v>-2</v>
      </c>
      <c r="M577" t="s">
        <v>17</v>
      </c>
      <c r="N577" t="s">
        <v>17</v>
      </c>
      <c r="O577" t="s">
        <v>2265</v>
      </c>
      <c r="P577">
        <v>87</v>
      </c>
      <c r="Q577" t="s">
        <v>3113</v>
      </c>
    </row>
    <row r="578" spans="1:21" x14ac:dyDescent="0.25">
      <c r="H578" s="5" t="s">
        <v>2268</v>
      </c>
      <c r="I578" t="s">
        <v>21</v>
      </c>
      <c r="J578" s="5" t="s">
        <v>2269</v>
      </c>
      <c r="K578">
        <v>0</v>
      </c>
      <c r="L578" s="5">
        <v>-2</v>
      </c>
      <c r="M578" t="s">
        <v>17</v>
      </c>
      <c r="N578" t="s">
        <v>17</v>
      </c>
      <c r="O578" t="s">
        <v>2270</v>
      </c>
      <c r="P578">
        <v>100</v>
      </c>
      <c r="Q578" t="s">
        <v>3113</v>
      </c>
    </row>
    <row r="579" spans="1:21" x14ac:dyDescent="0.25">
      <c r="A579" t="s">
        <v>1121</v>
      </c>
      <c r="B579" s="1" t="s">
        <v>2238</v>
      </c>
      <c r="C579" t="s">
        <v>20</v>
      </c>
      <c r="D579" s="1" t="s">
        <v>2238</v>
      </c>
      <c r="E579" s="1" t="s">
        <v>2238</v>
      </c>
      <c r="F579" s="1">
        <v>2</v>
      </c>
      <c r="G579" s="1">
        <v>2</v>
      </c>
      <c r="H579" s="1" t="s">
        <v>2239</v>
      </c>
      <c r="I579" s="1" t="s">
        <v>2239</v>
      </c>
      <c r="J579" s="1" t="s">
        <v>2240</v>
      </c>
      <c r="K579" s="1">
        <v>2</v>
      </c>
      <c r="L579" s="1">
        <v>2</v>
      </c>
      <c r="M579" t="s">
        <v>1263</v>
      </c>
      <c r="N579" t="s">
        <v>1194</v>
      </c>
      <c r="O579" t="s">
        <v>2273</v>
      </c>
      <c r="P579">
        <v>76.599999999999994</v>
      </c>
      <c r="R579" t="b">
        <v>1</v>
      </c>
      <c r="T579" t="b">
        <v>1</v>
      </c>
    </row>
    <row r="580" spans="1:21" x14ac:dyDescent="0.25">
      <c r="H580" s="1" t="s">
        <v>2242</v>
      </c>
      <c r="I580" s="1" t="s">
        <v>2242</v>
      </c>
      <c r="J580" s="1" t="s">
        <v>2243</v>
      </c>
      <c r="K580" s="1">
        <v>2</v>
      </c>
      <c r="L580" s="1">
        <v>2</v>
      </c>
      <c r="M580" t="s">
        <v>1263</v>
      </c>
      <c r="N580" t="s">
        <v>1194</v>
      </c>
      <c r="O580" t="s">
        <v>2274</v>
      </c>
      <c r="P580">
        <v>47.5</v>
      </c>
      <c r="T580" t="b">
        <v>1</v>
      </c>
      <c r="U580" t="b">
        <v>1</v>
      </c>
    </row>
    <row r="581" spans="1:21" x14ac:dyDescent="0.25">
      <c r="H581" s="1" t="s">
        <v>2245</v>
      </c>
      <c r="I581" s="1" t="s">
        <v>2245</v>
      </c>
      <c r="J581" s="1" t="s">
        <v>2246</v>
      </c>
      <c r="K581" s="1">
        <v>2</v>
      </c>
      <c r="L581" s="1">
        <v>2</v>
      </c>
      <c r="M581" t="s">
        <v>1263</v>
      </c>
      <c r="N581" t="s">
        <v>1194</v>
      </c>
      <c r="O581" t="s">
        <v>2275</v>
      </c>
      <c r="P581">
        <v>46.5</v>
      </c>
    </row>
    <row r="582" spans="1:21" x14ac:dyDescent="0.25">
      <c r="H582" s="1" t="s">
        <v>2248</v>
      </c>
      <c r="I582" s="5" t="s">
        <v>21</v>
      </c>
      <c r="J582" s="1" t="s">
        <v>2249</v>
      </c>
      <c r="K582" s="5">
        <v>-1</v>
      </c>
      <c r="L582" s="1">
        <v>2</v>
      </c>
      <c r="M582" t="s">
        <v>1263</v>
      </c>
      <c r="N582" t="s">
        <v>17</v>
      </c>
      <c r="O582" t="s">
        <v>2274</v>
      </c>
      <c r="P582">
        <v>24.5</v>
      </c>
      <c r="Q582" t="s">
        <v>3028</v>
      </c>
      <c r="T582" t="b">
        <v>1</v>
      </c>
    </row>
    <row r="583" spans="1:21" x14ac:dyDescent="0.25">
      <c r="H583" s="1" t="s">
        <v>2254</v>
      </c>
      <c r="I583" s="1" t="s">
        <v>2254</v>
      </c>
      <c r="J583" s="1" t="s">
        <v>2255</v>
      </c>
      <c r="K583" s="1">
        <v>2</v>
      </c>
      <c r="L583" s="1">
        <v>2</v>
      </c>
      <c r="M583" t="s">
        <v>1263</v>
      </c>
      <c r="N583" t="s">
        <v>1194</v>
      </c>
      <c r="O583" t="s">
        <v>2276</v>
      </c>
      <c r="P583">
        <v>97</v>
      </c>
    </row>
    <row r="584" spans="1:21" x14ac:dyDescent="0.25">
      <c r="H584" s="1" t="s">
        <v>2277</v>
      </c>
      <c r="I584" s="1" t="s">
        <v>2277</v>
      </c>
      <c r="J584" s="5" t="s">
        <v>21</v>
      </c>
      <c r="K584" s="1">
        <v>2</v>
      </c>
      <c r="L584" s="5">
        <v>-1</v>
      </c>
      <c r="M584" t="s">
        <v>1263</v>
      </c>
      <c r="N584" t="s">
        <v>1194</v>
      </c>
      <c r="O584" t="s">
        <v>17</v>
      </c>
    </row>
    <row r="585" spans="1:21" x14ac:dyDescent="0.25">
      <c r="H585" s="1" t="s">
        <v>2982</v>
      </c>
      <c r="I585" s="5" t="s">
        <v>21</v>
      </c>
      <c r="J585" s="1" t="s">
        <v>2266</v>
      </c>
      <c r="K585" s="5">
        <v>-1</v>
      </c>
      <c r="L585" s="1">
        <v>2</v>
      </c>
      <c r="M585" t="s">
        <v>1263</v>
      </c>
      <c r="N585" t="s">
        <v>17</v>
      </c>
      <c r="O585" t="s">
        <v>2278</v>
      </c>
      <c r="P585">
        <v>2</v>
      </c>
      <c r="Q585" t="s">
        <v>3028</v>
      </c>
      <c r="T585" t="b">
        <v>1</v>
      </c>
    </row>
    <row r="586" spans="1:21" x14ac:dyDescent="0.25">
      <c r="H586" s="1" t="s">
        <v>2983</v>
      </c>
      <c r="I586" s="5" t="s">
        <v>21</v>
      </c>
      <c r="J586" s="1" t="s">
        <v>2271</v>
      </c>
      <c r="K586" s="5">
        <v>-1</v>
      </c>
      <c r="L586" s="1">
        <v>2</v>
      </c>
      <c r="M586" t="s">
        <v>1263</v>
      </c>
      <c r="N586" t="s">
        <v>17</v>
      </c>
      <c r="O586" t="s">
        <v>2278</v>
      </c>
      <c r="P586">
        <v>0.4</v>
      </c>
      <c r="Q586" t="s">
        <v>3028</v>
      </c>
      <c r="T586" t="b">
        <v>1</v>
      </c>
      <c r="U586" t="b">
        <v>1</v>
      </c>
    </row>
    <row r="587" spans="1:21" x14ac:dyDescent="0.25">
      <c r="A587" t="s">
        <v>1121</v>
      </c>
      <c r="B587" s="1" t="s">
        <v>2279</v>
      </c>
      <c r="C587" t="s">
        <v>975</v>
      </c>
      <c r="D587" s="1" t="s">
        <v>2279</v>
      </c>
      <c r="E587" s="6" t="s">
        <v>2279</v>
      </c>
      <c r="F587" s="1">
        <v>2</v>
      </c>
      <c r="G587" s="6">
        <v>1</v>
      </c>
      <c r="H587" s="1" t="s">
        <v>2280</v>
      </c>
      <c r="I587" s="1" t="s">
        <v>2280</v>
      </c>
      <c r="J587" s="6" t="s">
        <v>2281</v>
      </c>
      <c r="K587" s="1">
        <v>2</v>
      </c>
      <c r="L587" s="6">
        <v>1</v>
      </c>
      <c r="M587" t="s">
        <v>1549</v>
      </c>
      <c r="N587" t="s">
        <v>2282</v>
      </c>
      <c r="O587" t="s">
        <v>2283</v>
      </c>
      <c r="P587">
        <v>96.6</v>
      </c>
      <c r="Q587" t="s">
        <v>3115</v>
      </c>
    </row>
    <row r="588" spans="1:21" x14ac:dyDescent="0.25">
      <c r="H588" s="1" t="s">
        <v>2284</v>
      </c>
      <c r="I588" s="5" t="s">
        <v>21</v>
      </c>
      <c r="J588" s="6" t="s">
        <v>2285</v>
      </c>
      <c r="K588" s="5">
        <v>-1</v>
      </c>
      <c r="L588" s="6">
        <v>1</v>
      </c>
      <c r="M588" t="s">
        <v>1549</v>
      </c>
      <c r="N588" t="s">
        <v>17</v>
      </c>
      <c r="O588" t="s">
        <v>2286</v>
      </c>
      <c r="P588">
        <v>95.8</v>
      </c>
      <c r="Q588" t="s">
        <v>3116</v>
      </c>
      <c r="T588" t="b">
        <v>1</v>
      </c>
    </row>
    <row r="589" spans="1:21" x14ac:dyDescent="0.25">
      <c r="H589" s="1" t="s">
        <v>2306</v>
      </c>
      <c r="I589" s="5" t="s">
        <v>21</v>
      </c>
      <c r="J589" s="6" t="s">
        <v>2301</v>
      </c>
      <c r="K589" s="5">
        <v>-1</v>
      </c>
      <c r="L589" s="6">
        <v>1</v>
      </c>
      <c r="M589" t="s">
        <v>1549</v>
      </c>
      <c r="N589" t="s">
        <v>17</v>
      </c>
      <c r="O589" t="s">
        <v>2302</v>
      </c>
      <c r="P589">
        <v>95.2</v>
      </c>
      <c r="Q589" t="s">
        <v>3116</v>
      </c>
      <c r="T589" t="b">
        <v>1</v>
      </c>
      <c r="U589" t="b">
        <v>1</v>
      </c>
    </row>
    <row r="590" spans="1:21" x14ac:dyDescent="0.25">
      <c r="H590" s="1" t="s">
        <v>2308</v>
      </c>
      <c r="I590" s="5" t="s">
        <v>21</v>
      </c>
      <c r="J590" s="6" t="s">
        <v>2296</v>
      </c>
      <c r="K590" s="5">
        <v>-1</v>
      </c>
      <c r="L590" s="6">
        <v>1</v>
      </c>
      <c r="M590" t="s">
        <v>1549</v>
      </c>
      <c r="N590" t="s">
        <v>17</v>
      </c>
      <c r="O590" t="s">
        <v>2297</v>
      </c>
      <c r="P590">
        <v>7.8</v>
      </c>
      <c r="Q590" t="s">
        <v>3116</v>
      </c>
      <c r="T590" t="b">
        <v>1</v>
      </c>
      <c r="U590" t="b">
        <v>1</v>
      </c>
    </row>
    <row r="591" spans="1:21" x14ac:dyDescent="0.25">
      <c r="H591" s="1" t="s">
        <v>2311</v>
      </c>
      <c r="I591" s="5" t="s">
        <v>21</v>
      </c>
      <c r="J591" s="6" t="s">
        <v>2294</v>
      </c>
      <c r="K591" s="5">
        <v>-1</v>
      </c>
      <c r="L591" s="6">
        <v>1</v>
      </c>
      <c r="M591" t="s">
        <v>1549</v>
      </c>
      <c r="N591" t="s">
        <v>17</v>
      </c>
      <c r="O591" t="s">
        <v>2295</v>
      </c>
      <c r="P591">
        <v>79.099999999999994</v>
      </c>
      <c r="Q591" t="s">
        <v>3116</v>
      </c>
      <c r="T591" t="b">
        <v>1</v>
      </c>
      <c r="U591" t="b">
        <v>1</v>
      </c>
    </row>
    <row r="592" spans="1:21" x14ac:dyDescent="0.25">
      <c r="H592" s="1" t="s">
        <v>2313</v>
      </c>
      <c r="I592" s="5" t="s">
        <v>21</v>
      </c>
      <c r="J592" s="5" t="s">
        <v>2300</v>
      </c>
      <c r="K592" s="5">
        <v>-1</v>
      </c>
      <c r="L592" s="5">
        <v>-3</v>
      </c>
      <c r="M592" t="s">
        <v>1549</v>
      </c>
      <c r="N592" t="s">
        <v>17</v>
      </c>
      <c r="O592" t="s">
        <v>2293</v>
      </c>
      <c r="P592">
        <v>10</v>
      </c>
      <c r="Q592" t="s">
        <v>3116</v>
      </c>
      <c r="T592" t="b">
        <v>1</v>
      </c>
    </row>
    <row r="593" spans="1:21" x14ac:dyDescent="0.25">
      <c r="H593" s="1" t="s">
        <v>2984</v>
      </c>
      <c r="I593" s="5" t="s">
        <v>21</v>
      </c>
      <c r="J593" s="6" t="s">
        <v>2287</v>
      </c>
      <c r="K593" s="5">
        <v>-1</v>
      </c>
      <c r="L593" s="6">
        <v>1</v>
      </c>
      <c r="M593" t="s">
        <v>1549</v>
      </c>
      <c r="N593" t="s">
        <v>17</v>
      </c>
      <c r="O593" t="s">
        <v>2283</v>
      </c>
      <c r="P593">
        <v>3.2</v>
      </c>
      <c r="Q593" t="s">
        <v>3116</v>
      </c>
    </row>
    <row r="594" spans="1:21" x14ac:dyDescent="0.25">
      <c r="H594" s="1" t="s">
        <v>3026</v>
      </c>
      <c r="I594" s="5" t="s">
        <v>21</v>
      </c>
      <c r="J594" s="1" t="s">
        <v>2298</v>
      </c>
      <c r="K594" s="5">
        <v>-1</v>
      </c>
      <c r="L594" s="1">
        <v>2</v>
      </c>
      <c r="M594" t="s">
        <v>1549</v>
      </c>
      <c r="N594" t="s">
        <v>17</v>
      </c>
      <c r="O594" t="s">
        <v>2299</v>
      </c>
      <c r="P594">
        <v>0.5</v>
      </c>
      <c r="Q594" t="s">
        <v>3028</v>
      </c>
    </row>
    <row r="595" spans="1:21" x14ac:dyDescent="0.25">
      <c r="H595" s="5" t="s">
        <v>2288</v>
      </c>
      <c r="I595" t="s">
        <v>21</v>
      </c>
      <c r="J595" s="5" t="s">
        <v>2289</v>
      </c>
      <c r="K595">
        <v>0</v>
      </c>
      <c r="L595" s="5">
        <v>-2</v>
      </c>
      <c r="M595" t="s">
        <v>17</v>
      </c>
      <c r="N595" t="s">
        <v>17</v>
      </c>
      <c r="O595" t="s">
        <v>2290</v>
      </c>
      <c r="P595">
        <v>2.1</v>
      </c>
      <c r="Q595" t="s">
        <v>3117</v>
      </c>
    </row>
    <row r="596" spans="1:21" x14ac:dyDescent="0.25">
      <c r="H596" s="5" t="s">
        <v>2291</v>
      </c>
      <c r="I596" t="s">
        <v>21</v>
      </c>
      <c r="J596" s="5" t="s">
        <v>2292</v>
      </c>
      <c r="K596">
        <v>0</v>
      </c>
      <c r="L596" s="5">
        <v>-2</v>
      </c>
      <c r="M596" t="s">
        <v>17</v>
      </c>
      <c r="N596" t="s">
        <v>17</v>
      </c>
      <c r="O596" t="s">
        <v>2293</v>
      </c>
      <c r="P596">
        <v>21.9</v>
      </c>
      <c r="Q596" t="s">
        <v>3028</v>
      </c>
    </row>
    <row r="597" spans="1:21" x14ac:dyDescent="0.25">
      <c r="A597" t="s">
        <v>1121</v>
      </c>
      <c r="B597" s="1" t="s">
        <v>2279</v>
      </c>
      <c r="C597" t="s">
        <v>20</v>
      </c>
      <c r="D597" s="1" t="s">
        <v>2279</v>
      </c>
      <c r="E597" s="6" t="s">
        <v>2279</v>
      </c>
      <c r="F597" s="1">
        <v>2</v>
      </c>
      <c r="G597" s="6">
        <v>1</v>
      </c>
      <c r="H597" s="1" t="s">
        <v>2280</v>
      </c>
      <c r="I597" s="1" t="s">
        <v>2280</v>
      </c>
      <c r="J597" s="6" t="s">
        <v>2281</v>
      </c>
      <c r="K597" s="1">
        <v>2</v>
      </c>
      <c r="L597" s="6">
        <v>1</v>
      </c>
      <c r="M597" t="s">
        <v>1549</v>
      </c>
      <c r="N597" t="s">
        <v>2303</v>
      </c>
      <c r="O597" t="s">
        <v>2304</v>
      </c>
      <c r="P597">
        <v>75.099999999999994</v>
      </c>
      <c r="Q597" t="s">
        <v>3118</v>
      </c>
      <c r="R597" t="b">
        <v>1</v>
      </c>
      <c r="S597" t="b">
        <v>1</v>
      </c>
      <c r="T597" t="b">
        <v>1</v>
      </c>
      <c r="U597" t="b">
        <v>1</v>
      </c>
    </row>
    <row r="598" spans="1:21" x14ac:dyDescent="0.25">
      <c r="H598" s="1" t="s">
        <v>2284</v>
      </c>
      <c r="I598" s="1" t="s">
        <v>2284</v>
      </c>
      <c r="J598" s="6" t="s">
        <v>2285</v>
      </c>
      <c r="K598" s="1">
        <v>2</v>
      </c>
      <c r="L598" s="6">
        <v>1</v>
      </c>
      <c r="M598" t="s">
        <v>1549</v>
      </c>
      <c r="N598" t="s">
        <v>2303</v>
      </c>
      <c r="O598" t="s">
        <v>2305</v>
      </c>
      <c r="P598">
        <v>92.7</v>
      </c>
      <c r="Q598" t="s">
        <v>3118</v>
      </c>
      <c r="U598" t="b">
        <v>1</v>
      </c>
    </row>
    <row r="599" spans="1:21" x14ac:dyDescent="0.25">
      <c r="H599" s="1" t="s">
        <v>2306</v>
      </c>
      <c r="I599" s="1" t="s">
        <v>2306</v>
      </c>
      <c r="J599" s="1" t="s">
        <v>2301</v>
      </c>
      <c r="K599" s="1">
        <v>2</v>
      </c>
      <c r="L599" s="1">
        <v>2</v>
      </c>
      <c r="M599" t="s">
        <v>1549</v>
      </c>
      <c r="N599" t="s">
        <v>2303</v>
      </c>
      <c r="O599" t="s">
        <v>2307</v>
      </c>
      <c r="P599">
        <v>97.3</v>
      </c>
    </row>
    <row r="600" spans="1:21" x14ac:dyDescent="0.25">
      <c r="H600" s="1" t="s">
        <v>2308</v>
      </c>
      <c r="I600" s="1" t="s">
        <v>2308</v>
      </c>
      <c r="J600" s="1" t="s">
        <v>2296</v>
      </c>
      <c r="K600" s="1">
        <v>2</v>
      </c>
      <c r="L600" s="1">
        <v>2</v>
      </c>
      <c r="M600" t="s">
        <v>1549</v>
      </c>
      <c r="N600" t="s">
        <v>2303</v>
      </c>
      <c r="O600" t="s">
        <v>2309</v>
      </c>
      <c r="P600">
        <v>1</v>
      </c>
    </row>
    <row r="601" spans="1:21" x14ac:dyDescent="0.25">
      <c r="H601" s="1" t="s">
        <v>2311</v>
      </c>
      <c r="I601" s="1" t="s">
        <v>2311</v>
      </c>
      <c r="J601" s="1" t="s">
        <v>2294</v>
      </c>
      <c r="K601" s="1">
        <v>2</v>
      </c>
      <c r="L601" s="1">
        <v>2</v>
      </c>
      <c r="M601" t="s">
        <v>1549</v>
      </c>
      <c r="N601" t="s">
        <v>2303</v>
      </c>
      <c r="O601" t="s">
        <v>2312</v>
      </c>
      <c r="P601">
        <v>94.9</v>
      </c>
    </row>
    <row r="602" spans="1:21" x14ac:dyDescent="0.25">
      <c r="H602" s="1" t="s">
        <v>2310</v>
      </c>
      <c r="I602" s="1" t="s">
        <v>2310</v>
      </c>
      <c r="J602" s="5" t="s">
        <v>21</v>
      </c>
      <c r="K602" s="1">
        <v>2</v>
      </c>
      <c r="L602" s="5">
        <v>-1</v>
      </c>
      <c r="M602" t="s">
        <v>1549</v>
      </c>
      <c r="N602" t="s">
        <v>2303</v>
      </c>
      <c r="O602" t="s">
        <v>17</v>
      </c>
    </row>
    <row r="603" spans="1:21" x14ac:dyDescent="0.25">
      <c r="H603" s="1" t="s">
        <v>2313</v>
      </c>
      <c r="I603" s="1" t="s">
        <v>2313</v>
      </c>
      <c r="J603" s="5" t="s">
        <v>21</v>
      </c>
      <c r="K603" s="1">
        <v>2</v>
      </c>
      <c r="L603" s="5">
        <v>-1</v>
      </c>
      <c r="M603" t="s">
        <v>1549</v>
      </c>
      <c r="N603" t="s">
        <v>2303</v>
      </c>
      <c r="O603" t="s">
        <v>17</v>
      </c>
      <c r="U603" t="b">
        <v>1</v>
      </c>
    </row>
    <row r="604" spans="1:21" x14ac:dyDescent="0.25">
      <c r="H604" s="5" t="s">
        <v>2314</v>
      </c>
      <c r="I604" t="s">
        <v>21</v>
      </c>
      <c r="J604" s="5" t="s">
        <v>2315</v>
      </c>
      <c r="K604">
        <v>0</v>
      </c>
      <c r="L604" s="5">
        <v>-2</v>
      </c>
      <c r="M604" t="s">
        <v>17</v>
      </c>
      <c r="N604" t="s">
        <v>17</v>
      </c>
      <c r="O604" t="s">
        <v>2316</v>
      </c>
      <c r="P604">
        <v>0.9</v>
      </c>
      <c r="Q604" t="s">
        <v>3118</v>
      </c>
    </row>
    <row r="605" spans="1:21" x14ac:dyDescent="0.25">
      <c r="A605" t="s">
        <v>1121</v>
      </c>
      <c r="B605" s="1" t="s">
        <v>2317</v>
      </c>
      <c r="C605" t="s">
        <v>975</v>
      </c>
      <c r="D605" s="1" t="s">
        <v>2317</v>
      </c>
      <c r="E605" s="1" t="s">
        <v>2317</v>
      </c>
      <c r="F605" s="1">
        <v>2</v>
      </c>
      <c r="G605" s="1">
        <v>2</v>
      </c>
      <c r="H605" s="1" t="s">
        <v>2318</v>
      </c>
      <c r="I605" s="1" t="s">
        <v>2318</v>
      </c>
      <c r="J605" s="1" t="s">
        <v>2319</v>
      </c>
      <c r="K605" s="1">
        <v>2</v>
      </c>
      <c r="L605" s="1">
        <v>2</v>
      </c>
      <c r="M605" t="s">
        <v>1874</v>
      </c>
      <c r="N605" t="s">
        <v>2320</v>
      </c>
      <c r="O605" t="s">
        <v>2321</v>
      </c>
      <c r="P605">
        <v>91.4</v>
      </c>
    </row>
    <row r="606" spans="1:21" x14ac:dyDescent="0.25">
      <c r="H606" s="1" t="s">
        <v>2322</v>
      </c>
      <c r="I606" s="1" t="s">
        <v>2322</v>
      </c>
      <c r="J606" s="1" t="s">
        <v>2323</v>
      </c>
      <c r="K606" s="1">
        <v>2</v>
      </c>
      <c r="L606" s="1">
        <v>2</v>
      </c>
      <c r="M606" t="s">
        <v>1874</v>
      </c>
      <c r="N606" t="s">
        <v>2320</v>
      </c>
      <c r="O606" t="s">
        <v>2321</v>
      </c>
      <c r="P606">
        <v>4.2</v>
      </c>
    </row>
    <row r="607" spans="1:21" x14ac:dyDescent="0.25">
      <c r="H607" s="1" t="s">
        <v>2324</v>
      </c>
      <c r="I607" s="5" t="s">
        <v>21</v>
      </c>
      <c r="J607" s="1" t="s">
        <v>2325</v>
      </c>
      <c r="K607" s="5">
        <v>-1</v>
      </c>
      <c r="L607" s="1">
        <v>2</v>
      </c>
      <c r="M607" t="s">
        <v>1874</v>
      </c>
      <c r="N607" t="s">
        <v>17</v>
      </c>
      <c r="O607" t="s">
        <v>2326</v>
      </c>
      <c r="P607">
        <v>94.7</v>
      </c>
      <c r="Q607" t="s">
        <v>3028</v>
      </c>
    </row>
    <row r="608" spans="1:21" x14ac:dyDescent="0.25">
      <c r="H608" s="1" t="s">
        <v>2327</v>
      </c>
      <c r="I608" s="5" t="s">
        <v>21</v>
      </c>
      <c r="J608" s="1" t="s">
        <v>2328</v>
      </c>
      <c r="K608" s="5">
        <v>-1</v>
      </c>
      <c r="L608" s="1">
        <v>2</v>
      </c>
      <c r="M608" t="s">
        <v>1874</v>
      </c>
      <c r="N608" t="s">
        <v>17</v>
      </c>
      <c r="O608" t="s">
        <v>2329</v>
      </c>
      <c r="P608">
        <v>82.6</v>
      </c>
      <c r="Q608" t="s">
        <v>3028</v>
      </c>
    </row>
    <row r="609" spans="1:21" x14ac:dyDescent="0.25">
      <c r="H609" s="1" t="s">
        <v>2330</v>
      </c>
      <c r="I609" s="5" t="s">
        <v>21</v>
      </c>
      <c r="J609" s="1" t="s">
        <v>2331</v>
      </c>
      <c r="K609" s="5">
        <v>-1</v>
      </c>
      <c r="L609" s="1">
        <v>2</v>
      </c>
      <c r="M609" t="s">
        <v>1874</v>
      </c>
      <c r="N609" t="s">
        <v>17</v>
      </c>
      <c r="O609" t="s">
        <v>2332</v>
      </c>
      <c r="P609">
        <v>2.4</v>
      </c>
      <c r="Q609" t="s">
        <v>3028</v>
      </c>
    </row>
    <row r="610" spans="1:21" x14ac:dyDescent="0.25">
      <c r="H610" s="1" t="s">
        <v>2985</v>
      </c>
      <c r="I610" s="5" t="s">
        <v>21</v>
      </c>
      <c r="J610" s="1" t="s">
        <v>2335</v>
      </c>
      <c r="K610" s="5">
        <v>-1</v>
      </c>
      <c r="L610" s="1">
        <v>2</v>
      </c>
      <c r="M610" t="s">
        <v>1571</v>
      </c>
      <c r="N610" t="s">
        <v>17</v>
      </c>
      <c r="O610" t="s">
        <v>2336</v>
      </c>
      <c r="P610">
        <v>1.5</v>
      </c>
      <c r="Q610" t="s">
        <v>3028</v>
      </c>
    </row>
    <row r="611" spans="1:21" x14ac:dyDescent="0.25">
      <c r="H611" s="1" t="s">
        <v>2986</v>
      </c>
      <c r="I611" s="5" t="s">
        <v>21</v>
      </c>
      <c r="J611" s="1" t="s">
        <v>2337</v>
      </c>
      <c r="K611" s="5">
        <v>-1</v>
      </c>
      <c r="L611" s="1">
        <v>2</v>
      </c>
      <c r="M611" t="s">
        <v>1571</v>
      </c>
      <c r="N611" t="s">
        <v>17</v>
      </c>
      <c r="O611" t="s">
        <v>2338</v>
      </c>
      <c r="P611">
        <v>4.3</v>
      </c>
      <c r="Q611" t="s">
        <v>3028</v>
      </c>
    </row>
    <row r="612" spans="1:21" x14ac:dyDescent="0.25">
      <c r="H612" s="5" t="s">
        <v>2333</v>
      </c>
      <c r="I612" t="s">
        <v>21</v>
      </c>
      <c r="J612" s="5" t="s">
        <v>2334</v>
      </c>
      <c r="K612">
        <v>0</v>
      </c>
      <c r="L612" s="5">
        <v>-2</v>
      </c>
      <c r="M612" t="s">
        <v>17</v>
      </c>
      <c r="N612" t="s">
        <v>17</v>
      </c>
      <c r="O612" t="s">
        <v>2321</v>
      </c>
      <c r="P612">
        <v>4.3</v>
      </c>
      <c r="Q612" t="s">
        <v>3119</v>
      </c>
    </row>
    <row r="613" spans="1:21" x14ac:dyDescent="0.25">
      <c r="A613" t="s">
        <v>1121</v>
      </c>
      <c r="B613" s="1" t="s">
        <v>2317</v>
      </c>
      <c r="C613" t="s">
        <v>20</v>
      </c>
      <c r="D613" s="1" t="s">
        <v>2317</v>
      </c>
      <c r="E613" s="1" t="s">
        <v>2317</v>
      </c>
      <c r="F613" s="1">
        <v>2</v>
      </c>
      <c r="G613" s="1">
        <v>2</v>
      </c>
      <c r="H613" s="1" t="s">
        <v>2318</v>
      </c>
      <c r="I613" s="1" t="s">
        <v>2318</v>
      </c>
      <c r="J613" s="5" t="s">
        <v>21</v>
      </c>
      <c r="K613" s="1">
        <v>2</v>
      </c>
      <c r="L613" s="5">
        <v>-1</v>
      </c>
      <c r="M613" t="s">
        <v>1874</v>
      </c>
      <c r="N613" t="s">
        <v>2320</v>
      </c>
      <c r="O613" t="s">
        <v>17</v>
      </c>
      <c r="R613" t="b">
        <v>1</v>
      </c>
      <c r="S613" t="b">
        <v>1</v>
      </c>
      <c r="T613" t="b">
        <v>1</v>
      </c>
      <c r="U613" t="b">
        <v>1</v>
      </c>
    </row>
    <row r="614" spans="1:21" x14ac:dyDescent="0.25">
      <c r="H614" s="1" t="s">
        <v>2322</v>
      </c>
      <c r="I614" s="5" t="s">
        <v>21</v>
      </c>
      <c r="J614" s="1" t="s">
        <v>2323</v>
      </c>
      <c r="K614" s="5">
        <v>-1</v>
      </c>
      <c r="L614" s="1">
        <v>2</v>
      </c>
      <c r="M614" t="s">
        <v>1874</v>
      </c>
      <c r="N614" t="s">
        <v>17</v>
      </c>
      <c r="O614" t="s">
        <v>2339</v>
      </c>
      <c r="P614">
        <v>73.400000000000006</v>
      </c>
      <c r="Q614" t="s">
        <v>3028</v>
      </c>
      <c r="T614" t="b">
        <v>1</v>
      </c>
      <c r="U614" t="b">
        <v>1</v>
      </c>
    </row>
    <row r="615" spans="1:21" x14ac:dyDescent="0.25">
      <c r="H615" s="1" t="s">
        <v>2327</v>
      </c>
      <c r="I615" s="5" t="s">
        <v>21</v>
      </c>
      <c r="J615" s="1" t="s">
        <v>2328</v>
      </c>
      <c r="K615" s="5">
        <v>-1</v>
      </c>
      <c r="L615" s="1">
        <v>2</v>
      </c>
      <c r="M615" t="s">
        <v>1874</v>
      </c>
      <c r="N615" t="s">
        <v>17</v>
      </c>
      <c r="O615" t="s">
        <v>2340</v>
      </c>
      <c r="P615">
        <v>26</v>
      </c>
      <c r="Q615" t="s">
        <v>3028</v>
      </c>
      <c r="T615" t="b">
        <v>1</v>
      </c>
      <c r="U615" t="b">
        <v>1</v>
      </c>
    </row>
    <row r="616" spans="1:21" x14ac:dyDescent="0.25">
      <c r="H616" s="1" t="s">
        <v>2330</v>
      </c>
      <c r="I616" s="5" t="s">
        <v>21</v>
      </c>
      <c r="J616" s="1" t="s">
        <v>2331</v>
      </c>
      <c r="K616" s="5">
        <v>-1</v>
      </c>
      <c r="L616" s="1">
        <v>2</v>
      </c>
      <c r="M616" t="s">
        <v>1874</v>
      </c>
      <c r="N616" t="s">
        <v>17</v>
      </c>
      <c r="O616" t="s">
        <v>2341</v>
      </c>
      <c r="P616">
        <v>4.5999999999999996</v>
      </c>
      <c r="Q616" t="s">
        <v>3028</v>
      </c>
      <c r="T616" t="b">
        <v>1</v>
      </c>
      <c r="U616" t="b">
        <v>1</v>
      </c>
    </row>
    <row r="617" spans="1:21" x14ac:dyDescent="0.25">
      <c r="H617" s="1" t="s">
        <v>2985</v>
      </c>
      <c r="I617" s="5" t="s">
        <v>21</v>
      </c>
      <c r="J617" s="1" t="s">
        <v>2335</v>
      </c>
      <c r="K617" s="5">
        <v>-1</v>
      </c>
      <c r="L617" s="1">
        <v>2</v>
      </c>
      <c r="M617" t="s">
        <v>1571</v>
      </c>
      <c r="N617" t="s">
        <v>17</v>
      </c>
      <c r="O617" t="s">
        <v>2342</v>
      </c>
      <c r="P617">
        <v>93.4</v>
      </c>
      <c r="Q617" t="s">
        <v>3120</v>
      </c>
      <c r="T617" t="b">
        <v>1</v>
      </c>
      <c r="U617" t="b">
        <v>1</v>
      </c>
    </row>
    <row r="618" spans="1:21" x14ac:dyDescent="0.25">
      <c r="H618" s="1" t="s">
        <v>2986</v>
      </c>
      <c r="I618" s="5" t="s">
        <v>21</v>
      </c>
      <c r="J618" s="1" t="s">
        <v>2337</v>
      </c>
      <c r="K618" s="5">
        <v>-1</v>
      </c>
      <c r="L618" s="1">
        <v>2</v>
      </c>
      <c r="M618" t="s">
        <v>1571</v>
      </c>
      <c r="N618" t="s">
        <v>17</v>
      </c>
      <c r="O618" t="s">
        <v>2343</v>
      </c>
      <c r="P618">
        <v>16.3</v>
      </c>
      <c r="Q618" t="s">
        <v>3028</v>
      </c>
      <c r="T618" t="b">
        <v>1</v>
      </c>
      <c r="U618" t="b">
        <v>1</v>
      </c>
    </row>
    <row r="619" spans="1:21" x14ac:dyDescent="0.25">
      <c r="A619" t="s">
        <v>1121</v>
      </c>
      <c r="B619" s="1" t="s">
        <v>2344</v>
      </c>
      <c r="C619" t="s">
        <v>975</v>
      </c>
      <c r="D619" s="1" t="s">
        <v>2344</v>
      </c>
      <c r="E619" s="1" t="s">
        <v>2344</v>
      </c>
      <c r="F619" s="1">
        <v>2</v>
      </c>
      <c r="G619" s="1">
        <v>2</v>
      </c>
      <c r="H619" s="1" t="s">
        <v>2345</v>
      </c>
      <c r="I619" s="1" t="s">
        <v>2345</v>
      </c>
      <c r="J619" s="1" t="s">
        <v>2346</v>
      </c>
      <c r="K619" s="1">
        <v>2</v>
      </c>
      <c r="L619" s="1">
        <v>2</v>
      </c>
      <c r="M619" t="s">
        <v>1594</v>
      </c>
      <c r="N619" t="s">
        <v>2347</v>
      </c>
      <c r="O619" t="s">
        <v>2348</v>
      </c>
      <c r="P619">
        <v>90.1</v>
      </c>
    </row>
    <row r="620" spans="1:21" x14ac:dyDescent="0.25">
      <c r="H620" s="1" t="s">
        <v>2349</v>
      </c>
      <c r="I620" s="1" t="s">
        <v>2349</v>
      </c>
      <c r="J620" s="1" t="s">
        <v>2350</v>
      </c>
      <c r="K620" s="1">
        <v>2</v>
      </c>
      <c r="L620" s="1">
        <v>2</v>
      </c>
      <c r="M620" t="s">
        <v>1594</v>
      </c>
      <c r="N620" t="s">
        <v>2347</v>
      </c>
      <c r="O620" t="s">
        <v>2348</v>
      </c>
      <c r="P620">
        <v>48.9</v>
      </c>
    </row>
    <row r="621" spans="1:21" x14ac:dyDescent="0.25">
      <c r="H621" s="1" t="s">
        <v>2987</v>
      </c>
      <c r="I621" s="5" t="s">
        <v>21</v>
      </c>
      <c r="J621" s="1" t="s">
        <v>2351</v>
      </c>
      <c r="K621" s="5">
        <v>-1</v>
      </c>
      <c r="L621" s="1">
        <v>2</v>
      </c>
      <c r="M621" t="s">
        <v>1398</v>
      </c>
      <c r="N621" t="s">
        <v>17</v>
      </c>
      <c r="O621" t="s">
        <v>2352</v>
      </c>
      <c r="P621">
        <v>91.5</v>
      </c>
      <c r="Q621" t="s">
        <v>3121</v>
      </c>
    </row>
    <row r="622" spans="1:21" x14ac:dyDescent="0.25">
      <c r="H622" s="1" t="s">
        <v>2988</v>
      </c>
      <c r="I622" s="5" t="s">
        <v>21</v>
      </c>
      <c r="J622" s="1" t="s">
        <v>2353</v>
      </c>
      <c r="K622" s="5">
        <v>-1</v>
      </c>
      <c r="L622" s="1">
        <v>2</v>
      </c>
      <c r="M622" t="s">
        <v>1398</v>
      </c>
      <c r="N622" t="s">
        <v>17</v>
      </c>
      <c r="O622" t="s">
        <v>2352</v>
      </c>
      <c r="P622">
        <v>38</v>
      </c>
      <c r="Q622" t="s">
        <v>3121</v>
      </c>
    </row>
    <row r="623" spans="1:21" x14ac:dyDescent="0.25">
      <c r="H623" s="1" t="s">
        <v>2989</v>
      </c>
      <c r="I623" s="5" t="s">
        <v>21</v>
      </c>
      <c r="J623" s="1" t="s">
        <v>2354</v>
      </c>
      <c r="K623" s="5">
        <v>-1</v>
      </c>
      <c r="L623" s="1">
        <v>2</v>
      </c>
      <c r="M623" t="s">
        <v>1398</v>
      </c>
      <c r="N623" t="s">
        <v>17</v>
      </c>
      <c r="O623" t="s">
        <v>2352</v>
      </c>
      <c r="P623">
        <v>35</v>
      </c>
      <c r="Q623" t="s">
        <v>3121</v>
      </c>
    </row>
    <row r="624" spans="1:21" x14ac:dyDescent="0.25">
      <c r="H624" s="5" t="s">
        <v>2355</v>
      </c>
      <c r="I624" t="s">
        <v>21</v>
      </c>
      <c r="J624" s="5" t="s">
        <v>2356</v>
      </c>
      <c r="K624">
        <v>0</v>
      </c>
      <c r="L624" s="5">
        <v>-2</v>
      </c>
      <c r="M624" t="s">
        <v>17</v>
      </c>
      <c r="N624" t="s">
        <v>17</v>
      </c>
      <c r="O624" t="s">
        <v>2348</v>
      </c>
      <c r="P624">
        <v>1.6</v>
      </c>
      <c r="Q624" t="s">
        <v>3122</v>
      </c>
    </row>
    <row r="625" spans="1:19" x14ac:dyDescent="0.25">
      <c r="A625" t="s">
        <v>1121</v>
      </c>
      <c r="B625" s="1" t="s">
        <v>2357</v>
      </c>
      <c r="C625" t="s">
        <v>20</v>
      </c>
      <c r="D625" t="s">
        <v>2344</v>
      </c>
      <c r="E625" t="s">
        <v>21</v>
      </c>
      <c r="F625">
        <v>0</v>
      </c>
      <c r="G625">
        <v>0</v>
      </c>
      <c r="M625" t="s">
        <v>1594</v>
      </c>
      <c r="N625" t="s">
        <v>2358</v>
      </c>
      <c r="O625" t="s">
        <v>17</v>
      </c>
      <c r="Q625" t="s">
        <v>405</v>
      </c>
      <c r="R625" t="b">
        <v>1</v>
      </c>
      <c r="S625" t="b">
        <v>1</v>
      </c>
    </row>
    <row r="626" spans="1:19" x14ac:dyDescent="0.25">
      <c r="A626" t="s">
        <v>1121</v>
      </c>
      <c r="B626" s="1" t="s">
        <v>2359</v>
      </c>
      <c r="C626" t="s">
        <v>975</v>
      </c>
      <c r="D626" s="1" t="s">
        <v>2359</v>
      </c>
      <c r="E626" s="1" t="s">
        <v>2359</v>
      </c>
      <c r="F626" s="1">
        <v>2</v>
      </c>
      <c r="G626" s="1">
        <v>2</v>
      </c>
      <c r="H626" s="1" t="s">
        <v>2360</v>
      </c>
      <c r="I626" s="1" t="s">
        <v>2360</v>
      </c>
      <c r="J626" s="5" t="s">
        <v>21</v>
      </c>
      <c r="K626" s="1">
        <v>2</v>
      </c>
      <c r="L626" s="5">
        <v>-1</v>
      </c>
      <c r="M626" t="s">
        <v>2361</v>
      </c>
      <c r="N626" t="s">
        <v>2362</v>
      </c>
      <c r="O626" t="s">
        <v>17</v>
      </c>
    </row>
    <row r="627" spans="1:19" x14ac:dyDescent="0.25">
      <c r="H627" s="1" t="s">
        <v>2363</v>
      </c>
      <c r="I627" s="1" t="s">
        <v>2363</v>
      </c>
      <c r="J627" s="5" t="s">
        <v>21</v>
      </c>
      <c r="K627" s="1">
        <v>2</v>
      </c>
      <c r="L627" s="5">
        <v>-1</v>
      </c>
      <c r="M627" t="s">
        <v>2361</v>
      </c>
      <c r="N627" t="s">
        <v>2362</v>
      </c>
      <c r="O627" t="s">
        <v>17</v>
      </c>
    </row>
    <row r="628" spans="1:19" x14ac:dyDescent="0.25">
      <c r="H628" s="1" t="s">
        <v>2364</v>
      </c>
      <c r="I628" s="1" t="s">
        <v>2364</v>
      </c>
      <c r="J628" s="5" t="s">
        <v>21</v>
      </c>
      <c r="K628" s="1">
        <v>2</v>
      </c>
      <c r="L628" s="5">
        <v>-1</v>
      </c>
      <c r="M628" t="s">
        <v>2361</v>
      </c>
      <c r="N628" t="s">
        <v>2362</v>
      </c>
      <c r="O628" t="s">
        <v>17</v>
      </c>
    </row>
    <row r="629" spans="1:19" x14ac:dyDescent="0.25">
      <c r="H629" s="1" t="s">
        <v>2365</v>
      </c>
      <c r="I629" s="1" t="s">
        <v>2365</v>
      </c>
      <c r="J629" s="5" t="s">
        <v>21</v>
      </c>
      <c r="K629" s="1">
        <v>2</v>
      </c>
      <c r="L629" s="5">
        <v>-1</v>
      </c>
      <c r="M629" t="s">
        <v>2361</v>
      </c>
      <c r="N629" t="s">
        <v>2362</v>
      </c>
      <c r="O629" t="s">
        <v>17</v>
      </c>
    </row>
    <row r="630" spans="1:19" x14ac:dyDescent="0.25">
      <c r="H630" s="1" t="s">
        <v>2366</v>
      </c>
      <c r="I630" s="1" t="s">
        <v>2366</v>
      </c>
      <c r="J630" s="5" t="s">
        <v>21</v>
      </c>
      <c r="K630" s="1">
        <v>2</v>
      </c>
      <c r="L630" s="5">
        <v>-1</v>
      </c>
      <c r="M630" t="s">
        <v>2361</v>
      </c>
      <c r="N630" t="s">
        <v>2362</v>
      </c>
      <c r="O630" t="s">
        <v>17</v>
      </c>
    </row>
    <row r="631" spans="1:19" x14ac:dyDescent="0.25">
      <c r="H631" s="5" t="s">
        <v>2367</v>
      </c>
      <c r="I631" t="s">
        <v>21</v>
      </c>
      <c r="J631" s="5" t="s">
        <v>2368</v>
      </c>
      <c r="K631">
        <v>0</v>
      </c>
      <c r="L631" s="5">
        <v>-2</v>
      </c>
      <c r="M631" t="s">
        <v>17</v>
      </c>
      <c r="N631" t="s">
        <v>17</v>
      </c>
      <c r="O631" t="s">
        <v>2369</v>
      </c>
      <c r="P631">
        <v>77.599999999999994</v>
      </c>
    </row>
    <row r="632" spans="1:19" x14ac:dyDescent="0.25">
      <c r="H632" s="5" t="s">
        <v>2370</v>
      </c>
      <c r="I632" t="s">
        <v>21</v>
      </c>
      <c r="J632" s="5" t="s">
        <v>2371</v>
      </c>
      <c r="K632">
        <v>0</v>
      </c>
      <c r="L632" s="5">
        <v>-2</v>
      </c>
      <c r="M632" t="s">
        <v>17</v>
      </c>
      <c r="N632" t="s">
        <v>17</v>
      </c>
      <c r="O632" t="s">
        <v>2369</v>
      </c>
      <c r="P632">
        <v>27.4</v>
      </c>
    </row>
    <row r="633" spans="1:19" x14ac:dyDescent="0.25">
      <c r="H633" s="5" t="s">
        <v>2372</v>
      </c>
      <c r="I633" t="s">
        <v>21</v>
      </c>
      <c r="J633" s="5" t="s">
        <v>2373</v>
      </c>
      <c r="K633">
        <v>0</v>
      </c>
      <c r="L633" s="5">
        <v>-2</v>
      </c>
      <c r="M633" t="s">
        <v>17</v>
      </c>
      <c r="N633" t="s">
        <v>17</v>
      </c>
      <c r="O633" t="s">
        <v>2374</v>
      </c>
      <c r="P633">
        <v>12.5</v>
      </c>
    </row>
    <row r="634" spans="1:19" x14ac:dyDescent="0.25">
      <c r="A634" t="s">
        <v>1121</v>
      </c>
      <c r="B634" s="1" t="s">
        <v>2375</v>
      </c>
      <c r="C634" t="s">
        <v>20</v>
      </c>
      <c r="D634" t="s">
        <v>2359</v>
      </c>
      <c r="E634" t="s">
        <v>21</v>
      </c>
      <c r="F634">
        <v>0</v>
      </c>
      <c r="G634">
        <v>0</v>
      </c>
      <c r="M634" t="s">
        <v>2361</v>
      </c>
      <c r="N634" t="s">
        <v>2376</v>
      </c>
      <c r="O634" t="s">
        <v>17</v>
      </c>
      <c r="Q634" t="s">
        <v>405</v>
      </c>
      <c r="R634" t="b">
        <v>1</v>
      </c>
      <c r="S634" t="b">
        <v>1</v>
      </c>
    </row>
    <row r="635" spans="1:19" x14ac:dyDescent="0.25">
      <c r="A635" t="s">
        <v>1121</v>
      </c>
      <c r="B635" s="5" t="s">
        <v>2377</v>
      </c>
      <c r="C635" t="s">
        <v>975</v>
      </c>
      <c r="D635" t="s">
        <v>21</v>
      </c>
      <c r="E635" s="5" t="s">
        <v>2378</v>
      </c>
      <c r="F635">
        <v>0</v>
      </c>
      <c r="G635" s="5">
        <v>-2</v>
      </c>
      <c r="H635" s="5" t="s">
        <v>2379</v>
      </c>
      <c r="I635" t="s">
        <v>21</v>
      </c>
      <c r="J635" s="5" t="s">
        <v>2380</v>
      </c>
      <c r="K635">
        <v>0</v>
      </c>
      <c r="L635" s="5">
        <v>-2</v>
      </c>
      <c r="M635" t="s">
        <v>17</v>
      </c>
      <c r="N635" t="s">
        <v>17</v>
      </c>
      <c r="O635" t="s">
        <v>2381</v>
      </c>
      <c r="P635">
        <v>18.3</v>
      </c>
      <c r="Q635" t="s">
        <v>3123</v>
      </c>
    </row>
    <row r="636" spans="1:19" x14ac:dyDescent="0.25">
      <c r="H636" s="5" t="s">
        <v>2382</v>
      </c>
      <c r="I636" t="s">
        <v>21</v>
      </c>
      <c r="J636" s="5" t="s">
        <v>2383</v>
      </c>
      <c r="K636">
        <v>0</v>
      </c>
      <c r="L636" s="5">
        <v>-2</v>
      </c>
      <c r="M636" t="s">
        <v>17</v>
      </c>
      <c r="N636" t="s">
        <v>17</v>
      </c>
      <c r="O636" t="s">
        <v>2381</v>
      </c>
      <c r="P636">
        <v>13.6</v>
      </c>
      <c r="Q636" t="s">
        <v>3123</v>
      </c>
    </row>
    <row r="637" spans="1:19" x14ac:dyDescent="0.25">
      <c r="H637" s="5" t="s">
        <v>2384</v>
      </c>
      <c r="I637" t="s">
        <v>21</v>
      </c>
      <c r="J637" s="5" t="s">
        <v>2385</v>
      </c>
      <c r="K637">
        <v>0</v>
      </c>
      <c r="L637" s="5">
        <v>-2</v>
      </c>
      <c r="M637" t="s">
        <v>17</v>
      </c>
      <c r="N637" t="s">
        <v>17</v>
      </c>
      <c r="O637" t="s">
        <v>2381</v>
      </c>
      <c r="P637">
        <v>13.6</v>
      </c>
      <c r="Q637" t="s">
        <v>3123</v>
      </c>
    </row>
    <row r="638" spans="1:19" x14ac:dyDescent="0.25">
      <c r="A638" t="s">
        <v>1121</v>
      </c>
      <c r="B638" s="5" t="s">
        <v>2386</v>
      </c>
      <c r="C638" t="s">
        <v>975</v>
      </c>
      <c r="D638" t="s">
        <v>21</v>
      </c>
      <c r="E638" s="5" t="s">
        <v>2387</v>
      </c>
      <c r="F638">
        <v>0</v>
      </c>
      <c r="G638" s="5">
        <v>-2</v>
      </c>
      <c r="H638" s="5" t="s">
        <v>2388</v>
      </c>
      <c r="I638" t="s">
        <v>21</v>
      </c>
      <c r="J638" s="5" t="s">
        <v>2389</v>
      </c>
      <c r="K638">
        <v>0</v>
      </c>
      <c r="L638" s="5">
        <v>-2</v>
      </c>
      <c r="M638" t="s">
        <v>17</v>
      </c>
      <c r="N638" t="s">
        <v>17</v>
      </c>
      <c r="O638" t="s">
        <v>2390</v>
      </c>
      <c r="P638">
        <v>41.9</v>
      </c>
      <c r="Q638" t="s">
        <v>3124</v>
      </c>
    </row>
    <row r="639" spans="1:19" x14ac:dyDescent="0.25">
      <c r="H639" s="5" t="s">
        <v>2391</v>
      </c>
      <c r="I639" t="s">
        <v>21</v>
      </c>
      <c r="J639" s="5" t="s">
        <v>2392</v>
      </c>
      <c r="K639">
        <v>0</v>
      </c>
      <c r="L639" s="5">
        <v>-2</v>
      </c>
      <c r="M639" t="s">
        <v>17</v>
      </c>
      <c r="N639" t="s">
        <v>17</v>
      </c>
      <c r="O639" t="s">
        <v>2390</v>
      </c>
      <c r="P639">
        <v>24.1</v>
      </c>
      <c r="Q639" t="s">
        <v>3124</v>
      </c>
    </row>
    <row r="640" spans="1:19" x14ac:dyDescent="0.25">
      <c r="H640" s="5" t="s">
        <v>2393</v>
      </c>
      <c r="I640" t="s">
        <v>21</v>
      </c>
      <c r="J640" s="5" t="s">
        <v>2394</v>
      </c>
      <c r="K640">
        <v>0</v>
      </c>
      <c r="L640" s="5">
        <v>-2</v>
      </c>
      <c r="M640" t="s">
        <v>17</v>
      </c>
      <c r="N640" t="s">
        <v>17</v>
      </c>
      <c r="O640" t="s">
        <v>2390</v>
      </c>
      <c r="P640">
        <v>17</v>
      </c>
      <c r="Q640" t="s">
        <v>3124</v>
      </c>
    </row>
    <row r="641" spans="1:19" x14ac:dyDescent="0.25">
      <c r="A641" t="s">
        <v>1121</v>
      </c>
      <c r="B641" s="5" t="s">
        <v>2395</v>
      </c>
      <c r="C641" t="s">
        <v>975</v>
      </c>
      <c r="D641" t="s">
        <v>21</v>
      </c>
      <c r="E641" s="5" t="s">
        <v>2396</v>
      </c>
      <c r="F641">
        <v>0</v>
      </c>
      <c r="G641" s="5">
        <v>-2</v>
      </c>
      <c r="H641" s="5" t="s">
        <v>2397</v>
      </c>
      <c r="I641" t="s">
        <v>21</v>
      </c>
      <c r="J641" s="5" t="s">
        <v>2398</v>
      </c>
      <c r="K641">
        <v>0</v>
      </c>
      <c r="L641" s="5">
        <v>-2</v>
      </c>
      <c r="M641" t="s">
        <v>17</v>
      </c>
      <c r="N641" t="s">
        <v>17</v>
      </c>
      <c r="O641" t="s">
        <v>2399</v>
      </c>
      <c r="P641">
        <v>23.1</v>
      </c>
      <c r="Q641" t="s">
        <v>3125</v>
      </c>
    </row>
    <row r="642" spans="1:19" x14ac:dyDescent="0.25">
      <c r="H642" s="5" t="s">
        <v>2400</v>
      </c>
      <c r="I642" t="s">
        <v>21</v>
      </c>
      <c r="J642" s="5" t="s">
        <v>2401</v>
      </c>
      <c r="K642">
        <v>0</v>
      </c>
      <c r="L642" s="5">
        <v>-2</v>
      </c>
      <c r="M642" t="s">
        <v>17</v>
      </c>
      <c r="N642" t="s">
        <v>17</v>
      </c>
      <c r="O642" t="s">
        <v>2399</v>
      </c>
      <c r="P642">
        <v>24</v>
      </c>
      <c r="Q642" t="s">
        <v>3125</v>
      </c>
    </row>
    <row r="643" spans="1:19" x14ac:dyDescent="0.25">
      <c r="H643" s="5" t="s">
        <v>2402</v>
      </c>
      <c r="I643" t="s">
        <v>21</v>
      </c>
      <c r="J643" s="5" t="s">
        <v>2403</v>
      </c>
      <c r="K643">
        <v>0</v>
      </c>
      <c r="L643" s="5">
        <v>-2</v>
      </c>
      <c r="M643" t="s">
        <v>17</v>
      </c>
      <c r="N643" t="s">
        <v>17</v>
      </c>
      <c r="O643" t="s">
        <v>2399</v>
      </c>
      <c r="P643">
        <v>17.600000000000001</v>
      </c>
      <c r="Q643" t="s">
        <v>3125</v>
      </c>
    </row>
    <row r="644" spans="1:19" x14ac:dyDescent="0.25">
      <c r="A644" t="s">
        <v>1121</v>
      </c>
      <c r="B644" s="5" t="s">
        <v>2404</v>
      </c>
      <c r="C644" t="s">
        <v>975</v>
      </c>
      <c r="D644" t="s">
        <v>21</v>
      </c>
      <c r="E644" s="5" t="s">
        <v>2405</v>
      </c>
      <c r="F644">
        <v>0</v>
      </c>
      <c r="G644" s="5">
        <v>-2</v>
      </c>
      <c r="H644" s="5" t="s">
        <v>2406</v>
      </c>
      <c r="I644" t="s">
        <v>21</v>
      </c>
      <c r="J644" s="5" t="s">
        <v>2407</v>
      </c>
      <c r="K644">
        <v>0</v>
      </c>
      <c r="L644" s="5">
        <v>-2</v>
      </c>
      <c r="M644" t="s">
        <v>17</v>
      </c>
      <c r="N644" t="s">
        <v>17</v>
      </c>
      <c r="O644" t="s">
        <v>2408</v>
      </c>
      <c r="P644">
        <v>60.8</v>
      </c>
      <c r="Q644" t="s">
        <v>3126</v>
      </c>
    </row>
    <row r="645" spans="1:19" x14ac:dyDescent="0.25">
      <c r="H645" s="5" t="s">
        <v>2409</v>
      </c>
      <c r="I645" t="s">
        <v>21</v>
      </c>
      <c r="J645" s="5" t="s">
        <v>2410</v>
      </c>
      <c r="K645">
        <v>0</v>
      </c>
      <c r="L645" s="5">
        <v>-2</v>
      </c>
      <c r="M645" t="s">
        <v>17</v>
      </c>
      <c r="N645" t="s">
        <v>17</v>
      </c>
      <c r="O645" t="s">
        <v>2408</v>
      </c>
      <c r="P645">
        <v>15.3</v>
      </c>
      <c r="Q645" t="s">
        <v>3126</v>
      </c>
    </row>
    <row r="646" spans="1:19" x14ac:dyDescent="0.25">
      <c r="H646" s="5" t="s">
        <v>2411</v>
      </c>
      <c r="I646" t="s">
        <v>21</v>
      </c>
      <c r="J646" s="5" t="s">
        <v>2412</v>
      </c>
      <c r="K646">
        <v>0</v>
      </c>
      <c r="L646" s="5">
        <v>-2</v>
      </c>
      <c r="M646" t="s">
        <v>17</v>
      </c>
      <c r="N646" t="s">
        <v>17</v>
      </c>
      <c r="O646" t="s">
        <v>2408</v>
      </c>
      <c r="P646">
        <v>12</v>
      </c>
      <c r="Q646" t="s">
        <v>3126</v>
      </c>
    </row>
    <row r="647" spans="1:19" x14ac:dyDescent="0.25">
      <c r="A647" t="s">
        <v>1121</v>
      </c>
      <c r="B647" s="1" t="s">
        <v>2413</v>
      </c>
      <c r="C647" t="s">
        <v>975</v>
      </c>
      <c r="D647" s="1" t="s">
        <v>2413</v>
      </c>
      <c r="E647" s="1" t="s">
        <v>2413</v>
      </c>
      <c r="F647" s="1">
        <v>2</v>
      </c>
      <c r="G647" s="1">
        <v>2</v>
      </c>
      <c r="H647" s="1" t="s">
        <v>2414</v>
      </c>
      <c r="I647" s="1" t="s">
        <v>2414</v>
      </c>
      <c r="J647" s="5" t="s">
        <v>21</v>
      </c>
      <c r="K647" s="1">
        <v>2</v>
      </c>
      <c r="L647" s="5">
        <v>-1</v>
      </c>
      <c r="M647" t="s">
        <v>2415</v>
      </c>
      <c r="N647" t="s">
        <v>2416</v>
      </c>
      <c r="O647" t="s">
        <v>17</v>
      </c>
    </row>
    <row r="648" spans="1:19" x14ac:dyDescent="0.25">
      <c r="H648" s="1" t="s">
        <v>2417</v>
      </c>
      <c r="I648" s="1" t="s">
        <v>2417</v>
      </c>
      <c r="J648" s="5" t="s">
        <v>21</v>
      </c>
      <c r="K648" s="1">
        <v>2</v>
      </c>
      <c r="L648" s="5">
        <v>-1</v>
      </c>
      <c r="M648" t="s">
        <v>2415</v>
      </c>
      <c r="N648" t="s">
        <v>2416</v>
      </c>
      <c r="O648" t="s">
        <v>17</v>
      </c>
    </row>
    <row r="649" spans="1:19" x14ac:dyDescent="0.25">
      <c r="H649" s="1" t="s">
        <v>2418</v>
      </c>
      <c r="I649" s="1" t="s">
        <v>2418</v>
      </c>
      <c r="J649" s="5" t="s">
        <v>21</v>
      </c>
      <c r="K649" s="1">
        <v>2</v>
      </c>
      <c r="L649" s="5">
        <v>-1</v>
      </c>
      <c r="M649" t="s">
        <v>2415</v>
      </c>
      <c r="N649" t="s">
        <v>2416</v>
      </c>
      <c r="O649" t="s">
        <v>17</v>
      </c>
    </row>
    <row r="650" spans="1:19" x14ac:dyDescent="0.25">
      <c r="H650" s="1" t="s">
        <v>2419</v>
      </c>
      <c r="I650" s="1" t="s">
        <v>2419</v>
      </c>
      <c r="J650" s="5" t="s">
        <v>21</v>
      </c>
      <c r="K650" s="1">
        <v>2</v>
      </c>
      <c r="L650" s="5">
        <v>-1</v>
      </c>
      <c r="M650" t="s">
        <v>2415</v>
      </c>
      <c r="N650" t="s">
        <v>2416</v>
      </c>
      <c r="O650" t="s">
        <v>17</v>
      </c>
    </row>
    <row r="651" spans="1:19" x14ac:dyDescent="0.25">
      <c r="H651" s="1" t="s">
        <v>2420</v>
      </c>
      <c r="I651" s="1" t="s">
        <v>2420</v>
      </c>
      <c r="J651" s="5" t="s">
        <v>21</v>
      </c>
      <c r="K651" s="1">
        <v>2</v>
      </c>
      <c r="L651" s="5">
        <v>-1</v>
      </c>
      <c r="M651" t="s">
        <v>2415</v>
      </c>
      <c r="N651" t="s">
        <v>2416</v>
      </c>
      <c r="O651" t="s">
        <v>17</v>
      </c>
    </row>
    <row r="652" spans="1:19" x14ac:dyDescent="0.25">
      <c r="H652" s="1" t="s">
        <v>2421</v>
      </c>
      <c r="I652" s="1" t="s">
        <v>2421</v>
      </c>
      <c r="J652" s="1" t="s">
        <v>2422</v>
      </c>
      <c r="K652" s="1">
        <v>2</v>
      </c>
      <c r="L652" s="1">
        <v>2</v>
      </c>
      <c r="M652" t="s">
        <v>2415</v>
      </c>
      <c r="N652" t="s">
        <v>2416</v>
      </c>
      <c r="O652" t="s">
        <v>2423</v>
      </c>
      <c r="P652">
        <v>73.3</v>
      </c>
    </row>
    <row r="653" spans="1:19" x14ac:dyDescent="0.25">
      <c r="H653" s="1" t="s">
        <v>3128</v>
      </c>
      <c r="I653" s="5" t="s">
        <v>21</v>
      </c>
      <c r="J653" s="1" t="s">
        <v>2424</v>
      </c>
      <c r="K653" s="5">
        <v>-1</v>
      </c>
      <c r="L653" s="1">
        <v>2</v>
      </c>
      <c r="M653" t="s">
        <v>17</v>
      </c>
      <c r="N653" t="s">
        <v>17</v>
      </c>
      <c r="O653" t="s">
        <v>2423</v>
      </c>
      <c r="P653">
        <v>3.3</v>
      </c>
      <c r="Q653" t="s">
        <v>3028</v>
      </c>
    </row>
    <row r="654" spans="1:19" x14ac:dyDescent="0.25">
      <c r="H654" s="5" t="s">
        <v>2425</v>
      </c>
      <c r="I654" t="s">
        <v>21</v>
      </c>
      <c r="J654" s="5" t="s">
        <v>2426</v>
      </c>
      <c r="K654">
        <v>0</v>
      </c>
      <c r="L654" s="5">
        <v>-2</v>
      </c>
      <c r="M654" t="s">
        <v>17</v>
      </c>
      <c r="N654" t="s">
        <v>17</v>
      </c>
      <c r="O654" t="s">
        <v>2423</v>
      </c>
      <c r="P654">
        <v>18.100000000000001</v>
      </c>
      <c r="Q654" t="s">
        <v>3127</v>
      </c>
    </row>
    <row r="655" spans="1:19" x14ac:dyDescent="0.25">
      <c r="A655" t="s">
        <v>1121</v>
      </c>
      <c r="B655" s="1" t="s">
        <v>2427</v>
      </c>
      <c r="C655" t="s">
        <v>20</v>
      </c>
      <c r="D655" t="s">
        <v>2413</v>
      </c>
      <c r="E655" t="s">
        <v>21</v>
      </c>
      <c r="F655">
        <v>0</v>
      </c>
      <c r="G655">
        <v>0</v>
      </c>
      <c r="M655" t="s">
        <v>2415</v>
      </c>
      <c r="N655" t="s">
        <v>2428</v>
      </c>
      <c r="O655" t="s">
        <v>17</v>
      </c>
      <c r="Q655" t="s">
        <v>405</v>
      </c>
      <c r="R655" t="b">
        <v>1</v>
      </c>
      <c r="S655" t="b">
        <v>1</v>
      </c>
    </row>
    <row r="656" spans="1:19" x14ac:dyDescent="0.25">
      <c r="A656" t="s">
        <v>1121</v>
      </c>
      <c r="B656" s="1" t="s">
        <v>2429</v>
      </c>
      <c r="C656" t="s">
        <v>975</v>
      </c>
      <c r="D656" s="6" t="s">
        <v>2429</v>
      </c>
      <c r="E656" s="6" t="s">
        <v>2429</v>
      </c>
      <c r="F656" s="6">
        <v>1</v>
      </c>
      <c r="G656" s="6">
        <v>1</v>
      </c>
      <c r="H656" s="1" t="s">
        <v>2430</v>
      </c>
      <c r="I656" s="6" t="s">
        <v>2430</v>
      </c>
      <c r="J656" s="6" t="s">
        <v>2431</v>
      </c>
      <c r="K656" s="6">
        <v>1</v>
      </c>
      <c r="L656" s="6">
        <v>1</v>
      </c>
      <c r="M656" t="s">
        <v>2110</v>
      </c>
      <c r="N656" t="s">
        <v>2432</v>
      </c>
      <c r="O656" t="s">
        <v>2433</v>
      </c>
      <c r="P656">
        <v>36.5</v>
      </c>
      <c r="Q656" t="s">
        <v>3129</v>
      </c>
    </row>
    <row r="657" spans="1:19" x14ac:dyDescent="0.25">
      <c r="H657" s="1" t="s">
        <v>2434</v>
      </c>
      <c r="I657" s="6" t="s">
        <v>2434</v>
      </c>
      <c r="J657" s="1" t="s">
        <v>2435</v>
      </c>
      <c r="K657" s="6">
        <v>1</v>
      </c>
      <c r="L657" s="1">
        <v>2</v>
      </c>
      <c r="M657" t="s">
        <v>2110</v>
      </c>
      <c r="N657" t="s">
        <v>2432</v>
      </c>
      <c r="O657" t="s">
        <v>2436</v>
      </c>
      <c r="P657">
        <v>45</v>
      </c>
      <c r="Q657" t="s">
        <v>3136</v>
      </c>
    </row>
    <row r="658" spans="1:19" x14ac:dyDescent="0.25">
      <c r="H658" s="1" t="s">
        <v>2437</v>
      </c>
      <c r="I658" s="6" t="s">
        <v>2437</v>
      </c>
      <c r="J658" s="6" t="s">
        <v>2438</v>
      </c>
      <c r="K658" s="6">
        <v>1</v>
      </c>
      <c r="L658" s="6">
        <v>1</v>
      </c>
      <c r="M658" t="s">
        <v>2110</v>
      </c>
      <c r="N658" t="s">
        <v>2432</v>
      </c>
      <c r="O658" t="s">
        <v>2439</v>
      </c>
      <c r="P658">
        <v>62.9</v>
      </c>
      <c r="Q658" t="s">
        <v>3129</v>
      </c>
    </row>
    <row r="659" spans="1:19" x14ac:dyDescent="0.25">
      <c r="H659" s="1" t="s">
        <v>2440</v>
      </c>
      <c r="I659" s="6" t="s">
        <v>2440</v>
      </c>
      <c r="J659" s="5" t="s">
        <v>21</v>
      </c>
      <c r="K659" s="6">
        <v>1</v>
      </c>
      <c r="L659" s="5">
        <v>-1</v>
      </c>
      <c r="M659" t="s">
        <v>2110</v>
      </c>
      <c r="N659" t="s">
        <v>2432</v>
      </c>
      <c r="O659" t="s">
        <v>17</v>
      </c>
      <c r="Q659" t="s">
        <v>3136</v>
      </c>
    </row>
    <row r="660" spans="1:19" x14ac:dyDescent="0.25">
      <c r="H660" s="1" t="s">
        <v>2441</v>
      </c>
      <c r="I660" s="6" t="s">
        <v>2441</v>
      </c>
      <c r="J660" s="5" t="s">
        <v>2442</v>
      </c>
      <c r="K660" s="6">
        <v>1</v>
      </c>
      <c r="L660" s="5">
        <v>-3</v>
      </c>
      <c r="M660" t="s">
        <v>2110</v>
      </c>
      <c r="N660" t="s">
        <v>2432</v>
      </c>
      <c r="O660" t="s">
        <v>2443</v>
      </c>
      <c r="P660">
        <v>12.9</v>
      </c>
      <c r="Q660" t="s">
        <v>3129</v>
      </c>
    </row>
    <row r="661" spans="1:19" x14ac:dyDescent="0.25">
      <c r="H661" s="1" t="s">
        <v>2444</v>
      </c>
      <c r="I661" s="6" t="s">
        <v>2444</v>
      </c>
      <c r="J661" s="5" t="s">
        <v>2445</v>
      </c>
      <c r="K661" s="6">
        <v>1</v>
      </c>
      <c r="L661" s="5">
        <v>-3</v>
      </c>
      <c r="M661" t="s">
        <v>2110</v>
      </c>
      <c r="N661" t="s">
        <v>2432</v>
      </c>
      <c r="O661" t="s">
        <v>2446</v>
      </c>
      <c r="P661">
        <v>13.6</v>
      </c>
      <c r="Q661" t="s">
        <v>3129</v>
      </c>
    </row>
    <row r="662" spans="1:19" x14ac:dyDescent="0.25">
      <c r="H662" s="1" t="s">
        <v>2447</v>
      </c>
      <c r="I662" s="5" t="s">
        <v>2447</v>
      </c>
      <c r="J662" s="5" t="s">
        <v>2448</v>
      </c>
      <c r="K662" s="5">
        <v>-3</v>
      </c>
      <c r="L662" s="5">
        <v>-3</v>
      </c>
      <c r="M662" t="s">
        <v>2110</v>
      </c>
      <c r="N662" t="s">
        <v>2149</v>
      </c>
      <c r="O662" t="s">
        <v>2446</v>
      </c>
      <c r="P662">
        <v>9.3000000000000007</v>
      </c>
      <c r="Q662" t="s">
        <v>3137</v>
      </c>
    </row>
    <row r="663" spans="1:19" x14ac:dyDescent="0.25">
      <c r="H663" s="1" t="s">
        <v>2449</v>
      </c>
      <c r="I663" s="1" t="s">
        <v>2449</v>
      </c>
      <c r="J663" s="5" t="s">
        <v>21</v>
      </c>
      <c r="K663" s="1">
        <v>2</v>
      </c>
      <c r="L663" s="5">
        <v>-1</v>
      </c>
      <c r="M663" t="s">
        <v>2110</v>
      </c>
      <c r="N663" t="s">
        <v>2450</v>
      </c>
      <c r="O663" t="s">
        <v>17</v>
      </c>
    </row>
    <row r="664" spans="1:19" x14ac:dyDescent="0.25">
      <c r="H664" s="5" t="s">
        <v>2451</v>
      </c>
      <c r="I664" s="5" t="s">
        <v>2452</v>
      </c>
      <c r="J664" t="s">
        <v>17</v>
      </c>
      <c r="K664" s="5">
        <v>-2</v>
      </c>
      <c r="L664">
        <v>0</v>
      </c>
      <c r="M664" t="s">
        <v>17</v>
      </c>
      <c r="N664" t="s">
        <v>2149</v>
      </c>
      <c r="O664" t="s">
        <v>17</v>
      </c>
      <c r="Q664" t="s">
        <v>3138</v>
      </c>
    </row>
    <row r="665" spans="1:19" x14ac:dyDescent="0.25">
      <c r="H665" s="5" t="s">
        <v>2453</v>
      </c>
      <c r="I665" s="5" t="s">
        <v>2454</v>
      </c>
      <c r="J665" t="s">
        <v>17</v>
      </c>
      <c r="K665" s="5">
        <v>-2</v>
      </c>
      <c r="L665">
        <v>0</v>
      </c>
      <c r="M665" t="s">
        <v>17</v>
      </c>
      <c r="N665" t="s">
        <v>2149</v>
      </c>
      <c r="O665" t="s">
        <v>17</v>
      </c>
      <c r="Q665" t="s">
        <v>3138</v>
      </c>
    </row>
    <row r="666" spans="1:19" x14ac:dyDescent="0.25">
      <c r="A666" t="s">
        <v>1121</v>
      </c>
      <c r="B666" s="1" t="s">
        <v>2455</v>
      </c>
      <c r="C666" t="s">
        <v>20</v>
      </c>
      <c r="D666" t="s">
        <v>2429</v>
      </c>
      <c r="E666" t="s">
        <v>21</v>
      </c>
      <c r="F666">
        <v>0</v>
      </c>
      <c r="G666">
        <v>0</v>
      </c>
      <c r="M666" t="s">
        <v>2110</v>
      </c>
      <c r="N666" t="s">
        <v>2456</v>
      </c>
      <c r="O666" t="s">
        <v>17</v>
      </c>
      <c r="Q666" t="s">
        <v>405</v>
      </c>
      <c r="R666" t="b">
        <v>1</v>
      </c>
      <c r="S666" t="b">
        <v>1</v>
      </c>
    </row>
    <row r="667" spans="1:19" x14ac:dyDescent="0.25">
      <c r="A667" t="s">
        <v>1121</v>
      </c>
      <c r="B667" s="1" t="s">
        <v>2457</v>
      </c>
      <c r="C667" t="s">
        <v>975</v>
      </c>
      <c r="D667" s="1" t="s">
        <v>2457</v>
      </c>
      <c r="E667" s="6" t="s">
        <v>2457</v>
      </c>
      <c r="F667" s="1">
        <v>2</v>
      </c>
      <c r="G667" s="6">
        <v>1</v>
      </c>
      <c r="H667" s="1" t="s">
        <v>2458</v>
      </c>
      <c r="I667" s="1" t="s">
        <v>2458</v>
      </c>
      <c r="J667" s="6" t="s">
        <v>2459</v>
      </c>
      <c r="K667" s="1">
        <v>2</v>
      </c>
      <c r="L667" s="6">
        <v>1</v>
      </c>
      <c r="M667" t="s">
        <v>2460</v>
      </c>
      <c r="N667" t="s">
        <v>2461</v>
      </c>
      <c r="O667" t="s">
        <v>2462</v>
      </c>
      <c r="P667">
        <v>60.7</v>
      </c>
      <c r="Q667" t="s">
        <v>3139</v>
      </c>
    </row>
    <row r="668" spans="1:19" x14ac:dyDescent="0.25">
      <c r="H668" s="1" t="s">
        <v>2463</v>
      </c>
      <c r="I668" s="1" t="s">
        <v>2463</v>
      </c>
      <c r="J668" s="6" t="s">
        <v>2464</v>
      </c>
      <c r="K668" s="1">
        <v>2</v>
      </c>
      <c r="L668" s="6">
        <v>1</v>
      </c>
      <c r="M668" t="s">
        <v>2460</v>
      </c>
      <c r="N668" t="s">
        <v>2461</v>
      </c>
      <c r="O668" t="s">
        <v>2465</v>
      </c>
      <c r="P668">
        <v>78.099999999999994</v>
      </c>
      <c r="Q668" t="s">
        <v>3139</v>
      </c>
    </row>
    <row r="669" spans="1:19" x14ac:dyDescent="0.25">
      <c r="H669" s="1" t="s">
        <v>2466</v>
      </c>
      <c r="I669" s="1" t="s">
        <v>2466</v>
      </c>
      <c r="J669" s="6" t="s">
        <v>2467</v>
      </c>
      <c r="K669" s="1">
        <v>2</v>
      </c>
      <c r="L669" s="6">
        <v>1</v>
      </c>
      <c r="M669" t="s">
        <v>2460</v>
      </c>
      <c r="N669" t="s">
        <v>2461</v>
      </c>
      <c r="O669" t="s">
        <v>2468</v>
      </c>
      <c r="P669">
        <v>14.1</v>
      </c>
      <c r="Q669" t="s">
        <v>3139</v>
      </c>
    </row>
    <row r="670" spans="1:19" x14ac:dyDescent="0.25">
      <c r="H670" s="1" t="s">
        <v>2469</v>
      </c>
      <c r="I670" s="1" t="s">
        <v>2469</v>
      </c>
      <c r="J670" s="5" t="s">
        <v>21</v>
      </c>
      <c r="K670" s="1">
        <v>2</v>
      </c>
      <c r="L670" s="5">
        <v>-1</v>
      </c>
      <c r="M670" t="s">
        <v>2460</v>
      </c>
      <c r="N670" t="s">
        <v>2461</v>
      </c>
      <c r="O670" t="s">
        <v>17</v>
      </c>
    </row>
    <row r="671" spans="1:19" x14ac:dyDescent="0.25">
      <c r="H671" s="1" t="s">
        <v>2470</v>
      </c>
      <c r="I671" s="1" t="s">
        <v>2470</v>
      </c>
      <c r="J671" s="6" t="s">
        <v>2471</v>
      </c>
      <c r="K671" s="1">
        <v>2</v>
      </c>
      <c r="L671" s="6">
        <v>1</v>
      </c>
      <c r="M671" t="s">
        <v>2460</v>
      </c>
      <c r="N671" t="s">
        <v>2461</v>
      </c>
      <c r="O671" t="s">
        <v>2472</v>
      </c>
      <c r="P671">
        <v>79.2</v>
      </c>
      <c r="Q671" t="s">
        <v>3139</v>
      </c>
    </row>
    <row r="672" spans="1:19" x14ac:dyDescent="0.25">
      <c r="H672" s="1" t="s">
        <v>2473</v>
      </c>
      <c r="I672" s="1" t="s">
        <v>2473</v>
      </c>
      <c r="J672" s="1" t="s">
        <v>2474</v>
      </c>
      <c r="K672" s="1">
        <v>2</v>
      </c>
      <c r="L672" s="1">
        <v>2</v>
      </c>
      <c r="M672" t="s">
        <v>2460</v>
      </c>
      <c r="N672" t="s">
        <v>2461</v>
      </c>
      <c r="O672" t="s">
        <v>2475</v>
      </c>
      <c r="P672">
        <v>2.9</v>
      </c>
    </row>
    <row r="673" spans="1:19" x14ac:dyDescent="0.25">
      <c r="H673" s="1" t="s">
        <v>2476</v>
      </c>
      <c r="I673" s="1" t="s">
        <v>2476</v>
      </c>
      <c r="J673" s="5" t="s">
        <v>21</v>
      </c>
      <c r="K673" s="1">
        <v>2</v>
      </c>
      <c r="L673" s="5">
        <v>-1</v>
      </c>
      <c r="M673" t="s">
        <v>2460</v>
      </c>
      <c r="N673" t="s">
        <v>2461</v>
      </c>
      <c r="O673" t="s">
        <v>17</v>
      </c>
    </row>
    <row r="674" spans="1:19" x14ac:dyDescent="0.25">
      <c r="H674" s="1" t="s">
        <v>2477</v>
      </c>
      <c r="I674" s="1" t="s">
        <v>2477</v>
      </c>
      <c r="J674" s="5" t="s">
        <v>21</v>
      </c>
      <c r="K674" s="1">
        <v>2</v>
      </c>
      <c r="L674" s="5">
        <v>-1</v>
      </c>
      <c r="M674" t="s">
        <v>2460</v>
      </c>
      <c r="N674" t="s">
        <v>2461</v>
      </c>
      <c r="O674" t="s">
        <v>17</v>
      </c>
    </row>
    <row r="675" spans="1:19" x14ac:dyDescent="0.25">
      <c r="H675" s="1" t="s">
        <v>2478</v>
      </c>
      <c r="I675" s="1" t="s">
        <v>2478</v>
      </c>
      <c r="J675" s="5" t="s">
        <v>21</v>
      </c>
      <c r="K675" s="1">
        <v>2</v>
      </c>
      <c r="L675" s="5">
        <v>-1</v>
      </c>
      <c r="M675" t="s">
        <v>2460</v>
      </c>
      <c r="N675" t="s">
        <v>2461</v>
      </c>
      <c r="O675" t="s">
        <v>17</v>
      </c>
    </row>
    <row r="676" spans="1:19" x14ac:dyDescent="0.25">
      <c r="H676" s="1" t="s">
        <v>2479</v>
      </c>
      <c r="I676" s="1" t="s">
        <v>2479</v>
      </c>
      <c r="J676" s="5" t="s">
        <v>2480</v>
      </c>
      <c r="K676" s="1">
        <v>2</v>
      </c>
      <c r="L676" s="5">
        <v>-3</v>
      </c>
      <c r="M676" t="s">
        <v>2460</v>
      </c>
      <c r="N676" t="s">
        <v>2461</v>
      </c>
      <c r="O676" t="s">
        <v>2481</v>
      </c>
      <c r="P676">
        <v>0.9</v>
      </c>
      <c r="Q676" t="s">
        <v>3139</v>
      </c>
    </row>
    <row r="677" spans="1:19" x14ac:dyDescent="0.25">
      <c r="H677" s="1" t="s">
        <v>2482</v>
      </c>
      <c r="I677" s="1" t="s">
        <v>2482</v>
      </c>
      <c r="J677" s="5" t="s">
        <v>21</v>
      </c>
      <c r="K677" s="1">
        <v>2</v>
      </c>
      <c r="L677" s="5">
        <v>-1</v>
      </c>
      <c r="M677" t="s">
        <v>2460</v>
      </c>
      <c r="N677" t="s">
        <v>2461</v>
      </c>
      <c r="O677" t="s">
        <v>17</v>
      </c>
    </row>
    <row r="678" spans="1:19" x14ac:dyDescent="0.25">
      <c r="H678" s="1" t="s">
        <v>2483</v>
      </c>
      <c r="I678" s="1" t="s">
        <v>2483</v>
      </c>
      <c r="J678" s="5" t="s">
        <v>21</v>
      </c>
      <c r="K678" s="1">
        <v>2</v>
      </c>
      <c r="L678" s="5">
        <v>-1</v>
      </c>
      <c r="M678" t="s">
        <v>2460</v>
      </c>
      <c r="N678" t="s">
        <v>2461</v>
      </c>
      <c r="O678" t="s">
        <v>17</v>
      </c>
    </row>
    <row r="679" spans="1:19" x14ac:dyDescent="0.25">
      <c r="H679" s="1" t="s">
        <v>2484</v>
      </c>
      <c r="I679" s="1" t="s">
        <v>2484</v>
      </c>
      <c r="J679" s="5" t="s">
        <v>21</v>
      </c>
      <c r="K679" s="1">
        <v>2</v>
      </c>
      <c r="L679" s="5">
        <v>-1</v>
      </c>
      <c r="M679" t="s">
        <v>2460</v>
      </c>
      <c r="N679" t="s">
        <v>2461</v>
      </c>
      <c r="O679" t="s">
        <v>17</v>
      </c>
    </row>
    <row r="680" spans="1:19" x14ac:dyDescent="0.25">
      <c r="H680" s="1" t="s">
        <v>2485</v>
      </c>
      <c r="I680" s="1" t="s">
        <v>2485</v>
      </c>
      <c r="J680" s="5" t="s">
        <v>21</v>
      </c>
      <c r="K680" s="1">
        <v>2</v>
      </c>
      <c r="L680" s="5">
        <v>-1</v>
      </c>
      <c r="M680" t="s">
        <v>2460</v>
      </c>
      <c r="N680" t="s">
        <v>2461</v>
      </c>
      <c r="O680" t="s">
        <v>17</v>
      </c>
    </row>
    <row r="681" spans="1:19" x14ac:dyDescent="0.25">
      <c r="H681" s="1" t="s">
        <v>2486</v>
      </c>
      <c r="I681" s="1" t="s">
        <v>2486</v>
      </c>
      <c r="J681" s="5" t="s">
        <v>21</v>
      </c>
      <c r="K681" s="1">
        <v>2</v>
      </c>
      <c r="L681" s="5">
        <v>-1</v>
      </c>
      <c r="M681" t="s">
        <v>2460</v>
      </c>
      <c r="N681" t="s">
        <v>2461</v>
      </c>
      <c r="O681" t="s">
        <v>17</v>
      </c>
    </row>
    <row r="682" spans="1:19" x14ac:dyDescent="0.25">
      <c r="H682" s="1" t="s">
        <v>2487</v>
      </c>
      <c r="I682" s="5" t="s">
        <v>21</v>
      </c>
      <c r="J682" s="5" t="s">
        <v>2488</v>
      </c>
      <c r="K682" s="5">
        <v>-1</v>
      </c>
      <c r="L682" s="5">
        <v>-3</v>
      </c>
      <c r="M682" t="s">
        <v>2460</v>
      </c>
      <c r="N682" t="s">
        <v>17</v>
      </c>
      <c r="O682" t="s">
        <v>2489</v>
      </c>
      <c r="P682">
        <v>7.3</v>
      </c>
      <c r="Q682" t="s">
        <v>3140</v>
      </c>
    </row>
    <row r="683" spans="1:19" x14ac:dyDescent="0.25">
      <c r="H683" s="1" t="s">
        <v>2490</v>
      </c>
      <c r="I683" s="1" t="s">
        <v>2490</v>
      </c>
      <c r="J683" s="1" t="s">
        <v>2491</v>
      </c>
      <c r="K683" s="1">
        <v>2</v>
      </c>
      <c r="L683" s="1">
        <v>2</v>
      </c>
      <c r="M683" t="s">
        <v>2460</v>
      </c>
      <c r="N683" t="s">
        <v>2461</v>
      </c>
      <c r="O683" t="s">
        <v>2481</v>
      </c>
      <c r="P683">
        <v>22.5</v>
      </c>
    </row>
    <row r="684" spans="1:19" x14ac:dyDescent="0.25">
      <c r="A684" t="s">
        <v>1121</v>
      </c>
      <c r="B684" s="1" t="s">
        <v>2492</v>
      </c>
      <c r="C684" t="s">
        <v>20</v>
      </c>
      <c r="D684" t="s">
        <v>2457</v>
      </c>
      <c r="E684" t="s">
        <v>21</v>
      </c>
      <c r="F684">
        <v>0</v>
      </c>
      <c r="G684">
        <v>0</v>
      </c>
      <c r="M684" t="s">
        <v>2460</v>
      </c>
      <c r="N684" t="s">
        <v>2493</v>
      </c>
      <c r="O684" t="s">
        <v>17</v>
      </c>
      <c r="Q684" t="s">
        <v>405</v>
      </c>
      <c r="R684" t="b">
        <v>1</v>
      </c>
      <c r="S684" t="b">
        <v>1</v>
      </c>
    </row>
    <row r="685" spans="1:19" x14ac:dyDescent="0.25">
      <c r="A685" t="s">
        <v>1121</v>
      </c>
      <c r="B685" s="1" t="s">
        <v>2494</v>
      </c>
      <c r="C685" t="s">
        <v>975</v>
      </c>
      <c r="D685" s="6" t="s">
        <v>2494</v>
      </c>
      <c r="E685" s="6" t="s">
        <v>2494</v>
      </c>
      <c r="F685" s="6">
        <v>1</v>
      </c>
      <c r="G685" s="6">
        <v>1</v>
      </c>
      <c r="H685" s="1" t="s">
        <v>2495</v>
      </c>
      <c r="I685" s="6" t="s">
        <v>2495</v>
      </c>
      <c r="J685" s="6" t="s">
        <v>2496</v>
      </c>
      <c r="K685" s="6">
        <v>1</v>
      </c>
      <c r="L685" s="6">
        <v>1</v>
      </c>
      <c r="M685" t="s">
        <v>1663</v>
      </c>
      <c r="N685" t="s">
        <v>2497</v>
      </c>
      <c r="O685" t="s">
        <v>2498</v>
      </c>
      <c r="P685">
        <v>97.6</v>
      </c>
      <c r="Q685" t="s">
        <v>3141</v>
      </c>
    </row>
    <row r="686" spans="1:19" x14ac:dyDescent="0.25">
      <c r="H686" s="1" t="s">
        <v>2499</v>
      </c>
      <c r="I686" s="6" t="s">
        <v>2499</v>
      </c>
      <c r="J686" s="6" t="s">
        <v>2500</v>
      </c>
      <c r="K686" s="6">
        <v>1</v>
      </c>
      <c r="L686" s="6">
        <v>1</v>
      </c>
      <c r="M686" t="s">
        <v>1663</v>
      </c>
      <c r="N686" t="s">
        <v>2497</v>
      </c>
      <c r="O686" t="s">
        <v>2501</v>
      </c>
      <c r="P686">
        <v>4</v>
      </c>
      <c r="Q686" t="s">
        <v>3141</v>
      </c>
    </row>
    <row r="687" spans="1:19" x14ac:dyDescent="0.25">
      <c r="H687" s="1" t="s">
        <v>2502</v>
      </c>
      <c r="I687" s="6" t="s">
        <v>2502</v>
      </c>
      <c r="J687" s="5" t="s">
        <v>2503</v>
      </c>
      <c r="K687" s="6">
        <v>1</v>
      </c>
      <c r="L687" s="5">
        <v>-3</v>
      </c>
      <c r="M687" t="s">
        <v>1663</v>
      </c>
      <c r="N687" t="s">
        <v>2497</v>
      </c>
      <c r="O687" t="s">
        <v>2504</v>
      </c>
      <c r="P687">
        <v>10.8</v>
      </c>
      <c r="Q687" t="s">
        <v>3141</v>
      </c>
    </row>
    <row r="688" spans="1:19" x14ac:dyDescent="0.25">
      <c r="H688" s="1" t="s">
        <v>2505</v>
      </c>
      <c r="I688" s="1" t="s">
        <v>2505</v>
      </c>
      <c r="J688" s="5" t="s">
        <v>21</v>
      </c>
      <c r="K688" s="1">
        <v>2</v>
      </c>
      <c r="L688" s="5">
        <v>-1</v>
      </c>
      <c r="M688" t="s">
        <v>1663</v>
      </c>
      <c r="N688" t="s">
        <v>1664</v>
      </c>
      <c r="O688" t="s">
        <v>17</v>
      </c>
    </row>
    <row r="689" spans="1:21" x14ac:dyDescent="0.25">
      <c r="H689" s="1" t="s">
        <v>2990</v>
      </c>
      <c r="I689" s="5" t="s">
        <v>21</v>
      </c>
      <c r="J689" s="6" t="s">
        <v>2515</v>
      </c>
      <c r="K689" s="5">
        <v>-1</v>
      </c>
      <c r="L689" s="6">
        <v>1</v>
      </c>
      <c r="M689" t="s">
        <v>1680</v>
      </c>
      <c r="N689" t="s">
        <v>17</v>
      </c>
      <c r="O689" t="s">
        <v>2516</v>
      </c>
      <c r="P689">
        <v>23.7</v>
      </c>
      <c r="Q689" t="s">
        <v>3142</v>
      </c>
    </row>
    <row r="690" spans="1:21" x14ac:dyDescent="0.25">
      <c r="H690" s="1" t="s">
        <v>2508</v>
      </c>
      <c r="I690" s="1" t="s">
        <v>2508</v>
      </c>
      <c r="J690" s="1" t="s">
        <v>2509</v>
      </c>
      <c r="K690" s="1">
        <v>2</v>
      </c>
      <c r="L690" s="1">
        <v>2</v>
      </c>
      <c r="M690" t="s">
        <v>1680</v>
      </c>
      <c r="N690" t="s">
        <v>1443</v>
      </c>
      <c r="O690" t="s">
        <v>2510</v>
      </c>
      <c r="P690">
        <v>46.3</v>
      </c>
    </row>
    <row r="691" spans="1:21" x14ac:dyDescent="0.25">
      <c r="H691" s="1" t="s">
        <v>2991</v>
      </c>
      <c r="I691" s="5" t="s">
        <v>21</v>
      </c>
      <c r="J691" s="1" t="s">
        <v>2511</v>
      </c>
      <c r="K691" s="5">
        <v>-1</v>
      </c>
      <c r="L691" s="1">
        <v>2</v>
      </c>
      <c r="M691" t="s">
        <v>1680</v>
      </c>
      <c r="N691" t="s">
        <v>17</v>
      </c>
      <c r="O691" t="s">
        <v>2512</v>
      </c>
      <c r="P691">
        <v>0.3</v>
      </c>
      <c r="Q691" t="s">
        <v>3028</v>
      </c>
    </row>
    <row r="692" spans="1:21" x14ac:dyDescent="0.25">
      <c r="H692" s="1" t="s">
        <v>2992</v>
      </c>
      <c r="I692" s="5" t="s">
        <v>21</v>
      </c>
      <c r="J692" s="1" t="s">
        <v>2521</v>
      </c>
      <c r="K692" s="5">
        <v>-1</v>
      </c>
      <c r="L692" s="1">
        <v>2</v>
      </c>
      <c r="M692" t="s">
        <v>1680</v>
      </c>
      <c r="N692" t="s">
        <v>17</v>
      </c>
      <c r="O692" t="s">
        <v>2512</v>
      </c>
      <c r="P692">
        <v>1.6</v>
      </c>
      <c r="Q692" t="s">
        <v>3028</v>
      </c>
    </row>
    <row r="693" spans="1:21" x14ac:dyDescent="0.25">
      <c r="H693" s="1" t="s">
        <v>2993</v>
      </c>
      <c r="I693" s="5" t="s">
        <v>21</v>
      </c>
      <c r="J693" s="6" t="s">
        <v>2517</v>
      </c>
      <c r="K693" s="5">
        <v>-1</v>
      </c>
      <c r="L693" s="6">
        <v>1</v>
      </c>
      <c r="M693" t="s">
        <v>1663</v>
      </c>
      <c r="N693" t="s">
        <v>17</v>
      </c>
      <c r="O693" t="s">
        <v>2518</v>
      </c>
      <c r="P693">
        <v>35.5</v>
      </c>
      <c r="Q693" t="s">
        <v>3142</v>
      </c>
    </row>
    <row r="694" spans="1:21" x14ac:dyDescent="0.25">
      <c r="H694" s="5" t="s">
        <v>2506</v>
      </c>
      <c r="I694" s="5" t="s">
        <v>2507</v>
      </c>
      <c r="J694" t="s">
        <v>17</v>
      </c>
      <c r="K694" s="5">
        <v>-2</v>
      </c>
      <c r="L694">
        <v>0</v>
      </c>
      <c r="M694" t="s">
        <v>17</v>
      </c>
      <c r="N694" t="s">
        <v>1443</v>
      </c>
      <c r="O694" t="s">
        <v>17</v>
      </c>
      <c r="Q694" t="s">
        <v>3379</v>
      </c>
    </row>
    <row r="695" spans="1:21" x14ac:dyDescent="0.25">
      <c r="H695" s="5" t="s">
        <v>2513</v>
      </c>
      <c r="I695" t="s">
        <v>21</v>
      </c>
      <c r="J695" s="5" t="s">
        <v>2514</v>
      </c>
      <c r="K695">
        <v>0</v>
      </c>
      <c r="L695" s="5">
        <v>-2</v>
      </c>
      <c r="M695" t="s">
        <v>17</v>
      </c>
      <c r="N695" t="s">
        <v>17</v>
      </c>
      <c r="O695" t="s">
        <v>2504</v>
      </c>
      <c r="P695">
        <v>16.7</v>
      </c>
      <c r="Q695" t="s">
        <v>3142</v>
      </c>
    </row>
    <row r="696" spans="1:21" x14ac:dyDescent="0.25">
      <c r="H696" s="5" t="s">
        <v>2519</v>
      </c>
      <c r="I696" t="s">
        <v>21</v>
      </c>
      <c r="J696" s="5" t="s">
        <v>2520</v>
      </c>
      <c r="K696">
        <v>0</v>
      </c>
      <c r="L696" s="5">
        <v>-2</v>
      </c>
      <c r="M696" t="s">
        <v>17</v>
      </c>
      <c r="N696" t="s">
        <v>17</v>
      </c>
      <c r="O696" t="s">
        <v>2504</v>
      </c>
      <c r="P696">
        <v>22.4</v>
      </c>
      <c r="Q696" t="s">
        <v>3142</v>
      </c>
    </row>
    <row r="697" spans="1:21" x14ac:dyDescent="0.25">
      <c r="A697" t="s">
        <v>1121</v>
      </c>
      <c r="B697" s="1" t="s">
        <v>2522</v>
      </c>
      <c r="C697" t="s">
        <v>20</v>
      </c>
      <c r="D697" t="s">
        <v>2494</v>
      </c>
      <c r="E697" t="s">
        <v>21</v>
      </c>
      <c r="F697">
        <v>0</v>
      </c>
      <c r="G697">
        <v>0</v>
      </c>
      <c r="M697" t="s">
        <v>1663</v>
      </c>
      <c r="N697" t="s">
        <v>2523</v>
      </c>
      <c r="O697" t="s">
        <v>17</v>
      </c>
      <c r="Q697" t="s">
        <v>405</v>
      </c>
      <c r="R697" t="b">
        <v>1</v>
      </c>
      <c r="S697" t="b">
        <v>1</v>
      </c>
    </row>
    <row r="698" spans="1:21" x14ac:dyDescent="0.25">
      <c r="A698" t="s">
        <v>1121</v>
      </c>
      <c r="B698" s="1" t="s">
        <v>2524</v>
      </c>
      <c r="C698" t="s">
        <v>975</v>
      </c>
      <c r="D698" s="1" t="s">
        <v>2524</v>
      </c>
      <c r="E698" s="6" t="s">
        <v>2524</v>
      </c>
      <c r="F698" s="1">
        <v>2</v>
      </c>
      <c r="G698" s="6">
        <v>1</v>
      </c>
      <c r="H698" s="1" t="s">
        <v>2525</v>
      </c>
      <c r="I698" s="1" t="s">
        <v>2525</v>
      </c>
      <c r="J698" s="6" t="s">
        <v>2526</v>
      </c>
      <c r="K698" s="1">
        <v>2</v>
      </c>
      <c r="L698" s="6">
        <v>1</v>
      </c>
      <c r="M698" t="s">
        <v>1680</v>
      </c>
      <c r="N698" t="s">
        <v>2527</v>
      </c>
      <c r="O698" t="s">
        <v>2528</v>
      </c>
      <c r="P698">
        <v>92</v>
      </c>
      <c r="Q698" t="s">
        <v>3143</v>
      </c>
      <c r="S698" t="b">
        <v>1</v>
      </c>
      <c r="U698" t="b">
        <v>1</v>
      </c>
    </row>
    <row r="699" spans="1:21" x14ac:dyDescent="0.25">
      <c r="H699" s="1" t="s">
        <v>2529</v>
      </c>
      <c r="I699" s="1" t="s">
        <v>2529</v>
      </c>
      <c r="J699" s="6" t="s">
        <v>2530</v>
      </c>
      <c r="K699" s="1">
        <v>2</v>
      </c>
      <c r="L699" s="6">
        <v>1</v>
      </c>
      <c r="M699" t="s">
        <v>1680</v>
      </c>
      <c r="N699" t="s">
        <v>2527</v>
      </c>
      <c r="O699" t="s">
        <v>2531</v>
      </c>
      <c r="P699">
        <v>9.5</v>
      </c>
      <c r="Q699" t="s">
        <v>3143</v>
      </c>
      <c r="U699" t="b">
        <v>1</v>
      </c>
    </row>
    <row r="700" spans="1:21" x14ac:dyDescent="0.25">
      <c r="H700" s="1" t="s">
        <v>2532</v>
      </c>
      <c r="I700" s="1" t="s">
        <v>2532</v>
      </c>
      <c r="J700" s="6" t="s">
        <v>2533</v>
      </c>
      <c r="K700" s="1">
        <v>2</v>
      </c>
      <c r="L700" s="6">
        <v>1</v>
      </c>
      <c r="M700" t="s">
        <v>1680</v>
      </c>
      <c r="N700" t="s">
        <v>2527</v>
      </c>
      <c r="O700" t="s">
        <v>2534</v>
      </c>
      <c r="P700">
        <v>85.9</v>
      </c>
      <c r="Q700" t="s">
        <v>3143</v>
      </c>
      <c r="U700" t="b">
        <v>1</v>
      </c>
    </row>
    <row r="701" spans="1:21" x14ac:dyDescent="0.25">
      <c r="H701" s="1" t="s">
        <v>2535</v>
      </c>
      <c r="I701" s="1" t="s">
        <v>2535</v>
      </c>
      <c r="J701" s="5" t="s">
        <v>21</v>
      </c>
      <c r="K701" s="1">
        <v>2</v>
      </c>
      <c r="L701" s="5">
        <v>-1</v>
      </c>
      <c r="M701" t="s">
        <v>1680</v>
      </c>
      <c r="N701" t="s">
        <v>2527</v>
      </c>
      <c r="O701" t="s">
        <v>17</v>
      </c>
    </row>
    <row r="702" spans="1:21" x14ac:dyDescent="0.25">
      <c r="H702" s="1" t="s">
        <v>2536</v>
      </c>
      <c r="I702" s="1" t="s">
        <v>2536</v>
      </c>
      <c r="J702" s="5" t="s">
        <v>21</v>
      </c>
      <c r="K702" s="1">
        <v>2</v>
      </c>
      <c r="L702" s="5">
        <v>-1</v>
      </c>
      <c r="M702" t="s">
        <v>1680</v>
      </c>
      <c r="N702" t="s">
        <v>2527</v>
      </c>
      <c r="O702" t="s">
        <v>17</v>
      </c>
    </row>
    <row r="703" spans="1:21" x14ac:dyDescent="0.25">
      <c r="H703" s="1" t="s">
        <v>2557</v>
      </c>
      <c r="I703" s="5" t="s">
        <v>21</v>
      </c>
      <c r="J703" s="6" t="s">
        <v>2540</v>
      </c>
      <c r="K703" s="5">
        <v>-1</v>
      </c>
      <c r="L703" s="6">
        <v>1</v>
      </c>
      <c r="M703" t="s">
        <v>1680</v>
      </c>
      <c r="N703" t="s">
        <v>17</v>
      </c>
      <c r="O703" t="s">
        <v>2541</v>
      </c>
      <c r="P703">
        <v>68.5</v>
      </c>
      <c r="Q703" t="s">
        <v>3380</v>
      </c>
      <c r="T703" t="b">
        <v>1</v>
      </c>
    </row>
    <row r="704" spans="1:21" x14ac:dyDescent="0.25">
      <c r="H704" s="1" t="s">
        <v>2994</v>
      </c>
      <c r="I704" s="5" t="s">
        <v>21</v>
      </c>
      <c r="J704" s="1" t="s">
        <v>2547</v>
      </c>
      <c r="K704" s="5">
        <v>-1</v>
      </c>
      <c r="L704" s="1">
        <v>2</v>
      </c>
      <c r="M704" t="s">
        <v>1680</v>
      </c>
      <c r="N704" t="s">
        <v>17</v>
      </c>
      <c r="O704" t="s">
        <v>2548</v>
      </c>
      <c r="P704">
        <v>17.600000000000001</v>
      </c>
      <c r="Q704" t="s">
        <v>3028</v>
      </c>
    </row>
    <row r="705" spans="1:21" x14ac:dyDescent="0.25">
      <c r="H705" s="1" t="s">
        <v>2995</v>
      </c>
      <c r="I705" s="5" t="s">
        <v>21</v>
      </c>
      <c r="J705" s="6" t="s">
        <v>2542</v>
      </c>
      <c r="K705" s="5">
        <v>-1</v>
      </c>
      <c r="L705" s="6">
        <v>1</v>
      </c>
      <c r="M705" t="s">
        <v>1680</v>
      </c>
      <c r="N705" t="s">
        <v>17</v>
      </c>
      <c r="O705" t="s">
        <v>2543</v>
      </c>
      <c r="P705">
        <v>74.3</v>
      </c>
      <c r="Q705" t="s">
        <v>3143</v>
      </c>
    </row>
    <row r="706" spans="1:21" x14ac:dyDescent="0.25">
      <c r="H706" s="1" t="s">
        <v>2996</v>
      </c>
      <c r="I706" s="5" t="s">
        <v>21</v>
      </c>
      <c r="J706" s="5" t="s">
        <v>2554</v>
      </c>
      <c r="K706" s="5">
        <v>-1</v>
      </c>
      <c r="L706" s="5">
        <v>-3</v>
      </c>
      <c r="M706" t="s">
        <v>1680</v>
      </c>
      <c r="N706" t="s">
        <v>17</v>
      </c>
      <c r="O706" t="s">
        <v>2546</v>
      </c>
      <c r="P706">
        <v>15.4</v>
      </c>
      <c r="Q706" t="s">
        <v>3143</v>
      </c>
    </row>
    <row r="707" spans="1:21" x14ac:dyDescent="0.25">
      <c r="H707" s="1" t="s">
        <v>2997</v>
      </c>
      <c r="I707" s="5" t="s">
        <v>21</v>
      </c>
      <c r="J707" s="1" t="s">
        <v>2555</v>
      </c>
      <c r="K707" s="5">
        <v>-1</v>
      </c>
      <c r="L707" s="1">
        <v>2</v>
      </c>
      <c r="M707" t="s">
        <v>1680</v>
      </c>
      <c r="N707" t="s">
        <v>17</v>
      </c>
      <c r="O707" t="s">
        <v>2548</v>
      </c>
      <c r="P707">
        <v>4.0999999999999996</v>
      </c>
    </row>
    <row r="708" spans="1:21" x14ac:dyDescent="0.25">
      <c r="H708" s="5" t="s">
        <v>2552</v>
      </c>
      <c r="I708" t="s">
        <v>21</v>
      </c>
      <c r="J708" s="5" t="s">
        <v>2553</v>
      </c>
      <c r="K708">
        <v>0</v>
      </c>
      <c r="L708" s="5">
        <v>-2</v>
      </c>
      <c r="M708" t="s">
        <v>17</v>
      </c>
      <c r="N708" t="s">
        <v>17</v>
      </c>
      <c r="O708" t="s">
        <v>2546</v>
      </c>
      <c r="P708">
        <v>51.4</v>
      </c>
      <c r="Q708" t="s">
        <v>3143</v>
      </c>
    </row>
    <row r="709" spans="1:21" x14ac:dyDescent="0.25">
      <c r="H709" s="5" t="s">
        <v>2549</v>
      </c>
      <c r="I709" t="s">
        <v>21</v>
      </c>
      <c r="J709" s="5" t="s">
        <v>2550</v>
      </c>
      <c r="K709">
        <v>0</v>
      </c>
      <c r="L709" s="5">
        <v>-2</v>
      </c>
      <c r="M709" t="s">
        <v>17</v>
      </c>
      <c r="N709" t="s">
        <v>17</v>
      </c>
      <c r="O709" t="s">
        <v>2551</v>
      </c>
      <c r="P709">
        <v>3.9</v>
      </c>
      <c r="Q709" t="s">
        <v>3143</v>
      </c>
    </row>
    <row r="710" spans="1:21" x14ac:dyDescent="0.25">
      <c r="H710" s="5" t="s">
        <v>2544</v>
      </c>
      <c r="I710" t="s">
        <v>21</v>
      </c>
      <c r="J710" s="5" t="s">
        <v>2545</v>
      </c>
      <c r="K710">
        <v>0</v>
      </c>
      <c r="L710" s="5">
        <v>-2</v>
      </c>
      <c r="M710" t="s">
        <v>17</v>
      </c>
      <c r="N710" t="s">
        <v>17</v>
      </c>
      <c r="O710" t="s">
        <v>2546</v>
      </c>
      <c r="P710">
        <v>13.6</v>
      </c>
      <c r="Q710" t="s">
        <v>3143</v>
      </c>
    </row>
    <row r="711" spans="1:21" x14ac:dyDescent="0.25">
      <c r="H711" s="5" t="s">
        <v>2537</v>
      </c>
      <c r="I711" t="s">
        <v>21</v>
      </c>
      <c r="J711" s="5" t="s">
        <v>2538</v>
      </c>
      <c r="K711">
        <v>0</v>
      </c>
      <c r="L711" s="5">
        <v>-2</v>
      </c>
      <c r="M711" t="s">
        <v>17</v>
      </c>
      <c r="N711" t="s">
        <v>17</v>
      </c>
      <c r="O711" t="s">
        <v>2539</v>
      </c>
      <c r="P711">
        <v>18</v>
      </c>
      <c r="Q711" t="s">
        <v>3143</v>
      </c>
    </row>
    <row r="712" spans="1:21" x14ac:dyDescent="0.25">
      <c r="A712" t="s">
        <v>1121</v>
      </c>
      <c r="B712" s="1" t="s">
        <v>2524</v>
      </c>
      <c r="C712" t="s">
        <v>20</v>
      </c>
      <c r="D712" s="1" t="s">
        <v>2524</v>
      </c>
      <c r="E712" s="1" t="s">
        <v>2524</v>
      </c>
      <c r="F712" s="1">
        <v>2</v>
      </c>
      <c r="G712" s="1">
        <v>2</v>
      </c>
      <c r="H712" s="1" t="s">
        <v>2525</v>
      </c>
      <c r="I712" s="1" t="s">
        <v>2525</v>
      </c>
      <c r="J712" s="1" t="s">
        <v>2526</v>
      </c>
      <c r="K712" s="1">
        <v>2</v>
      </c>
      <c r="L712" s="1">
        <v>2</v>
      </c>
      <c r="M712" t="s">
        <v>1680</v>
      </c>
      <c r="N712" t="s">
        <v>2527</v>
      </c>
      <c r="O712" t="s">
        <v>2556</v>
      </c>
      <c r="P712">
        <v>78.5</v>
      </c>
      <c r="R712" t="b">
        <v>1</v>
      </c>
      <c r="T712" t="b">
        <v>1</v>
      </c>
    </row>
    <row r="713" spans="1:21" x14ac:dyDescent="0.25">
      <c r="H713" s="1" t="s">
        <v>2529</v>
      </c>
      <c r="I713" s="1" t="s">
        <v>2529</v>
      </c>
      <c r="J713" s="1" t="s">
        <v>2530</v>
      </c>
      <c r="K713" s="1">
        <v>2</v>
      </c>
      <c r="L713" s="1">
        <v>2</v>
      </c>
      <c r="M713" t="s">
        <v>1680</v>
      </c>
      <c r="N713" t="s">
        <v>2527</v>
      </c>
      <c r="O713" t="s">
        <v>2556</v>
      </c>
      <c r="P713">
        <v>10.199999999999999</v>
      </c>
      <c r="T713" t="b">
        <v>1</v>
      </c>
    </row>
    <row r="714" spans="1:21" x14ac:dyDescent="0.25">
      <c r="H714" s="1" t="s">
        <v>2532</v>
      </c>
      <c r="I714" s="1" t="s">
        <v>2532</v>
      </c>
      <c r="J714" s="1" t="s">
        <v>2533</v>
      </c>
      <c r="K714" s="1">
        <v>2</v>
      </c>
      <c r="L714" s="1">
        <v>2</v>
      </c>
      <c r="M714" t="s">
        <v>1680</v>
      </c>
      <c r="N714" t="s">
        <v>2527</v>
      </c>
      <c r="O714" t="s">
        <v>2556</v>
      </c>
      <c r="P714">
        <v>6.6</v>
      </c>
      <c r="T714" t="b">
        <v>1</v>
      </c>
    </row>
    <row r="715" spans="1:21" x14ac:dyDescent="0.25">
      <c r="H715" s="1" t="s">
        <v>2535</v>
      </c>
      <c r="I715" s="1" t="s">
        <v>2535</v>
      </c>
      <c r="J715" s="5" t="s">
        <v>21</v>
      </c>
      <c r="K715" s="1">
        <v>2</v>
      </c>
      <c r="L715" s="5">
        <v>-1</v>
      </c>
      <c r="M715" t="s">
        <v>1680</v>
      </c>
      <c r="N715" t="s">
        <v>2527</v>
      </c>
      <c r="O715" t="s">
        <v>17</v>
      </c>
      <c r="T715" t="b">
        <v>1</v>
      </c>
      <c r="U715" t="b">
        <v>1</v>
      </c>
    </row>
    <row r="716" spans="1:21" x14ac:dyDescent="0.25">
      <c r="H716" s="1" t="s">
        <v>2536</v>
      </c>
      <c r="I716" s="1" t="s">
        <v>2536</v>
      </c>
      <c r="J716" s="5" t="s">
        <v>21</v>
      </c>
      <c r="K716" s="1">
        <v>2</v>
      </c>
      <c r="L716" s="5">
        <v>-1</v>
      </c>
      <c r="M716" t="s">
        <v>1680</v>
      </c>
      <c r="N716" t="s">
        <v>2527</v>
      </c>
      <c r="O716" t="s">
        <v>17</v>
      </c>
      <c r="T716" t="b">
        <v>1</v>
      </c>
      <c r="U716" t="b">
        <v>1</v>
      </c>
    </row>
    <row r="717" spans="1:21" x14ac:dyDescent="0.25">
      <c r="H717" s="1" t="s">
        <v>2557</v>
      </c>
      <c r="I717" s="1" t="s">
        <v>2557</v>
      </c>
      <c r="J717" s="5" t="s">
        <v>21</v>
      </c>
      <c r="K717" s="1">
        <v>2</v>
      </c>
      <c r="L717" s="5">
        <v>-1</v>
      </c>
      <c r="M717" t="s">
        <v>1680</v>
      </c>
      <c r="N717" t="s">
        <v>2527</v>
      </c>
      <c r="O717" t="s">
        <v>17</v>
      </c>
      <c r="U717" t="b">
        <v>1</v>
      </c>
    </row>
    <row r="718" spans="1:21" x14ac:dyDescent="0.25">
      <c r="A718" t="s">
        <v>1121</v>
      </c>
      <c r="B718" s="1" t="s">
        <v>2558</v>
      </c>
      <c r="C718" t="s">
        <v>975</v>
      </c>
      <c r="D718" s="6" t="s">
        <v>2558</v>
      </c>
      <c r="E718" s="6" t="s">
        <v>2558</v>
      </c>
      <c r="F718" s="6">
        <v>1</v>
      </c>
      <c r="G718" s="6">
        <v>1</v>
      </c>
      <c r="H718" s="1" t="s">
        <v>2559</v>
      </c>
      <c r="I718" s="6" t="s">
        <v>2559</v>
      </c>
      <c r="J718" s="6" t="s">
        <v>2560</v>
      </c>
      <c r="K718" s="6">
        <v>1</v>
      </c>
      <c r="L718" s="6">
        <v>1</v>
      </c>
      <c r="M718" t="s">
        <v>1359</v>
      </c>
      <c r="N718" t="s">
        <v>1369</v>
      </c>
      <c r="O718" t="s">
        <v>2561</v>
      </c>
      <c r="P718">
        <v>98.5</v>
      </c>
      <c r="Q718" t="s">
        <v>3144</v>
      </c>
      <c r="R718" t="b">
        <v>1</v>
      </c>
      <c r="S718" t="b">
        <v>1</v>
      </c>
      <c r="T718" t="b">
        <v>1</v>
      </c>
      <c r="U718" t="b">
        <v>1</v>
      </c>
    </row>
    <row r="719" spans="1:21" x14ac:dyDescent="0.25">
      <c r="H719" s="1" t="s">
        <v>2562</v>
      </c>
      <c r="I719" s="6" t="s">
        <v>2562</v>
      </c>
      <c r="J719" s="6" t="s">
        <v>2563</v>
      </c>
      <c r="K719" s="6">
        <v>1</v>
      </c>
      <c r="L719" s="6">
        <v>1</v>
      </c>
      <c r="M719" t="s">
        <v>1359</v>
      </c>
      <c r="N719" t="s">
        <v>1369</v>
      </c>
      <c r="O719" t="s">
        <v>2564</v>
      </c>
      <c r="P719">
        <v>89.6</v>
      </c>
      <c r="Q719" t="s">
        <v>3146</v>
      </c>
      <c r="T719" t="b">
        <v>1</v>
      </c>
    </row>
    <row r="720" spans="1:21" x14ac:dyDescent="0.25">
      <c r="H720" s="1" t="s">
        <v>2565</v>
      </c>
      <c r="I720" s="6" t="s">
        <v>2565</v>
      </c>
      <c r="J720" s="6" t="s">
        <v>2566</v>
      </c>
      <c r="K720" s="6">
        <v>1</v>
      </c>
      <c r="L720" s="6">
        <v>1</v>
      </c>
      <c r="M720" t="s">
        <v>1359</v>
      </c>
      <c r="N720" t="s">
        <v>1369</v>
      </c>
      <c r="O720" t="s">
        <v>2567</v>
      </c>
      <c r="P720">
        <v>18.600000000000001</v>
      </c>
      <c r="Q720" t="s">
        <v>3146</v>
      </c>
    </row>
    <row r="721" spans="1:21" x14ac:dyDescent="0.25">
      <c r="H721" s="1" t="s">
        <v>2568</v>
      </c>
      <c r="I721" s="6" t="s">
        <v>2568</v>
      </c>
      <c r="J721" s="5" t="s">
        <v>21</v>
      </c>
      <c r="K721" s="6">
        <v>1</v>
      </c>
      <c r="L721" s="5">
        <v>-1</v>
      </c>
      <c r="M721" t="s">
        <v>1359</v>
      </c>
      <c r="N721" t="s">
        <v>1369</v>
      </c>
      <c r="O721" t="s">
        <v>17</v>
      </c>
      <c r="Q721" t="s">
        <v>3145</v>
      </c>
    </row>
    <row r="722" spans="1:21" x14ac:dyDescent="0.25">
      <c r="H722" s="1" t="s">
        <v>2569</v>
      </c>
      <c r="I722" s="6" t="s">
        <v>2569</v>
      </c>
      <c r="J722" s="6" t="s">
        <v>2570</v>
      </c>
      <c r="K722" s="6">
        <v>1</v>
      </c>
      <c r="L722" s="6">
        <v>1</v>
      </c>
      <c r="M722" t="s">
        <v>1359</v>
      </c>
      <c r="N722" t="s">
        <v>1369</v>
      </c>
      <c r="O722" t="s">
        <v>2571</v>
      </c>
      <c r="P722">
        <v>83.2</v>
      </c>
      <c r="Q722" t="s">
        <v>3146</v>
      </c>
    </row>
    <row r="723" spans="1:21" x14ac:dyDescent="0.25">
      <c r="H723" s="1" t="s">
        <v>2572</v>
      </c>
      <c r="I723" s="6" t="s">
        <v>2572</v>
      </c>
      <c r="J723" s="1" t="s">
        <v>2573</v>
      </c>
      <c r="K723" s="6">
        <v>1</v>
      </c>
      <c r="L723" s="1">
        <v>2</v>
      </c>
      <c r="M723" t="s">
        <v>1359</v>
      </c>
      <c r="N723" t="s">
        <v>1369</v>
      </c>
      <c r="O723" t="s">
        <v>2574</v>
      </c>
      <c r="P723">
        <v>1.4</v>
      </c>
      <c r="Q723" t="s">
        <v>3145</v>
      </c>
    </row>
    <row r="724" spans="1:21" x14ac:dyDescent="0.25">
      <c r="H724" s="1" t="s">
        <v>2575</v>
      </c>
      <c r="I724" s="6" t="s">
        <v>2575</v>
      </c>
      <c r="J724" s="5" t="s">
        <v>21</v>
      </c>
      <c r="K724" s="6">
        <v>1</v>
      </c>
      <c r="L724" s="5">
        <v>-1</v>
      </c>
      <c r="M724" t="s">
        <v>1359</v>
      </c>
      <c r="N724" t="s">
        <v>1369</v>
      </c>
      <c r="O724" t="s">
        <v>17</v>
      </c>
      <c r="Q724" t="s">
        <v>3145</v>
      </c>
    </row>
    <row r="725" spans="1:21" x14ac:dyDescent="0.25">
      <c r="H725" s="1" t="s">
        <v>2576</v>
      </c>
      <c r="I725" s="6" t="s">
        <v>2576</v>
      </c>
      <c r="J725" s="5" t="s">
        <v>21</v>
      </c>
      <c r="K725" s="6">
        <v>1</v>
      </c>
      <c r="L725" s="5">
        <v>-1</v>
      </c>
      <c r="M725" t="s">
        <v>1359</v>
      </c>
      <c r="N725" t="s">
        <v>1369</v>
      </c>
      <c r="O725" t="s">
        <v>17</v>
      </c>
      <c r="Q725" t="s">
        <v>3145</v>
      </c>
    </row>
    <row r="726" spans="1:21" x14ac:dyDescent="0.25">
      <c r="H726" s="1" t="s">
        <v>2577</v>
      </c>
      <c r="I726" s="5" t="s">
        <v>21</v>
      </c>
      <c r="J726" s="6" t="s">
        <v>2578</v>
      </c>
      <c r="K726" s="5">
        <v>-1</v>
      </c>
      <c r="L726" s="6">
        <v>1</v>
      </c>
      <c r="M726" t="s">
        <v>1359</v>
      </c>
      <c r="N726" t="s">
        <v>17</v>
      </c>
      <c r="O726" t="s">
        <v>2579</v>
      </c>
      <c r="P726">
        <v>15.9</v>
      </c>
      <c r="Q726" t="s">
        <v>3148</v>
      </c>
      <c r="T726" t="b">
        <v>1</v>
      </c>
    </row>
    <row r="727" spans="1:21" x14ac:dyDescent="0.25">
      <c r="H727" s="1" t="s">
        <v>2589</v>
      </c>
      <c r="I727" s="5" t="s">
        <v>21</v>
      </c>
      <c r="J727" s="1" t="s">
        <v>2580</v>
      </c>
      <c r="K727" s="5">
        <v>-1</v>
      </c>
      <c r="L727" s="1">
        <v>2</v>
      </c>
      <c r="M727" t="s">
        <v>1359</v>
      </c>
      <c r="N727" t="s">
        <v>17</v>
      </c>
      <c r="O727" t="s">
        <v>2581</v>
      </c>
      <c r="P727">
        <v>10.8</v>
      </c>
      <c r="Q727" t="s">
        <v>3028</v>
      </c>
      <c r="T727" t="b">
        <v>1</v>
      </c>
    </row>
    <row r="728" spans="1:21" x14ac:dyDescent="0.25">
      <c r="H728" s="1" t="s">
        <v>2998</v>
      </c>
      <c r="I728" s="5" t="s">
        <v>21</v>
      </c>
      <c r="J728" s="5" t="s">
        <v>2585</v>
      </c>
      <c r="K728" s="5">
        <v>-1</v>
      </c>
      <c r="L728" s="5">
        <v>-3</v>
      </c>
      <c r="M728" t="s">
        <v>1359</v>
      </c>
      <c r="N728" t="s">
        <v>17</v>
      </c>
      <c r="O728" t="s">
        <v>2586</v>
      </c>
      <c r="P728">
        <v>17.3</v>
      </c>
      <c r="Q728" t="s">
        <v>3148</v>
      </c>
    </row>
    <row r="729" spans="1:21" x14ac:dyDescent="0.25">
      <c r="H729" s="5" t="s">
        <v>2582</v>
      </c>
      <c r="I729" t="s">
        <v>21</v>
      </c>
      <c r="J729" s="5" t="s">
        <v>2583</v>
      </c>
      <c r="K729">
        <v>0</v>
      </c>
      <c r="L729" s="5">
        <v>-2</v>
      </c>
      <c r="M729" t="s">
        <v>17</v>
      </c>
      <c r="N729" t="s">
        <v>17</v>
      </c>
      <c r="O729" t="s">
        <v>2584</v>
      </c>
      <c r="P729">
        <v>42.7</v>
      </c>
      <c r="Q729" t="s">
        <v>3147</v>
      </c>
    </row>
    <row r="730" spans="1:21" x14ac:dyDescent="0.25">
      <c r="A730" t="s">
        <v>1121</v>
      </c>
      <c r="B730" s="1" t="s">
        <v>2558</v>
      </c>
      <c r="C730" t="s">
        <v>20</v>
      </c>
      <c r="D730" s="1" t="s">
        <v>2558</v>
      </c>
      <c r="E730" s="1" t="s">
        <v>2558</v>
      </c>
      <c r="F730" s="1">
        <v>2</v>
      </c>
      <c r="G730" s="1">
        <v>2</v>
      </c>
      <c r="H730" s="1" t="s">
        <v>2559</v>
      </c>
      <c r="I730" s="1" t="s">
        <v>2559</v>
      </c>
      <c r="J730" s="1" t="s">
        <v>2560</v>
      </c>
      <c r="K730" s="1">
        <v>2</v>
      </c>
      <c r="L730" s="1">
        <v>2</v>
      </c>
      <c r="M730" t="s">
        <v>1359</v>
      </c>
      <c r="N730" t="s">
        <v>1264</v>
      </c>
      <c r="O730" t="s">
        <v>2587</v>
      </c>
      <c r="P730">
        <v>96.8</v>
      </c>
    </row>
    <row r="731" spans="1:21" x14ac:dyDescent="0.25">
      <c r="H731" s="1" t="s">
        <v>2562</v>
      </c>
      <c r="I731" s="1" t="s">
        <v>2562</v>
      </c>
      <c r="J731" s="5" t="s">
        <v>21</v>
      </c>
      <c r="K731" s="1">
        <v>2</v>
      </c>
      <c r="L731" s="5">
        <v>-1</v>
      </c>
      <c r="M731" t="s">
        <v>1359</v>
      </c>
      <c r="N731" t="s">
        <v>1264</v>
      </c>
      <c r="O731" t="s">
        <v>17</v>
      </c>
      <c r="U731" t="b">
        <v>1</v>
      </c>
    </row>
    <row r="732" spans="1:21" x14ac:dyDescent="0.25">
      <c r="H732" s="1" t="s">
        <v>2577</v>
      </c>
      <c r="I732" s="1" t="s">
        <v>2577</v>
      </c>
      <c r="J732" s="5" t="s">
        <v>21</v>
      </c>
      <c r="K732" s="1">
        <v>2</v>
      </c>
      <c r="L732" s="5">
        <v>-1</v>
      </c>
      <c r="M732" t="s">
        <v>1359</v>
      </c>
      <c r="N732" t="s">
        <v>1264</v>
      </c>
      <c r="O732" t="s">
        <v>17</v>
      </c>
      <c r="U732" t="b">
        <v>1</v>
      </c>
    </row>
    <row r="733" spans="1:21" x14ac:dyDescent="0.25">
      <c r="H733" s="1" t="s">
        <v>2589</v>
      </c>
      <c r="I733" s="1" t="s">
        <v>2589</v>
      </c>
      <c r="J733" s="1" t="s">
        <v>2580</v>
      </c>
      <c r="K733" s="1">
        <v>2</v>
      </c>
      <c r="L733" s="1">
        <v>2</v>
      </c>
      <c r="M733" t="s">
        <v>1359</v>
      </c>
      <c r="N733" t="s">
        <v>1264</v>
      </c>
      <c r="O733" t="s">
        <v>2587</v>
      </c>
      <c r="P733">
        <v>0.7</v>
      </c>
      <c r="U733" t="b">
        <v>1</v>
      </c>
    </row>
    <row r="734" spans="1:21" x14ac:dyDescent="0.25">
      <c r="H734" s="1" t="s">
        <v>2999</v>
      </c>
      <c r="I734" s="5" t="s">
        <v>21</v>
      </c>
      <c r="J734" s="1" t="s">
        <v>2590</v>
      </c>
      <c r="K734" s="5">
        <v>-1</v>
      </c>
      <c r="L734" s="1">
        <v>2</v>
      </c>
      <c r="M734" t="s">
        <v>1359</v>
      </c>
      <c r="N734" t="s">
        <v>17</v>
      </c>
      <c r="O734" t="s">
        <v>2587</v>
      </c>
      <c r="P734">
        <v>1</v>
      </c>
      <c r="Q734" t="s">
        <v>3149</v>
      </c>
    </row>
    <row r="735" spans="1:21" x14ac:dyDescent="0.25">
      <c r="H735" s="1" t="s">
        <v>2588</v>
      </c>
      <c r="I735" s="1" t="s">
        <v>2588</v>
      </c>
      <c r="J735" s="5" t="s">
        <v>21</v>
      </c>
      <c r="K735" s="1">
        <v>2</v>
      </c>
      <c r="L735" s="5">
        <v>-1</v>
      </c>
      <c r="M735" t="s">
        <v>17</v>
      </c>
      <c r="N735" t="s">
        <v>1264</v>
      </c>
      <c r="O735" t="s">
        <v>17</v>
      </c>
    </row>
    <row r="736" spans="1:21" x14ac:dyDescent="0.25">
      <c r="A736" t="s">
        <v>1121</v>
      </c>
      <c r="B736" s="1" t="s">
        <v>2591</v>
      </c>
      <c r="C736" t="s">
        <v>975</v>
      </c>
      <c r="D736" s="1" t="s">
        <v>2591</v>
      </c>
      <c r="E736" s="6" t="s">
        <v>2591</v>
      </c>
      <c r="F736" s="1">
        <v>2</v>
      </c>
      <c r="G736" s="6">
        <v>1</v>
      </c>
      <c r="H736" s="1" t="s">
        <v>2592</v>
      </c>
      <c r="I736" s="1" t="s">
        <v>2592</v>
      </c>
      <c r="J736" s="6" t="s">
        <v>2593</v>
      </c>
      <c r="K736" s="1">
        <v>2</v>
      </c>
      <c r="L736" s="6">
        <v>1</v>
      </c>
      <c r="M736" t="s">
        <v>2594</v>
      </c>
      <c r="N736" t="s">
        <v>2595</v>
      </c>
      <c r="O736" t="s">
        <v>2596</v>
      </c>
      <c r="P736">
        <v>92.4</v>
      </c>
      <c r="Q736" t="s">
        <v>3150</v>
      </c>
      <c r="S736" t="b">
        <v>1</v>
      </c>
      <c r="U736" t="b">
        <v>1</v>
      </c>
    </row>
    <row r="737" spans="1:21" x14ac:dyDescent="0.25">
      <c r="H737" s="1" t="s">
        <v>2597</v>
      </c>
      <c r="I737" s="1" t="s">
        <v>2597</v>
      </c>
      <c r="J737" s="6" t="s">
        <v>2598</v>
      </c>
      <c r="K737" s="1">
        <v>2</v>
      </c>
      <c r="L737" s="6">
        <v>1</v>
      </c>
      <c r="M737" t="s">
        <v>2594</v>
      </c>
      <c r="N737" t="s">
        <v>2595</v>
      </c>
      <c r="O737" t="s">
        <v>2596</v>
      </c>
      <c r="P737">
        <v>13.3</v>
      </c>
      <c r="Q737" t="s">
        <v>3150</v>
      </c>
      <c r="U737" t="b">
        <v>1</v>
      </c>
    </row>
    <row r="738" spans="1:21" x14ac:dyDescent="0.25">
      <c r="H738" s="1" t="s">
        <v>2599</v>
      </c>
      <c r="I738" s="5" t="s">
        <v>21</v>
      </c>
      <c r="J738" s="6" t="s">
        <v>2600</v>
      </c>
      <c r="K738" s="5">
        <v>-1</v>
      </c>
      <c r="L738" s="6">
        <v>1</v>
      </c>
      <c r="M738" t="s">
        <v>2594</v>
      </c>
      <c r="N738" t="s">
        <v>17</v>
      </c>
      <c r="O738" t="s">
        <v>2601</v>
      </c>
      <c r="P738">
        <v>95.8</v>
      </c>
      <c r="Q738" t="s">
        <v>3151</v>
      </c>
      <c r="T738" t="b">
        <v>1</v>
      </c>
      <c r="U738" t="b">
        <v>1</v>
      </c>
    </row>
    <row r="739" spans="1:21" x14ac:dyDescent="0.25">
      <c r="H739" s="1" t="s">
        <v>3000</v>
      </c>
      <c r="I739" s="5" t="s">
        <v>21</v>
      </c>
      <c r="J739" s="1" t="s">
        <v>2607</v>
      </c>
      <c r="K739" s="5">
        <v>-1</v>
      </c>
      <c r="L739" s="1">
        <v>2</v>
      </c>
      <c r="M739" t="s">
        <v>2594</v>
      </c>
      <c r="N739" t="s">
        <v>17</v>
      </c>
      <c r="O739" t="s">
        <v>2608</v>
      </c>
      <c r="P739">
        <v>3.6</v>
      </c>
      <c r="Q739" t="s">
        <v>3149</v>
      </c>
    </row>
    <row r="740" spans="1:21" x14ac:dyDescent="0.25">
      <c r="H740" s="1" t="s">
        <v>3001</v>
      </c>
      <c r="I740" s="5" t="s">
        <v>21</v>
      </c>
      <c r="J740" s="5" t="s">
        <v>2602</v>
      </c>
      <c r="K740" s="5">
        <v>-1</v>
      </c>
      <c r="L740" s="5">
        <v>-3</v>
      </c>
      <c r="M740" t="s">
        <v>2594</v>
      </c>
      <c r="N740" t="s">
        <v>17</v>
      </c>
      <c r="O740" t="s">
        <v>2603</v>
      </c>
      <c r="P740">
        <v>9.3000000000000007</v>
      </c>
      <c r="Q740" t="s">
        <v>3151</v>
      </c>
      <c r="U740" t="b">
        <v>1</v>
      </c>
    </row>
    <row r="741" spans="1:21" x14ac:dyDescent="0.25">
      <c r="H741" s="1" t="s">
        <v>3002</v>
      </c>
      <c r="I741" s="5" t="s">
        <v>21</v>
      </c>
      <c r="J741" s="6" t="s">
        <v>2611</v>
      </c>
      <c r="K741" s="5">
        <v>-1</v>
      </c>
      <c r="L741" s="6">
        <v>1</v>
      </c>
      <c r="M741" t="s">
        <v>2594</v>
      </c>
      <c r="N741" t="s">
        <v>17</v>
      </c>
      <c r="O741" t="s">
        <v>2612</v>
      </c>
      <c r="P741">
        <v>87.5</v>
      </c>
      <c r="Q741" t="s">
        <v>3151</v>
      </c>
    </row>
    <row r="742" spans="1:21" x14ac:dyDescent="0.25">
      <c r="H742" s="1" t="s">
        <v>3003</v>
      </c>
      <c r="I742" s="5" t="s">
        <v>21</v>
      </c>
      <c r="J742" s="1" t="s">
        <v>2616</v>
      </c>
      <c r="K742" s="5">
        <v>-1</v>
      </c>
      <c r="L742" s="1">
        <v>2</v>
      </c>
      <c r="M742" t="s">
        <v>2594</v>
      </c>
      <c r="N742" t="s">
        <v>17</v>
      </c>
      <c r="O742" t="s">
        <v>2617</v>
      </c>
      <c r="P742">
        <v>14.7</v>
      </c>
      <c r="Q742" t="s">
        <v>3151</v>
      </c>
    </row>
    <row r="743" spans="1:21" x14ac:dyDescent="0.25">
      <c r="H743" s="1" t="s">
        <v>3004</v>
      </c>
      <c r="I743" s="5" t="s">
        <v>21</v>
      </c>
      <c r="J743" s="6" t="s">
        <v>2609</v>
      </c>
      <c r="K743" s="5">
        <v>-1</v>
      </c>
      <c r="L743" s="6">
        <v>1</v>
      </c>
      <c r="M743" t="s">
        <v>2594</v>
      </c>
      <c r="N743" t="s">
        <v>17</v>
      </c>
      <c r="O743" t="s">
        <v>2610</v>
      </c>
      <c r="P743">
        <v>11.6</v>
      </c>
      <c r="Q743" t="s">
        <v>3151</v>
      </c>
    </row>
    <row r="744" spans="1:21" x14ac:dyDescent="0.25">
      <c r="H744" s="5" t="s">
        <v>2604</v>
      </c>
      <c r="I744" t="s">
        <v>21</v>
      </c>
      <c r="J744" s="5" t="s">
        <v>2605</v>
      </c>
      <c r="K744">
        <v>0</v>
      </c>
      <c r="L744" s="5">
        <v>-2</v>
      </c>
      <c r="M744" t="s">
        <v>17</v>
      </c>
      <c r="N744" t="s">
        <v>17</v>
      </c>
      <c r="O744" t="s">
        <v>2606</v>
      </c>
      <c r="P744">
        <v>0.9</v>
      </c>
      <c r="Q744" t="s">
        <v>3152</v>
      </c>
    </row>
    <row r="745" spans="1:21" x14ac:dyDescent="0.25">
      <c r="H745" s="5" t="s">
        <v>2613</v>
      </c>
      <c r="I745" t="s">
        <v>21</v>
      </c>
      <c r="J745" s="5" t="s">
        <v>2614</v>
      </c>
      <c r="K745">
        <v>0</v>
      </c>
      <c r="L745" s="5">
        <v>-2</v>
      </c>
      <c r="M745" t="s">
        <v>17</v>
      </c>
      <c r="N745" t="s">
        <v>17</v>
      </c>
      <c r="O745" t="s">
        <v>2615</v>
      </c>
      <c r="P745">
        <v>2.2999999999999998</v>
      </c>
      <c r="Q745" t="s">
        <v>3150</v>
      </c>
    </row>
    <row r="746" spans="1:21" x14ac:dyDescent="0.25">
      <c r="A746" t="s">
        <v>1121</v>
      </c>
      <c r="B746" s="1" t="s">
        <v>2591</v>
      </c>
      <c r="C746" t="s">
        <v>20</v>
      </c>
      <c r="D746" s="1" t="s">
        <v>2591</v>
      </c>
      <c r="E746" s="1" t="s">
        <v>2591</v>
      </c>
      <c r="F746" s="1">
        <v>2</v>
      </c>
      <c r="G746" s="1">
        <v>2</v>
      </c>
      <c r="H746" s="1" t="s">
        <v>2592</v>
      </c>
      <c r="I746" s="1" t="s">
        <v>2592</v>
      </c>
      <c r="J746" s="1" t="s">
        <v>2593</v>
      </c>
      <c r="K746" s="1">
        <v>2</v>
      </c>
      <c r="L746" s="1">
        <v>2</v>
      </c>
      <c r="M746" t="s">
        <v>2594</v>
      </c>
      <c r="N746" t="s">
        <v>2595</v>
      </c>
      <c r="O746" t="s">
        <v>2618</v>
      </c>
      <c r="P746">
        <v>95.9</v>
      </c>
      <c r="R746" t="b">
        <v>1</v>
      </c>
      <c r="T746" t="b">
        <v>1</v>
      </c>
    </row>
    <row r="747" spans="1:21" x14ac:dyDescent="0.25">
      <c r="H747" s="1" t="s">
        <v>2597</v>
      </c>
      <c r="I747" s="1" t="s">
        <v>2597</v>
      </c>
      <c r="J747" s="1" t="s">
        <v>2598</v>
      </c>
      <c r="K747" s="1">
        <v>2</v>
      </c>
      <c r="L747" s="1">
        <v>2</v>
      </c>
      <c r="M747" t="s">
        <v>2594</v>
      </c>
      <c r="N747" t="s">
        <v>2595</v>
      </c>
      <c r="O747" t="s">
        <v>2619</v>
      </c>
      <c r="P747">
        <v>1.8</v>
      </c>
      <c r="T747" t="b">
        <v>1</v>
      </c>
    </row>
    <row r="748" spans="1:21" x14ac:dyDescent="0.25">
      <c r="H748" s="1" t="s">
        <v>2599</v>
      </c>
      <c r="I748" s="1" t="s">
        <v>2599</v>
      </c>
      <c r="J748" s="1" t="s">
        <v>2600</v>
      </c>
      <c r="K748" s="1">
        <v>2</v>
      </c>
      <c r="L748" s="1">
        <v>2</v>
      </c>
      <c r="M748" t="s">
        <v>2594</v>
      </c>
      <c r="N748" t="s">
        <v>2595</v>
      </c>
      <c r="O748" t="s">
        <v>2618</v>
      </c>
      <c r="P748">
        <v>77.7</v>
      </c>
    </row>
    <row r="749" spans="1:21" x14ac:dyDescent="0.25">
      <c r="H749" s="1" t="s">
        <v>3001</v>
      </c>
      <c r="I749" s="5" t="s">
        <v>21</v>
      </c>
      <c r="J749" s="1" t="s">
        <v>2602</v>
      </c>
      <c r="K749" s="5">
        <v>-1</v>
      </c>
      <c r="L749" s="1">
        <v>2</v>
      </c>
      <c r="M749" t="s">
        <v>2594</v>
      </c>
      <c r="N749" t="s">
        <v>17</v>
      </c>
      <c r="O749" t="s">
        <v>2620</v>
      </c>
      <c r="P749">
        <v>1.1000000000000001</v>
      </c>
      <c r="Q749" t="s">
        <v>3028</v>
      </c>
      <c r="T749" t="b">
        <v>1</v>
      </c>
    </row>
    <row r="750" spans="1:21" x14ac:dyDescent="0.25">
      <c r="A750" t="s">
        <v>1121</v>
      </c>
      <c r="B750" s="1" t="s">
        <v>2621</v>
      </c>
      <c r="C750" t="s">
        <v>975</v>
      </c>
      <c r="D750" s="1" t="s">
        <v>2621</v>
      </c>
      <c r="E750" s="6" t="s">
        <v>2621</v>
      </c>
      <c r="F750" s="1">
        <v>2</v>
      </c>
      <c r="G750" s="6">
        <v>1</v>
      </c>
      <c r="H750" s="1" t="s">
        <v>2622</v>
      </c>
      <c r="I750" s="1" t="s">
        <v>2622</v>
      </c>
      <c r="J750" s="6" t="s">
        <v>2623</v>
      </c>
      <c r="K750" s="1">
        <v>2</v>
      </c>
      <c r="L750" s="6">
        <v>1</v>
      </c>
      <c r="M750" t="s">
        <v>1154</v>
      </c>
      <c r="N750" t="s">
        <v>2624</v>
      </c>
      <c r="O750" t="s">
        <v>2625</v>
      </c>
      <c r="P750">
        <v>91.9</v>
      </c>
      <c r="Q750" t="s">
        <v>3154</v>
      </c>
      <c r="S750" t="b">
        <v>1</v>
      </c>
      <c r="U750" t="b">
        <v>1</v>
      </c>
    </row>
    <row r="751" spans="1:21" x14ac:dyDescent="0.25">
      <c r="H751" s="1" t="s">
        <v>3005</v>
      </c>
      <c r="I751" s="5" t="s">
        <v>21</v>
      </c>
      <c r="J751" s="1" t="s">
        <v>2626</v>
      </c>
      <c r="K751" s="5">
        <v>-1</v>
      </c>
      <c r="L751" s="1">
        <v>2</v>
      </c>
      <c r="M751" t="s">
        <v>1154</v>
      </c>
      <c r="N751" t="s">
        <v>17</v>
      </c>
      <c r="O751" t="s">
        <v>2627</v>
      </c>
      <c r="P751">
        <v>76</v>
      </c>
      <c r="Q751" t="s">
        <v>3153</v>
      </c>
    </row>
    <row r="752" spans="1:21" x14ac:dyDescent="0.25">
      <c r="H752" s="1" t="s">
        <v>3006</v>
      </c>
      <c r="I752" s="5" t="s">
        <v>21</v>
      </c>
      <c r="J752" s="6" t="s">
        <v>2628</v>
      </c>
      <c r="K752" s="5">
        <v>-1</v>
      </c>
      <c r="L752" s="6">
        <v>1</v>
      </c>
      <c r="M752" t="s">
        <v>1154</v>
      </c>
      <c r="N752" t="s">
        <v>17</v>
      </c>
      <c r="O752" t="s">
        <v>2629</v>
      </c>
      <c r="P752">
        <v>92.7</v>
      </c>
      <c r="Q752" t="s">
        <v>3155</v>
      </c>
      <c r="U752" t="b">
        <v>1</v>
      </c>
    </row>
    <row r="753" spans="1:21" x14ac:dyDescent="0.25">
      <c r="H753" s="1" t="s">
        <v>3007</v>
      </c>
      <c r="I753" s="5" t="s">
        <v>21</v>
      </c>
      <c r="J753" s="1" t="s">
        <v>2630</v>
      </c>
      <c r="K753" s="5">
        <v>-1</v>
      </c>
      <c r="L753" s="1">
        <v>2</v>
      </c>
      <c r="M753" t="s">
        <v>1154</v>
      </c>
      <c r="N753" t="s">
        <v>17</v>
      </c>
      <c r="O753" t="s">
        <v>2631</v>
      </c>
      <c r="P753">
        <v>7.3</v>
      </c>
      <c r="Q753" t="s">
        <v>3153</v>
      </c>
    </row>
    <row r="754" spans="1:21" x14ac:dyDescent="0.25">
      <c r="H754" s="1" t="s">
        <v>3008</v>
      </c>
      <c r="I754" s="5" t="s">
        <v>21</v>
      </c>
      <c r="J754" s="1" t="s">
        <v>2636</v>
      </c>
      <c r="K754" s="5">
        <v>-1</v>
      </c>
      <c r="L754" s="1">
        <v>2</v>
      </c>
      <c r="M754" t="s">
        <v>1154</v>
      </c>
      <c r="N754" t="s">
        <v>17</v>
      </c>
      <c r="O754" t="s">
        <v>2637</v>
      </c>
      <c r="P754">
        <v>3.4</v>
      </c>
      <c r="Q754" t="s">
        <v>3153</v>
      </c>
    </row>
    <row r="755" spans="1:21" x14ac:dyDescent="0.25">
      <c r="H755" s="1" t="s">
        <v>3027</v>
      </c>
      <c r="I755" s="5" t="s">
        <v>21</v>
      </c>
      <c r="J755" s="1" t="s">
        <v>2634</v>
      </c>
      <c r="K755" s="5">
        <v>-1</v>
      </c>
      <c r="L755" s="1">
        <v>2</v>
      </c>
      <c r="M755" t="s">
        <v>1154</v>
      </c>
      <c r="N755" t="s">
        <v>17</v>
      </c>
      <c r="O755" t="s">
        <v>2635</v>
      </c>
      <c r="P755">
        <v>16</v>
      </c>
      <c r="Q755" t="s">
        <v>3153</v>
      </c>
    </row>
    <row r="756" spans="1:21" x14ac:dyDescent="0.25">
      <c r="H756" s="5" t="s">
        <v>2632</v>
      </c>
      <c r="I756" t="s">
        <v>21</v>
      </c>
      <c r="J756" s="5" t="s">
        <v>2633</v>
      </c>
      <c r="K756">
        <v>0</v>
      </c>
      <c r="L756" s="5">
        <v>-2</v>
      </c>
      <c r="M756" t="s">
        <v>17</v>
      </c>
      <c r="N756" t="s">
        <v>17</v>
      </c>
      <c r="O756" t="s">
        <v>2625</v>
      </c>
      <c r="P756">
        <v>1.9</v>
      </c>
      <c r="Q756" t="s">
        <v>3156</v>
      </c>
    </row>
    <row r="757" spans="1:21" x14ac:dyDescent="0.25">
      <c r="A757" t="s">
        <v>1121</v>
      </c>
      <c r="B757" s="1" t="s">
        <v>2621</v>
      </c>
      <c r="C757" t="s">
        <v>20</v>
      </c>
      <c r="D757" s="1" t="s">
        <v>2621</v>
      </c>
      <c r="E757" s="1" t="s">
        <v>2621</v>
      </c>
      <c r="F757" s="1">
        <v>2</v>
      </c>
      <c r="G757" s="1">
        <v>2</v>
      </c>
      <c r="H757" s="1" t="s">
        <v>2622</v>
      </c>
      <c r="I757" s="1" t="s">
        <v>2622</v>
      </c>
      <c r="J757" s="1" t="s">
        <v>2623</v>
      </c>
      <c r="K757" s="1">
        <v>2</v>
      </c>
      <c r="L757" s="1">
        <v>2</v>
      </c>
      <c r="M757" t="s">
        <v>1154</v>
      </c>
      <c r="N757" t="s">
        <v>2624</v>
      </c>
      <c r="O757" t="s">
        <v>2638</v>
      </c>
      <c r="P757">
        <v>98.6</v>
      </c>
      <c r="R757" t="b">
        <v>1</v>
      </c>
      <c r="T757" t="b">
        <v>1</v>
      </c>
    </row>
    <row r="758" spans="1:21" x14ac:dyDescent="0.25">
      <c r="H758" s="1" t="s">
        <v>3005</v>
      </c>
      <c r="I758" s="5" t="s">
        <v>21</v>
      </c>
      <c r="J758" s="1" t="s">
        <v>2626</v>
      </c>
      <c r="K758" s="5">
        <v>-1</v>
      </c>
      <c r="L758" s="1">
        <v>2</v>
      </c>
      <c r="M758" t="s">
        <v>1154</v>
      </c>
      <c r="N758" t="s">
        <v>17</v>
      </c>
      <c r="O758" t="s">
        <v>2638</v>
      </c>
      <c r="P758">
        <v>1</v>
      </c>
      <c r="Q758" t="s">
        <v>3157</v>
      </c>
      <c r="T758" t="b">
        <v>1</v>
      </c>
      <c r="U758" t="b">
        <v>1</v>
      </c>
    </row>
    <row r="759" spans="1:21" x14ac:dyDescent="0.25">
      <c r="H759" s="1" t="s">
        <v>3006</v>
      </c>
      <c r="I759" s="5" t="s">
        <v>21</v>
      </c>
      <c r="J759" s="1" t="s">
        <v>2628</v>
      </c>
      <c r="K759" s="5">
        <v>-1</v>
      </c>
      <c r="L759" s="1">
        <v>2</v>
      </c>
      <c r="M759" t="s">
        <v>1154</v>
      </c>
      <c r="N759" t="s">
        <v>17</v>
      </c>
      <c r="O759" t="s">
        <v>2638</v>
      </c>
      <c r="P759">
        <v>1</v>
      </c>
      <c r="Q759" t="s">
        <v>3028</v>
      </c>
      <c r="T759" t="b">
        <v>1</v>
      </c>
    </row>
    <row r="760" spans="1:21" x14ac:dyDescent="0.25">
      <c r="A760" t="s">
        <v>1121</v>
      </c>
      <c r="B760" s="1" t="s">
        <v>2639</v>
      </c>
      <c r="C760" t="s">
        <v>975</v>
      </c>
      <c r="D760" s="1" t="s">
        <v>2639</v>
      </c>
      <c r="E760" s="1" t="s">
        <v>2639</v>
      </c>
      <c r="F760" s="1">
        <v>2</v>
      </c>
      <c r="G760" s="1">
        <v>2</v>
      </c>
      <c r="H760" s="1" t="s">
        <v>2640</v>
      </c>
      <c r="I760" s="1" t="s">
        <v>2640</v>
      </c>
      <c r="J760" s="1" t="s">
        <v>2641</v>
      </c>
      <c r="K760" s="1">
        <v>2</v>
      </c>
      <c r="L760" s="1">
        <v>2</v>
      </c>
      <c r="M760" t="s">
        <v>1164</v>
      </c>
      <c r="N760" t="s">
        <v>2642</v>
      </c>
      <c r="O760" t="s">
        <v>2643</v>
      </c>
      <c r="P760">
        <v>98</v>
      </c>
    </row>
    <row r="761" spans="1:21" x14ac:dyDescent="0.25">
      <c r="H761" s="1" t="s">
        <v>2644</v>
      </c>
      <c r="I761" s="1" t="s">
        <v>2644</v>
      </c>
      <c r="J761" s="1" t="s">
        <v>2645</v>
      </c>
      <c r="K761" s="1">
        <v>2</v>
      </c>
      <c r="L761" s="1">
        <v>2</v>
      </c>
      <c r="M761" t="s">
        <v>1164</v>
      </c>
      <c r="N761" t="s">
        <v>2642</v>
      </c>
      <c r="O761" t="s">
        <v>2646</v>
      </c>
      <c r="P761">
        <v>1</v>
      </c>
    </row>
    <row r="762" spans="1:21" x14ac:dyDescent="0.25">
      <c r="H762" s="1" t="s">
        <v>2647</v>
      </c>
      <c r="I762" s="5" t="s">
        <v>21</v>
      </c>
      <c r="J762" s="1" t="s">
        <v>2648</v>
      </c>
      <c r="K762" s="5">
        <v>-1</v>
      </c>
      <c r="L762" s="1">
        <v>2</v>
      </c>
      <c r="M762" t="s">
        <v>1164</v>
      </c>
      <c r="N762" t="s">
        <v>17</v>
      </c>
      <c r="O762" t="s">
        <v>2643</v>
      </c>
      <c r="P762">
        <v>96.1</v>
      </c>
      <c r="Q762" t="s">
        <v>3028</v>
      </c>
    </row>
    <row r="763" spans="1:21" x14ac:dyDescent="0.25">
      <c r="H763" s="1" t="s">
        <v>3009</v>
      </c>
      <c r="I763" s="5" t="s">
        <v>21</v>
      </c>
      <c r="J763" s="1" t="s">
        <v>2649</v>
      </c>
      <c r="K763" s="5">
        <v>-1</v>
      </c>
      <c r="L763" s="1">
        <v>2</v>
      </c>
      <c r="M763" t="s">
        <v>1164</v>
      </c>
      <c r="N763" t="s">
        <v>17</v>
      </c>
      <c r="O763" t="s">
        <v>2650</v>
      </c>
      <c r="P763">
        <v>7.2</v>
      </c>
      <c r="Q763" t="s">
        <v>3028</v>
      </c>
    </row>
    <row r="764" spans="1:21" x14ac:dyDescent="0.25">
      <c r="A764" t="s">
        <v>1121</v>
      </c>
      <c r="B764" s="1" t="s">
        <v>2639</v>
      </c>
      <c r="C764" t="s">
        <v>20</v>
      </c>
      <c r="D764" s="1" t="s">
        <v>2639</v>
      </c>
      <c r="E764" s="1" t="s">
        <v>2639</v>
      </c>
      <c r="F764" s="1">
        <v>2</v>
      </c>
      <c r="G764" s="1">
        <v>2</v>
      </c>
      <c r="H764" s="1" t="s">
        <v>2640</v>
      </c>
      <c r="I764" s="1" t="s">
        <v>2640</v>
      </c>
      <c r="J764" s="5" t="s">
        <v>21</v>
      </c>
      <c r="K764" s="1">
        <v>2</v>
      </c>
      <c r="L764" s="5">
        <v>-1</v>
      </c>
      <c r="M764" t="s">
        <v>1164</v>
      </c>
      <c r="N764" t="s">
        <v>2651</v>
      </c>
      <c r="O764" t="s">
        <v>17</v>
      </c>
      <c r="R764" t="b">
        <v>1</v>
      </c>
      <c r="S764" t="b">
        <v>1</v>
      </c>
      <c r="T764" t="b">
        <v>1</v>
      </c>
      <c r="U764" t="b">
        <v>1</v>
      </c>
    </row>
    <row r="765" spans="1:21" x14ac:dyDescent="0.25">
      <c r="H765" s="1" t="s">
        <v>2644</v>
      </c>
      <c r="I765" s="5" t="s">
        <v>21</v>
      </c>
      <c r="J765" s="1" t="s">
        <v>2645</v>
      </c>
      <c r="K765" s="5">
        <v>-1</v>
      </c>
      <c r="L765" s="1">
        <v>2</v>
      </c>
      <c r="M765" t="s">
        <v>1164</v>
      </c>
      <c r="N765" t="s">
        <v>17</v>
      </c>
      <c r="O765" t="s">
        <v>2652</v>
      </c>
      <c r="P765">
        <v>25.1</v>
      </c>
      <c r="Q765" t="s">
        <v>3028</v>
      </c>
      <c r="T765" t="b">
        <v>1</v>
      </c>
      <c r="U765" t="b">
        <v>1</v>
      </c>
    </row>
    <row r="766" spans="1:21" x14ac:dyDescent="0.25">
      <c r="H766" s="1" t="s">
        <v>3010</v>
      </c>
      <c r="I766" s="5" t="s">
        <v>21</v>
      </c>
      <c r="J766" s="1" t="s">
        <v>2653</v>
      </c>
      <c r="K766" s="5">
        <v>-1</v>
      </c>
      <c r="L766" s="1">
        <v>2</v>
      </c>
      <c r="M766" t="s">
        <v>1164</v>
      </c>
      <c r="N766" t="s">
        <v>17</v>
      </c>
      <c r="O766" t="s">
        <v>2652</v>
      </c>
      <c r="P766">
        <v>78.599999999999994</v>
      </c>
      <c r="Q766" t="s">
        <v>3158</v>
      </c>
    </row>
    <row r="767" spans="1:21" x14ac:dyDescent="0.25">
      <c r="A767" t="s">
        <v>1121</v>
      </c>
      <c r="B767" s="1" t="s">
        <v>2654</v>
      </c>
      <c r="C767" t="s">
        <v>975</v>
      </c>
      <c r="D767" s="1" t="s">
        <v>2654</v>
      </c>
      <c r="E767" s="1" t="s">
        <v>2654</v>
      </c>
      <c r="F767" s="1">
        <v>2</v>
      </c>
      <c r="G767" s="1">
        <v>2</v>
      </c>
      <c r="H767" s="1" t="s">
        <v>2655</v>
      </c>
      <c r="I767" s="1" t="s">
        <v>2655</v>
      </c>
      <c r="J767" s="1" t="s">
        <v>2656</v>
      </c>
      <c r="K767" s="1">
        <v>2</v>
      </c>
      <c r="L767" s="1">
        <v>2</v>
      </c>
      <c r="M767" t="s">
        <v>2657</v>
      </c>
      <c r="N767" t="s">
        <v>2658</v>
      </c>
      <c r="O767" t="s">
        <v>2659</v>
      </c>
      <c r="P767">
        <v>98.1</v>
      </c>
    </row>
    <row r="768" spans="1:21" x14ac:dyDescent="0.25">
      <c r="H768" s="1" t="s">
        <v>3011</v>
      </c>
      <c r="I768" s="5" t="s">
        <v>21</v>
      </c>
      <c r="J768" s="1" t="s">
        <v>2662</v>
      </c>
      <c r="K768" s="5">
        <v>-1</v>
      </c>
      <c r="L768" s="1">
        <v>2</v>
      </c>
      <c r="M768" t="s">
        <v>2657</v>
      </c>
      <c r="N768" t="s">
        <v>17</v>
      </c>
      <c r="O768" t="s">
        <v>2659</v>
      </c>
      <c r="P768">
        <v>9.6999999999999993</v>
      </c>
      <c r="Q768" t="s">
        <v>3028</v>
      </c>
    </row>
    <row r="769" spans="1:19" x14ac:dyDescent="0.25">
      <c r="H769" s="5" t="s">
        <v>2660</v>
      </c>
      <c r="I769" t="s">
        <v>21</v>
      </c>
      <c r="J769" s="5" t="s">
        <v>2661</v>
      </c>
      <c r="K769">
        <v>0</v>
      </c>
      <c r="L769" s="5">
        <v>-2</v>
      </c>
      <c r="M769" t="s">
        <v>17</v>
      </c>
      <c r="N769" t="s">
        <v>17</v>
      </c>
      <c r="O769" t="s">
        <v>2659</v>
      </c>
      <c r="P769">
        <v>3.5</v>
      </c>
      <c r="Q769" t="s">
        <v>3159</v>
      </c>
    </row>
    <row r="770" spans="1:19" x14ac:dyDescent="0.25">
      <c r="A770" t="s">
        <v>1121</v>
      </c>
      <c r="B770" s="1" t="s">
        <v>2663</v>
      </c>
      <c r="C770" t="s">
        <v>20</v>
      </c>
      <c r="D770" t="s">
        <v>2654</v>
      </c>
      <c r="E770" t="s">
        <v>21</v>
      </c>
      <c r="F770">
        <v>0</v>
      </c>
      <c r="G770">
        <v>0</v>
      </c>
      <c r="M770" t="s">
        <v>2657</v>
      </c>
      <c r="N770" t="s">
        <v>1957</v>
      </c>
      <c r="O770" t="s">
        <v>17</v>
      </c>
      <c r="Q770" t="s">
        <v>405</v>
      </c>
      <c r="R770" t="b">
        <v>1</v>
      </c>
      <c r="S770" t="b">
        <v>1</v>
      </c>
    </row>
    <row r="771" spans="1:19" x14ac:dyDescent="0.25">
      <c r="A771" t="s">
        <v>1121</v>
      </c>
      <c r="B771" s="5" t="s">
        <v>2664</v>
      </c>
      <c r="C771" t="s">
        <v>975</v>
      </c>
      <c r="D771" t="s">
        <v>21</v>
      </c>
      <c r="E771" s="5" t="s">
        <v>2665</v>
      </c>
      <c r="F771">
        <v>0</v>
      </c>
      <c r="G771" s="5">
        <v>-2</v>
      </c>
      <c r="H771" s="5" t="s">
        <v>2666</v>
      </c>
      <c r="I771" t="s">
        <v>21</v>
      </c>
      <c r="J771" s="5" t="s">
        <v>2667</v>
      </c>
      <c r="K771">
        <v>0</v>
      </c>
      <c r="L771" s="5">
        <v>-2</v>
      </c>
      <c r="M771" t="s">
        <v>17</v>
      </c>
      <c r="N771" t="s">
        <v>17</v>
      </c>
      <c r="O771" t="s">
        <v>2668</v>
      </c>
      <c r="P771">
        <v>50</v>
      </c>
      <c r="Q771" t="s">
        <v>3160</v>
      </c>
    </row>
    <row r="772" spans="1:19" x14ac:dyDescent="0.25">
      <c r="H772" s="5" t="s">
        <v>2669</v>
      </c>
      <c r="I772" t="s">
        <v>21</v>
      </c>
      <c r="J772" s="5" t="s">
        <v>2670</v>
      </c>
      <c r="K772">
        <v>0</v>
      </c>
      <c r="L772" s="5">
        <v>-2</v>
      </c>
      <c r="M772" t="s">
        <v>17</v>
      </c>
      <c r="N772" t="s">
        <v>17</v>
      </c>
      <c r="O772" t="s">
        <v>2668</v>
      </c>
      <c r="P772">
        <v>50</v>
      </c>
      <c r="Q772" t="s">
        <v>3160</v>
      </c>
    </row>
    <row r="773" spans="1:19" x14ac:dyDescent="0.25">
      <c r="A773" t="s">
        <v>1121</v>
      </c>
      <c r="B773" s="1" t="s">
        <v>2671</v>
      </c>
      <c r="C773" t="s">
        <v>975</v>
      </c>
      <c r="D773" s="1" t="s">
        <v>2671</v>
      </c>
      <c r="E773" s="1" t="s">
        <v>2671</v>
      </c>
      <c r="F773" s="1">
        <v>2</v>
      </c>
      <c r="G773" s="1">
        <v>2</v>
      </c>
      <c r="H773" s="1" t="s">
        <v>2672</v>
      </c>
      <c r="I773" s="1" t="s">
        <v>2672</v>
      </c>
      <c r="J773" s="1" t="s">
        <v>2673</v>
      </c>
      <c r="K773" s="1">
        <v>2</v>
      </c>
      <c r="L773" s="1">
        <v>2</v>
      </c>
      <c r="M773" t="s">
        <v>1991</v>
      </c>
      <c r="N773" t="s">
        <v>2000</v>
      </c>
      <c r="O773" t="s">
        <v>2674</v>
      </c>
      <c r="P773">
        <v>95.2</v>
      </c>
    </row>
    <row r="774" spans="1:19" x14ac:dyDescent="0.25">
      <c r="H774" s="1" t="s">
        <v>2675</v>
      </c>
      <c r="I774" s="1" t="s">
        <v>2675</v>
      </c>
      <c r="J774" s="5" t="s">
        <v>21</v>
      </c>
      <c r="K774" s="1">
        <v>2</v>
      </c>
      <c r="L774" s="5">
        <v>-1</v>
      </c>
      <c r="M774" t="s">
        <v>1991</v>
      </c>
      <c r="N774" t="s">
        <v>2000</v>
      </c>
      <c r="O774" t="s">
        <v>17</v>
      </c>
    </row>
    <row r="775" spans="1:19" x14ac:dyDescent="0.25">
      <c r="H775" s="1" t="s">
        <v>2676</v>
      </c>
      <c r="I775" s="1" t="s">
        <v>2676</v>
      </c>
      <c r="J775" s="5" t="s">
        <v>21</v>
      </c>
      <c r="K775" s="1">
        <v>2</v>
      </c>
      <c r="L775" s="5">
        <v>-1</v>
      </c>
      <c r="M775" t="s">
        <v>1991</v>
      </c>
      <c r="N775" t="s">
        <v>2000</v>
      </c>
      <c r="O775" t="s">
        <v>17</v>
      </c>
    </row>
    <row r="776" spans="1:19" x14ac:dyDescent="0.25">
      <c r="H776" s="1" t="s">
        <v>2677</v>
      </c>
      <c r="I776" s="1" t="s">
        <v>2677</v>
      </c>
      <c r="J776" s="5" t="s">
        <v>21</v>
      </c>
      <c r="K776" s="1">
        <v>2</v>
      </c>
      <c r="L776" s="5">
        <v>-1</v>
      </c>
      <c r="M776" t="s">
        <v>1991</v>
      </c>
      <c r="N776" t="s">
        <v>2000</v>
      </c>
      <c r="O776" t="s">
        <v>17</v>
      </c>
    </row>
    <row r="777" spans="1:19" x14ac:dyDescent="0.25">
      <c r="H777" s="1" t="s">
        <v>2678</v>
      </c>
      <c r="I777" s="1" t="s">
        <v>2678</v>
      </c>
      <c r="J777" s="1" t="s">
        <v>2679</v>
      </c>
      <c r="K777" s="1">
        <v>2</v>
      </c>
      <c r="L777" s="1">
        <v>2</v>
      </c>
      <c r="M777" t="s">
        <v>1991</v>
      </c>
      <c r="N777" t="s">
        <v>2000</v>
      </c>
      <c r="O777" t="s">
        <v>2674</v>
      </c>
      <c r="P777">
        <v>2.5</v>
      </c>
    </row>
    <row r="778" spans="1:19" x14ac:dyDescent="0.25">
      <c r="H778" s="1" t="s">
        <v>2680</v>
      </c>
      <c r="I778" s="1" t="s">
        <v>2680</v>
      </c>
      <c r="J778" s="5" t="s">
        <v>21</v>
      </c>
      <c r="K778" s="1">
        <v>2</v>
      </c>
      <c r="L778" s="5">
        <v>-1</v>
      </c>
      <c r="M778" t="s">
        <v>1991</v>
      </c>
      <c r="N778" t="s">
        <v>2000</v>
      </c>
      <c r="O778" t="s">
        <v>17</v>
      </c>
    </row>
    <row r="779" spans="1:19" x14ac:dyDescent="0.25">
      <c r="H779" s="1" t="s">
        <v>2681</v>
      </c>
      <c r="I779" s="1" t="s">
        <v>2681</v>
      </c>
      <c r="J779" s="5" t="s">
        <v>21</v>
      </c>
      <c r="K779" s="1">
        <v>2</v>
      </c>
      <c r="L779" s="5">
        <v>-1</v>
      </c>
      <c r="M779" t="s">
        <v>1991</v>
      </c>
      <c r="N779" t="s">
        <v>2000</v>
      </c>
      <c r="O779" t="s">
        <v>17</v>
      </c>
    </row>
    <row r="780" spans="1:19" x14ac:dyDescent="0.25">
      <c r="H780" s="1" t="s">
        <v>2682</v>
      </c>
      <c r="I780" s="1" t="s">
        <v>2682</v>
      </c>
      <c r="J780" s="5" t="s">
        <v>21</v>
      </c>
      <c r="K780" s="1">
        <v>2</v>
      </c>
      <c r="L780" s="5">
        <v>-1</v>
      </c>
      <c r="M780" t="s">
        <v>1991</v>
      </c>
      <c r="N780" t="s">
        <v>2000</v>
      </c>
      <c r="O780" t="s">
        <v>17</v>
      </c>
    </row>
    <row r="781" spans="1:19" x14ac:dyDescent="0.25">
      <c r="H781" s="1" t="s">
        <v>3012</v>
      </c>
      <c r="I781" s="5" t="s">
        <v>21</v>
      </c>
      <c r="J781" s="1" t="s">
        <v>2683</v>
      </c>
      <c r="K781" s="5">
        <v>-1</v>
      </c>
      <c r="L781" s="1">
        <v>2</v>
      </c>
      <c r="M781" t="s">
        <v>1991</v>
      </c>
      <c r="N781" t="s">
        <v>17</v>
      </c>
      <c r="O781" t="s">
        <v>2674</v>
      </c>
      <c r="P781">
        <v>1</v>
      </c>
      <c r="Q781" t="s">
        <v>3028</v>
      </c>
    </row>
    <row r="782" spans="1:19" x14ac:dyDescent="0.25">
      <c r="A782" t="s">
        <v>1121</v>
      </c>
      <c r="B782" s="1" t="s">
        <v>2684</v>
      </c>
      <c r="C782" t="s">
        <v>20</v>
      </c>
      <c r="D782" t="s">
        <v>2671</v>
      </c>
      <c r="E782" t="s">
        <v>21</v>
      </c>
      <c r="F782">
        <v>0</v>
      </c>
      <c r="G782">
        <v>0</v>
      </c>
      <c r="M782" t="s">
        <v>1991</v>
      </c>
      <c r="N782" t="s">
        <v>2007</v>
      </c>
      <c r="O782" t="s">
        <v>17</v>
      </c>
      <c r="Q782" t="s">
        <v>405</v>
      </c>
      <c r="R782" t="b">
        <v>1</v>
      </c>
      <c r="S782" t="b">
        <v>1</v>
      </c>
    </row>
    <row r="783" spans="1:19" x14ac:dyDescent="0.25">
      <c r="A783" t="s">
        <v>1121</v>
      </c>
      <c r="B783" s="1" t="s">
        <v>2685</v>
      </c>
      <c r="C783" t="s">
        <v>975</v>
      </c>
      <c r="D783" s="1" t="s">
        <v>2685</v>
      </c>
      <c r="E783" s="1" t="s">
        <v>2685</v>
      </c>
      <c r="F783" s="1">
        <v>2</v>
      </c>
      <c r="G783" s="1">
        <v>2</v>
      </c>
      <c r="H783" s="1" t="s">
        <v>2686</v>
      </c>
      <c r="I783" s="1" t="s">
        <v>2686</v>
      </c>
      <c r="J783" s="5" t="s">
        <v>21</v>
      </c>
      <c r="K783" s="1">
        <v>2</v>
      </c>
      <c r="L783" s="5">
        <v>-1</v>
      </c>
      <c r="M783" t="s">
        <v>1254</v>
      </c>
      <c r="N783" t="s">
        <v>1354</v>
      </c>
      <c r="O783" t="s">
        <v>17</v>
      </c>
    </row>
    <row r="784" spans="1:19" x14ac:dyDescent="0.25">
      <c r="H784" s="1" t="s">
        <v>2687</v>
      </c>
      <c r="I784" s="1" t="s">
        <v>2687</v>
      </c>
      <c r="J784" s="5" t="s">
        <v>21</v>
      </c>
      <c r="K784" s="1">
        <v>2</v>
      </c>
      <c r="L784" s="5">
        <v>-1</v>
      </c>
      <c r="M784" t="s">
        <v>1254</v>
      </c>
      <c r="N784" t="s">
        <v>1354</v>
      </c>
      <c r="O784" t="s">
        <v>17</v>
      </c>
    </row>
    <row r="785" spans="1:19" x14ac:dyDescent="0.25">
      <c r="H785" s="1" t="s">
        <v>2688</v>
      </c>
      <c r="I785" s="1" t="s">
        <v>2688</v>
      </c>
      <c r="J785" s="1" t="s">
        <v>2689</v>
      </c>
      <c r="K785" s="1">
        <v>2</v>
      </c>
      <c r="L785" s="1">
        <v>2</v>
      </c>
      <c r="M785" t="s">
        <v>1254</v>
      </c>
      <c r="N785" t="s">
        <v>1354</v>
      </c>
      <c r="O785" t="s">
        <v>2690</v>
      </c>
      <c r="P785">
        <v>67.5</v>
      </c>
    </row>
    <row r="786" spans="1:19" x14ac:dyDescent="0.25">
      <c r="H786" s="1" t="s">
        <v>2691</v>
      </c>
      <c r="I786" s="1" t="s">
        <v>2691</v>
      </c>
      <c r="J786" s="5" t="s">
        <v>21</v>
      </c>
      <c r="K786" s="1">
        <v>2</v>
      </c>
      <c r="L786" s="5">
        <v>-1</v>
      </c>
      <c r="M786" t="s">
        <v>1254</v>
      </c>
      <c r="N786" t="s">
        <v>1354</v>
      </c>
      <c r="O786" t="s">
        <v>17</v>
      </c>
    </row>
    <row r="787" spans="1:19" x14ac:dyDescent="0.25">
      <c r="H787" s="1" t="s">
        <v>2692</v>
      </c>
      <c r="I787" s="1" t="s">
        <v>2692</v>
      </c>
      <c r="J787" s="1" t="s">
        <v>2693</v>
      </c>
      <c r="K787" s="1">
        <v>2</v>
      </c>
      <c r="L787" s="1">
        <v>2</v>
      </c>
      <c r="M787" t="s">
        <v>1254</v>
      </c>
      <c r="N787" t="s">
        <v>1354</v>
      </c>
      <c r="O787" t="s">
        <v>2690</v>
      </c>
      <c r="P787">
        <v>11.9</v>
      </c>
    </row>
    <row r="788" spans="1:19" x14ac:dyDescent="0.25">
      <c r="H788" s="1" t="s">
        <v>2694</v>
      </c>
      <c r="I788" s="1" t="s">
        <v>2694</v>
      </c>
      <c r="J788" s="1" t="s">
        <v>2695</v>
      </c>
      <c r="K788" s="1">
        <v>2</v>
      </c>
      <c r="L788" s="1">
        <v>2</v>
      </c>
      <c r="M788" t="s">
        <v>1254</v>
      </c>
      <c r="N788" t="s">
        <v>1354</v>
      </c>
      <c r="O788" t="s">
        <v>2690</v>
      </c>
      <c r="P788">
        <v>18.399999999999999</v>
      </c>
    </row>
    <row r="789" spans="1:19" x14ac:dyDescent="0.25">
      <c r="A789" t="s">
        <v>1121</v>
      </c>
      <c r="B789" s="1" t="s">
        <v>2696</v>
      </c>
      <c r="C789" t="s">
        <v>20</v>
      </c>
      <c r="D789" t="s">
        <v>2685</v>
      </c>
      <c r="E789" t="s">
        <v>21</v>
      </c>
      <c r="F789">
        <v>0</v>
      </c>
      <c r="G789">
        <v>0</v>
      </c>
      <c r="M789" t="s">
        <v>1254</v>
      </c>
      <c r="N789" t="s">
        <v>2697</v>
      </c>
      <c r="O789" t="s">
        <v>17</v>
      </c>
      <c r="Q789" t="s">
        <v>405</v>
      </c>
      <c r="R789" t="b">
        <v>1</v>
      </c>
      <c r="S789" t="b">
        <v>1</v>
      </c>
    </row>
    <row r="790" spans="1:19" x14ac:dyDescent="0.25">
      <c r="A790" t="s">
        <v>1121</v>
      </c>
      <c r="B790" s="1" t="s">
        <v>2698</v>
      </c>
      <c r="C790" t="s">
        <v>975</v>
      </c>
      <c r="D790" s="1" t="s">
        <v>2698</v>
      </c>
      <c r="E790" s="6" t="s">
        <v>2698</v>
      </c>
      <c r="F790" s="1">
        <v>2</v>
      </c>
      <c r="G790" s="6">
        <v>1</v>
      </c>
      <c r="H790" s="1" t="s">
        <v>2699</v>
      </c>
      <c r="I790" s="1" t="s">
        <v>2699</v>
      </c>
      <c r="J790" s="5" t="s">
        <v>21</v>
      </c>
      <c r="K790" s="1">
        <v>2</v>
      </c>
      <c r="L790" s="5">
        <v>-1</v>
      </c>
      <c r="M790" t="s">
        <v>1229</v>
      </c>
      <c r="N790" t="s">
        <v>1526</v>
      </c>
      <c r="O790" t="s">
        <v>17</v>
      </c>
    </row>
    <row r="791" spans="1:19" x14ac:dyDescent="0.25">
      <c r="H791" s="1" t="s">
        <v>2700</v>
      </c>
      <c r="I791" s="1" t="s">
        <v>2700</v>
      </c>
      <c r="J791" s="5" t="s">
        <v>21</v>
      </c>
      <c r="K791" s="1">
        <v>2</v>
      </c>
      <c r="L791" s="5">
        <v>-1</v>
      </c>
      <c r="M791" t="s">
        <v>1229</v>
      </c>
      <c r="N791" t="s">
        <v>1526</v>
      </c>
      <c r="O791" t="s">
        <v>17</v>
      </c>
    </row>
    <row r="792" spans="1:19" x14ac:dyDescent="0.25">
      <c r="H792" s="1" t="s">
        <v>2701</v>
      </c>
      <c r="I792" s="1" t="s">
        <v>2701</v>
      </c>
      <c r="J792" s="5" t="s">
        <v>21</v>
      </c>
      <c r="K792" s="1">
        <v>2</v>
      </c>
      <c r="L792" s="5">
        <v>-1</v>
      </c>
      <c r="M792" t="s">
        <v>1229</v>
      </c>
      <c r="N792" t="s">
        <v>1526</v>
      </c>
      <c r="O792" t="s">
        <v>17</v>
      </c>
    </row>
    <row r="793" spans="1:19" x14ac:dyDescent="0.25">
      <c r="H793" s="1" t="s">
        <v>2702</v>
      </c>
      <c r="I793" s="1" t="s">
        <v>2702</v>
      </c>
      <c r="J793" s="6" t="s">
        <v>2703</v>
      </c>
      <c r="K793" s="1">
        <v>2</v>
      </c>
      <c r="L793" s="6">
        <v>1</v>
      </c>
      <c r="M793" t="s">
        <v>1229</v>
      </c>
      <c r="N793" t="s">
        <v>1526</v>
      </c>
      <c r="O793" t="s">
        <v>2704</v>
      </c>
      <c r="P793">
        <v>15.1</v>
      </c>
      <c r="Q793" t="s">
        <v>3161</v>
      </c>
    </row>
    <row r="794" spans="1:19" x14ac:dyDescent="0.25">
      <c r="H794" s="1" t="s">
        <v>2705</v>
      </c>
      <c r="I794" s="1" t="s">
        <v>2705</v>
      </c>
      <c r="J794" s="6" t="s">
        <v>2706</v>
      </c>
      <c r="K794" s="1">
        <v>2</v>
      </c>
      <c r="L794" s="6">
        <v>1</v>
      </c>
      <c r="M794" t="s">
        <v>1229</v>
      </c>
      <c r="N794" t="s">
        <v>1526</v>
      </c>
      <c r="O794" t="s">
        <v>2707</v>
      </c>
      <c r="P794">
        <v>69.3</v>
      </c>
      <c r="Q794" t="s">
        <v>3161</v>
      </c>
    </row>
    <row r="795" spans="1:19" x14ac:dyDescent="0.25">
      <c r="H795" s="1" t="s">
        <v>2708</v>
      </c>
      <c r="I795" s="1" t="s">
        <v>2708</v>
      </c>
      <c r="J795" s="5" t="s">
        <v>21</v>
      </c>
      <c r="K795" s="1">
        <v>2</v>
      </c>
      <c r="L795" s="5">
        <v>-1</v>
      </c>
      <c r="M795" t="s">
        <v>1229</v>
      </c>
      <c r="N795" t="s">
        <v>1526</v>
      </c>
      <c r="O795" t="s">
        <v>17</v>
      </c>
    </row>
    <row r="796" spans="1:19" x14ac:dyDescent="0.25">
      <c r="H796" s="1" t="s">
        <v>2709</v>
      </c>
      <c r="I796" s="1" t="s">
        <v>2709</v>
      </c>
      <c r="J796" s="5" t="s">
        <v>21</v>
      </c>
      <c r="K796" s="1">
        <v>2</v>
      </c>
      <c r="L796" s="5">
        <v>-1</v>
      </c>
      <c r="M796" t="s">
        <v>1229</v>
      </c>
      <c r="N796" t="s">
        <v>1526</v>
      </c>
      <c r="O796" t="s">
        <v>17</v>
      </c>
    </row>
    <row r="797" spans="1:19" x14ac:dyDescent="0.25">
      <c r="H797" s="1" t="s">
        <v>2710</v>
      </c>
      <c r="I797" s="1" t="s">
        <v>2710</v>
      </c>
      <c r="J797" s="1" t="s">
        <v>2711</v>
      </c>
      <c r="K797" s="1">
        <v>2</v>
      </c>
      <c r="L797" s="1">
        <v>2</v>
      </c>
      <c r="M797" t="s">
        <v>1229</v>
      </c>
      <c r="N797" t="s">
        <v>1526</v>
      </c>
      <c r="O797" t="s">
        <v>2712</v>
      </c>
      <c r="P797">
        <v>9.9</v>
      </c>
    </row>
    <row r="798" spans="1:19" x14ac:dyDescent="0.25">
      <c r="H798" s="1" t="s">
        <v>2713</v>
      </c>
      <c r="I798" s="1" t="s">
        <v>2713</v>
      </c>
      <c r="J798" s="5" t="s">
        <v>21</v>
      </c>
      <c r="K798" s="1">
        <v>2</v>
      </c>
      <c r="L798" s="5">
        <v>-1</v>
      </c>
      <c r="M798" t="s">
        <v>1229</v>
      </c>
      <c r="N798" t="s">
        <v>1526</v>
      </c>
      <c r="O798" t="s">
        <v>17</v>
      </c>
    </row>
    <row r="799" spans="1:19" x14ac:dyDescent="0.25">
      <c r="H799" s="1" t="s">
        <v>3013</v>
      </c>
      <c r="I799" s="5" t="s">
        <v>21</v>
      </c>
      <c r="J799" s="6" t="s">
        <v>2717</v>
      </c>
      <c r="K799" s="5">
        <v>-1</v>
      </c>
      <c r="L799" s="6">
        <v>1</v>
      </c>
      <c r="M799" t="s">
        <v>1229</v>
      </c>
      <c r="N799" t="s">
        <v>17</v>
      </c>
      <c r="O799" t="s">
        <v>2718</v>
      </c>
      <c r="P799">
        <v>71.3</v>
      </c>
      <c r="Q799" t="s">
        <v>3162</v>
      </c>
    </row>
    <row r="800" spans="1:19" x14ac:dyDescent="0.25">
      <c r="H800" s="1" t="s">
        <v>3014</v>
      </c>
      <c r="I800" s="5" t="s">
        <v>21</v>
      </c>
      <c r="J800" s="6" t="s">
        <v>2719</v>
      </c>
      <c r="K800" s="5">
        <v>-1</v>
      </c>
      <c r="L800" s="6">
        <v>1</v>
      </c>
      <c r="M800" t="s">
        <v>1229</v>
      </c>
      <c r="N800" t="s">
        <v>17</v>
      </c>
      <c r="O800" t="s">
        <v>2720</v>
      </c>
      <c r="P800">
        <v>11.8</v>
      </c>
      <c r="Q800" t="s">
        <v>3163</v>
      </c>
    </row>
    <row r="801" spans="1:19" x14ac:dyDescent="0.25">
      <c r="H801" s="1" t="s">
        <v>3015</v>
      </c>
      <c r="I801" s="5" t="s">
        <v>21</v>
      </c>
      <c r="J801" s="1" t="s">
        <v>2723</v>
      </c>
      <c r="K801" s="5">
        <v>-1</v>
      </c>
      <c r="L801" s="1">
        <v>2</v>
      </c>
      <c r="M801" t="s">
        <v>1229</v>
      </c>
      <c r="N801" t="s">
        <v>17</v>
      </c>
      <c r="O801" t="s">
        <v>2724</v>
      </c>
      <c r="P801">
        <v>43.5</v>
      </c>
      <c r="Q801" t="s">
        <v>3028</v>
      </c>
    </row>
    <row r="802" spans="1:19" x14ac:dyDescent="0.25">
      <c r="H802" s="5" t="s">
        <v>2714</v>
      </c>
      <c r="I802" t="s">
        <v>21</v>
      </c>
      <c r="J802" s="5" t="s">
        <v>2715</v>
      </c>
      <c r="K802">
        <v>0</v>
      </c>
      <c r="L802" s="5">
        <v>-2</v>
      </c>
      <c r="M802" t="s">
        <v>17</v>
      </c>
      <c r="N802" t="s">
        <v>17</v>
      </c>
      <c r="O802" t="s">
        <v>2716</v>
      </c>
      <c r="P802">
        <v>6.9</v>
      </c>
      <c r="Q802" t="s">
        <v>3161</v>
      </c>
    </row>
    <row r="803" spans="1:19" x14ac:dyDescent="0.25">
      <c r="H803" s="5" t="s">
        <v>2721</v>
      </c>
      <c r="I803" t="s">
        <v>21</v>
      </c>
      <c r="J803" s="5" t="s">
        <v>2722</v>
      </c>
      <c r="K803">
        <v>0</v>
      </c>
      <c r="L803" s="5">
        <v>-2</v>
      </c>
      <c r="M803" t="s">
        <v>17</v>
      </c>
      <c r="N803" t="s">
        <v>17</v>
      </c>
      <c r="O803" t="s">
        <v>2716</v>
      </c>
      <c r="P803">
        <v>8.5</v>
      </c>
      <c r="Q803" t="s">
        <v>3161</v>
      </c>
    </row>
    <row r="804" spans="1:19" x14ac:dyDescent="0.25">
      <c r="A804" t="s">
        <v>1121</v>
      </c>
      <c r="B804" s="1" t="s">
        <v>2725</v>
      </c>
      <c r="C804" t="s">
        <v>20</v>
      </c>
      <c r="D804" t="s">
        <v>2698</v>
      </c>
      <c r="E804" t="s">
        <v>21</v>
      </c>
      <c r="F804">
        <v>0</v>
      </c>
      <c r="G804">
        <v>0</v>
      </c>
      <c r="M804" t="s">
        <v>1229</v>
      </c>
      <c r="N804" t="s">
        <v>2726</v>
      </c>
      <c r="O804" t="s">
        <v>17</v>
      </c>
      <c r="Q804" t="s">
        <v>405</v>
      </c>
      <c r="R804" t="b">
        <v>1</v>
      </c>
      <c r="S804" t="b">
        <v>1</v>
      </c>
    </row>
    <row r="805" spans="1:19" x14ac:dyDescent="0.25">
      <c r="A805" t="s">
        <v>1121</v>
      </c>
      <c r="B805" s="1" t="s">
        <v>2727</v>
      </c>
      <c r="C805" t="s">
        <v>975</v>
      </c>
      <c r="D805" s="6" t="s">
        <v>2727</v>
      </c>
      <c r="E805" s="6" t="s">
        <v>2727</v>
      </c>
      <c r="F805" s="6">
        <v>1</v>
      </c>
      <c r="G805" s="6">
        <v>1</v>
      </c>
      <c r="H805" s="1" t="s">
        <v>2728</v>
      </c>
      <c r="I805" s="6" t="s">
        <v>2728</v>
      </c>
      <c r="J805" s="6" t="s">
        <v>2729</v>
      </c>
      <c r="K805" s="6">
        <v>1</v>
      </c>
      <c r="L805" s="6">
        <v>1</v>
      </c>
      <c r="M805" t="s">
        <v>2594</v>
      </c>
      <c r="N805" t="s">
        <v>2730</v>
      </c>
      <c r="O805" t="s">
        <v>2731</v>
      </c>
      <c r="P805">
        <v>43.9</v>
      </c>
      <c r="Q805" t="s">
        <v>3166</v>
      </c>
    </row>
    <row r="806" spans="1:19" x14ac:dyDescent="0.25">
      <c r="H806" s="1" t="s">
        <v>2732</v>
      </c>
      <c r="I806" s="1" t="s">
        <v>2732</v>
      </c>
      <c r="J806" s="1" t="s">
        <v>2733</v>
      </c>
      <c r="K806" s="1">
        <v>2</v>
      </c>
      <c r="L806" s="1">
        <v>2</v>
      </c>
      <c r="M806" t="s">
        <v>2594</v>
      </c>
      <c r="N806" t="s">
        <v>2734</v>
      </c>
      <c r="O806" t="s">
        <v>2735</v>
      </c>
      <c r="P806">
        <v>43.9</v>
      </c>
    </row>
    <row r="807" spans="1:19" x14ac:dyDescent="0.25">
      <c r="H807" s="1" t="s">
        <v>2736</v>
      </c>
      <c r="I807" s="1" t="s">
        <v>2736</v>
      </c>
      <c r="J807" s="5" t="s">
        <v>21</v>
      </c>
      <c r="K807" s="1">
        <v>2</v>
      </c>
      <c r="L807" s="5">
        <v>-1</v>
      </c>
      <c r="M807" t="s">
        <v>2594</v>
      </c>
      <c r="N807" t="s">
        <v>2734</v>
      </c>
      <c r="O807" t="s">
        <v>17</v>
      </c>
    </row>
    <row r="808" spans="1:19" x14ac:dyDescent="0.25">
      <c r="H808" s="1" t="s">
        <v>2737</v>
      </c>
      <c r="I808" s="6" t="s">
        <v>2737</v>
      </c>
      <c r="J808" s="5" t="s">
        <v>21</v>
      </c>
      <c r="K808" s="6">
        <v>1</v>
      </c>
      <c r="L808" s="5">
        <v>-1</v>
      </c>
      <c r="M808" t="s">
        <v>2594</v>
      </c>
      <c r="N808" t="s">
        <v>2730</v>
      </c>
      <c r="O808" t="s">
        <v>17</v>
      </c>
      <c r="Q808" t="s">
        <v>3165</v>
      </c>
    </row>
    <row r="809" spans="1:19" x14ac:dyDescent="0.25">
      <c r="H809" s="1" t="s">
        <v>2738</v>
      </c>
      <c r="I809" s="1" t="s">
        <v>2738</v>
      </c>
      <c r="J809" s="1" t="s">
        <v>2739</v>
      </c>
      <c r="K809" s="1">
        <v>2</v>
      </c>
      <c r="L809" s="1">
        <v>2</v>
      </c>
      <c r="M809" t="s">
        <v>2594</v>
      </c>
      <c r="N809" t="s">
        <v>2734</v>
      </c>
      <c r="O809" t="s">
        <v>2735</v>
      </c>
      <c r="P809">
        <v>30.8</v>
      </c>
    </row>
    <row r="810" spans="1:19" x14ac:dyDescent="0.25">
      <c r="H810" s="1" t="s">
        <v>2740</v>
      </c>
      <c r="I810" s="1" t="s">
        <v>2740</v>
      </c>
      <c r="J810" s="5" t="s">
        <v>21</v>
      </c>
      <c r="K810" s="1">
        <v>2</v>
      </c>
      <c r="L810" s="5">
        <v>-1</v>
      </c>
      <c r="M810" t="s">
        <v>2594</v>
      </c>
      <c r="N810" t="s">
        <v>2734</v>
      </c>
      <c r="O810" t="s">
        <v>17</v>
      </c>
    </row>
    <row r="811" spans="1:19" x14ac:dyDescent="0.25">
      <c r="H811" s="1" t="s">
        <v>2741</v>
      </c>
      <c r="I811" s="1" t="s">
        <v>2741</v>
      </c>
      <c r="J811" s="5" t="s">
        <v>21</v>
      </c>
      <c r="K811" s="1">
        <v>2</v>
      </c>
      <c r="L811" s="5">
        <v>-1</v>
      </c>
      <c r="M811" t="s">
        <v>2594</v>
      </c>
      <c r="N811" t="s">
        <v>2734</v>
      </c>
      <c r="O811" t="s">
        <v>17</v>
      </c>
    </row>
    <row r="812" spans="1:19" x14ac:dyDescent="0.25">
      <c r="H812" s="1" t="s">
        <v>2742</v>
      </c>
      <c r="I812" s="1" t="s">
        <v>2742</v>
      </c>
      <c r="J812" s="1" t="s">
        <v>2743</v>
      </c>
      <c r="K812" s="1">
        <v>2</v>
      </c>
      <c r="L812" s="1">
        <v>2</v>
      </c>
      <c r="M812" t="s">
        <v>2594</v>
      </c>
      <c r="N812" t="s">
        <v>2734</v>
      </c>
      <c r="O812" t="s">
        <v>2744</v>
      </c>
      <c r="P812">
        <v>33.9</v>
      </c>
    </row>
    <row r="813" spans="1:19" x14ac:dyDescent="0.25">
      <c r="H813" s="1" t="s">
        <v>2745</v>
      </c>
      <c r="I813" s="1" t="s">
        <v>2745</v>
      </c>
      <c r="J813" s="5" t="s">
        <v>21</v>
      </c>
      <c r="K813" s="1">
        <v>2</v>
      </c>
      <c r="L813" s="5">
        <v>-1</v>
      </c>
      <c r="M813" t="s">
        <v>2594</v>
      </c>
      <c r="N813" t="s">
        <v>2734</v>
      </c>
      <c r="O813" t="s">
        <v>17</v>
      </c>
    </row>
    <row r="814" spans="1:19" x14ac:dyDescent="0.25">
      <c r="H814" s="1" t="s">
        <v>3016</v>
      </c>
      <c r="I814" s="5" t="s">
        <v>21</v>
      </c>
      <c r="J814" s="1" t="s">
        <v>2746</v>
      </c>
      <c r="K814" s="5">
        <v>-1</v>
      </c>
      <c r="L814" s="1">
        <v>2</v>
      </c>
      <c r="M814" t="s">
        <v>2594</v>
      </c>
      <c r="N814" t="s">
        <v>17</v>
      </c>
      <c r="O814" t="s">
        <v>2747</v>
      </c>
      <c r="P814">
        <v>26</v>
      </c>
      <c r="Q814" t="s">
        <v>3028</v>
      </c>
    </row>
    <row r="815" spans="1:19" x14ac:dyDescent="0.25">
      <c r="H815" s="1" t="s">
        <v>3017</v>
      </c>
      <c r="I815" s="5" t="s">
        <v>21</v>
      </c>
      <c r="J815" s="6" t="s">
        <v>2750</v>
      </c>
      <c r="K815" s="5">
        <v>-1</v>
      </c>
      <c r="L815" s="6">
        <v>1</v>
      </c>
      <c r="M815" t="s">
        <v>2594</v>
      </c>
      <c r="N815" t="s">
        <v>17</v>
      </c>
      <c r="O815" t="s">
        <v>2751</v>
      </c>
      <c r="P815">
        <v>18.7</v>
      </c>
      <c r="Q815" t="s">
        <v>3167</v>
      </c>
    </row>
    <row r="816" spans="1:19" x14ac:dyDescent="0.25">
      <c r="H816" s="1" t="s">
        <v>3018</v>
      </c>
      <c r="I816" s="5" t="s">
        <v>21</v>
      </c>
      <c r="J816" s="6" t="s">
        <v>2748</v>
      </c>
      <c r="K816" s="5">
        <v>-1</v>
      </c>
      <c r="L816" s="6">
        <v>1</v>
      </c>
      <c r="M816" t="s">
        <v>2594</v>
      </c>
      <c r="N816" t="s">
        <v>17</v>
      </c>
      <c r="O816" t="s">
        <v>2749</v>
      </c>
      <c r="P816">
        <v>75.599999999999994</v>
      </c>
      <c r="Q816" t="s">
        <v>3167</v>
      </c>
    </row>
    <row r="817" spans="1:19" x14ac:dyDescent="0.25">
      <c r="H817" s="5" t="s">
        <v>2752</v>
      </c>
      <c r="I817" t="s">
        <v>21</v>
      </c>
      <c r="J817" s="5" t="s">
        <v>2753</v>
      </c>
      <c r="K817">
        <v>0</v>
      </c>
      <c r="L817" s="5">
        <v>-2</v>
      </c>
      <c r="M817" t="s">
        <v>17</v>
      </c>
      <c r="N817" t="s">
        <v>17</v>
      </c>
      <c r="O817" t="s">
        <v>2754</v>
      </c>
      <c r="P817">
        <v>15.8</v>
      </c>
      <c r="Q817" t="s">
        <v>3164</v>
      </c>
    </row>
    <row r="818" spans="1:19" x14ac:dyDescent="0.25">
      <c r="A818" t="s">
        <v>1121</v>
      </c>
      <c r="B818" s="1" t="s">
        <v>2755</v>
      </c>
      <c r="C818" t="s">
        <v>20</v>
      </c>
      <c r="D818" t="s">
        <v>2727</v>
      </c>
      <c r="E818" t="s">
        <v>21</v>
      </c>
      <c r="F818">
        <v>0</v>
      </c>
      <c r="G818">
        <v>0</v>
      </c>
      <c r="M818" t="s">
        <v>2594</v>
      </c>
      <c r="N818" t="s">
        <v>2756</v>
      </c>
      <c r="O818" t="s">
        <v>17</v>
      </c>
      <c r="Q818" t="s">
        <v>405</v>
      </c>
      <c r="R818" t="b">
        <v>1</v>
      </c>
      <c r="S818" t="b">
        <v>1</v>
      </c>
    </row>
    <row r="819" spans="1:19" x14ac:dyDescent="0.25">
      <c r="A819" t="s">
        <v>1121</v>
      </c>
      <c r="B819" s="1" t="s">
        <v>2757</v>
      </c>
      <c r="C819" t="s">
        <v>975</v>
      </c>
      <c r="D819" s="1" t="s">
        <v>2757</v>
      </c>
      <c r="E819" s="6" t="s">
        <v>2757</v>
      </c>
      <c r="F819" s="1">
        <v>2</v>
      </c>
      <c r="G819" s="6">
        <v>1</v>
      </c>
      <c r="H819" s="1" t="s">
        <v>2758</v>
      </c>
      <c r="I819" s="1" t="s">
        <v>2758</v>
      </c>
      <c r="J819" s="1" t="s">
        <v>2759</v>
      </c>
      <c r="K819" s="1">
        <v>2</v>
      </c>
      <c r="L819" s="1">
        <v>2</v>
      </c>
      <c r="M819" t="s">
        <v>1473</v>
      </c>
      <c r="N819" t="s">
        <v>2760</v>
      </c>
      <c r="O819" t="s">
        <v>2761</v>
      </c>
      <c r="P819">
        <v>70.7</v>
      </c>
    </row>
    <row r="820" spans="1:19" x14ac:dyDescent="0.25">
      <c r="H820" s="1" t="s">
        <v>2762</v>
      </c>
      <c r="I820" s="1" t="s">
        <v>2762</v>
      </c>
      <c r="J820" s="6" t="s">
        <v>2763</v>
      </c>
      <c r="K820" s="1">
        <v>2</v>
      </c>
      <c r="L820" s="6">
        <v>1</v>
      </c>
      <c r="M820" t="s">
        <v>1473</v>
      </c>
      <c r="N820" t="s">
        <v>2760</v>
      </c>
      <c r="O820" t="s">
        <v>2764</v>
      </c>
      <c r="P820">
        <v>74.8</v>
      </c>
      <c r="Q820" t="s">
        <v>3168</v>
      </c>
    </row>
    <row r="821" spans="1:19" x14ac:dyDescent="0.25">
      <c r="H821" s="1" t="s">
        <v>2765</v>
      </c>
      <c r="I821" s="1" t="s">
        <v>2765</v>
      </c>
      <c r="J821" s="5" t="s">
        <v>21</v>
      </c>
      <c r="K821" s="1">
        <v>2</v>
      </c>
      <c r="L821" s="5">
        <v>-1</v>
      </c>
      <c r="M821" t="s">
        <v>1473</v>
      </c>
      <c r="N821" t="s">
        <v>2760</v>
      </c>
      <c r="O821" t="s">
        <v>17</v>
      </c>
    </row>
    <row r="822" spans="1:19" x14ac:dyDescent="0.25">
      <c r="H822" s="1" t="s">
        <v>2766</v>
      </c>
      <c r="I822" s="1" t="s">
        <v>2766</v>
      </c>
      <c r="J822" s="5" t="s">
        <v>21</v>
      </c>
      <c r="K822" s="1">
        <v>2</v>
      </c>
      <c r="L822" s="5">
        <v>-1</v>
      </c>
      <c r="M822" t="s">
        <v>1473</v>
      </c>
      <c r="N822" t="s">
        <v>2760</v>
      </c>
      <c r="O822" t="s">
        <v>17</v>
      </c>
    </row>
    <row r="823" spans="1:19" x14ac:dyDescent="0.25">
      <c r="H823" s="1" t="s">
        <v>2767</v>
      </c>
      <c r="I823" s="1" t="s">
        <v>2767</v>
      </c>
      <c r="J823" s="1" t="s">
        <v>2768</v>
      </c>
      <c r="K823" s="1">
        <v>2</v>
      </c>
      <c r="L823" s="1">
        <v>2</v>
      </c>
      <c r="M823" t="s">
        <v>1473</v>
      </c>
      <c r="N823" t="s">
        <v>2760</v>
      </c>
      <c r="O823" t="s">
        <v>2769</v>
      </c>
      <c r="P823">
        <v>97.9</v>
      </c>
    </row>
    <row r="824" spans="1:19" x14ac:dyDescent="0.25">
      <c r="H824" s="1" t="s">
        <v>3019</v>
      </c>
      <c r="I824" s="5" t="s">
        <v>21</v>
      </c>
      <c r="J824" s="6" t="s">
        <v>2772</v>
      </c>
      <c r="K824" s="5">
        <v>-1</v>
      </c>
      <c r="L824" s="6">
        <v>1</v>
      </c>
      <c r="M824" t="s">
        <v>1473</v>
      </c>
      <c r="N824" t="s">
        <v>17</v>
      </c>
      <c r="O824" t="s">
        <v>2773</v>
      </c>
      <c r="P824">
        <v>73.3</v>
      </c>
      <c r="Q824" t="s">
        <v>3169</v>
      </c>
    </row>
    <row r="825" spans="1:19" x14ac:dyDescent="0.25">
      <c r="H825" s="1" t="s">
        <v>3020</v>
      </c>
      <c r="I825" s="5" t="s">
        <v>21</v>
      </c>
      <c r="J825" s="1" t="s">
        <v>2774</v>
      </c>
      <c r="K825" s="5">
        <v>-1</v>
      </c>
      <c r="L825" s="1">
        <v>2</v>
      </c>
      <c r="M825" t="s">
        <v>1473</v>
      </c>
      <c r="N825" t="s">
        <v>17</v>
      </c>
      <c r="O825" t="s">
        <v>2775</v>
      </c>
      <c r="P825">
        <v>19.2</v>
      </c>
      <c r="Q825" t="s">
        <v>3028</v>
      </c>
    </row>
    <row r="826" spans="1:19" x14ac:dyDescent="0.25">
      <c r="H826" s="1" t="s">
        <v>3021</v>
      </c>
      <c r="I826" s="5" t="s">
        <v>21</v>
      </c>
      <c r="J826" s="1" t="s">
        <v>2770</v>
      </c>
      <c r="K826" s="5">
        <v>-1</v>
      </c>
      <c r="L826" s="1">
        <v>2</v>
      </c>
      <c r="M826" t="s">
        <v>1473</v>
      </c>
      <c r="N826" t="s">
        <v>17</v>
      </c>
      <c r="O826" t="s">
        <v>2771</v>
      </c>
      <c r="P826">
        <v>1.4</v>
      </c>
      <c r="Q826" t="s">
        <v>3028</v>
      </c>
    </row>
    <row r="827" spans="1:19" x14ac:dyDescent="0.25">
      <c r="H827" s="5" t="s">
        <v>2776</v>
      </c>
      <c r="I827" t="s">
        <v>21</v>
      </c>
      <c r="J827" s="5" t="s">
        <v>2777</v>
      </c>
      <c r="K827">
        <v>0</v>
      </c>
      <c r="L827" s="5">
        <v>-2</v>
      </c>
      <c r="M827" t="s">
        <v>17</v>
      </c>
      <c r="N827" t="s">
        <v>17</v>
      </c>
      <c r="O827" t="s">
        <v>2778</v>
      </c>
      <c r="P827">
        <v>97.8</v>
      </c>
      <c r="Q827" t="s">
        <v>3168</v>
      </c>
    </row>
    <row r="828" spans="1:19" x14ac:dyDescent="0.25">
      <c r="A828" t="s">
        <v>1121</v>
      </c>
      <c r="B828" s="1" t="s">
        <v>2779</v>
      </c>
      <c r="C828" t="s">
        <v>20</v>
      </c>
      <c r="D828" t="s">
        <v>2757</v>
      </c>
      <c r="E828" t="s">
        <v>21</v>
      </c>
      <c r="F828">
        <v>0</v>
      </c>
      <c r="G828">
        <v>0</v>
      </c>
      <c r="M828" t="s">
        <v>1473</v>
      </c>
      <c r="N828" t="s">
        <v>2780</v>
      </c>
      <c r="O828" t="s">
        <v>17</v>
      </c>
      <c r="Q828" t="s">
        <v>405</v>
      </c>
      <c r="R828" t="b">
        <v>1</v>
      </c>
      <c r="S828" t="b">
        <v>1</v>
      </c>
    </row>
    <row r="829" spans="1:19" x14ac:dyDescent="0.25">
      <c r="A829" t="s">
        <v>1121</v>
      </c>
      <c r="B829" s="1" t="s">
        <v>2781</v>
      </c>
      <c r="C829" t="s">
        <v>975</v>
      </c>
      <c r="D829" s="1" t="s">
        <v>2781</v>
      </c>
      <c r="E829" s="1" t="s">
        <v>2781</v>
      </c>
      <c r="F829" s="1">
        <v>2</v>
      </c>
      <c r="G829" s="1">
        <v>2</v>
      </c>
      <c r="H829" s="1" t="s">
        <v>2782</v>
      </c>
      <c r="I829" s="1" t="s">
        <v>2782</v>
      </c>
      <c r="J829" s="1" t="s">
        <v>2783</v>
      </c>
      <c r="K829" s="1">
        <v>2</v>
      </c>
      <c r="L829" s="1">
        <v>2</v>
      </c>
      <c r="M829" t="s">
        <v>1179</v>
      </c>
      <c r="N829" t="s">
        <v>1180</v>
      </c>
      <c r="O829" t="s">
        <v>2784</v>
      </c>
      <c r="P829">
        <v>95.6</v>
      </c>
    </row>
    <row r="830" spans="1:19" x14ac:dyDescent="0.25">
      <c r="H830" s="1" t="s">
        <v>2785</v>
      </c>
      <c r="I830" s="1" t="s">
        <v>2785</v>
      </c>
      <c r="J830" s="1" t="s">
        <v>2786</v>
      </c>
      <c r="K830" s="1">
        <v>2</v>
      </c>
      <c r="L830" s="1">
        <v>2</v>
      </c>
      <c r="M830" t="s">
        <v>1179</v>
      </c>
      <c r="N830" t="s">
        <v>1180</v>
      </c>
      <c r="O830" t="s">
        <v>2784</v>
      </c>
      <c r="P830">
        <v>19.2</v>
      </c>
    </row>
    <row r="831" spans="1:19" x14ac:dyDescent="0.25">
      <c r="H831" s="1" t="s">
        <v>2787</v>
      </c>
      <c r="I831" s="1" t="s">
        <v>2787</v>
      </c>
      <c r="J831" s="1" t="s">
        <v>2788</v>
      </c>
      <c r="K831" s="1">
        <v>2</v>
      </c>
      <c r="L831" s="1">
        <v>2</v>
      </c>
      <c r="M831" t="s">
        <v>1179</v>
      </c>
      <c r="N831" t="s">
        <v>1180</v>
      </c>
      <c r="O831" t="s">
        <v>2789</v>
      </c>
      <c r="P831">
        <v>90.3</v>
      </c>
    </row>
    <row r="832" spans="1:19" x14ac:dyDescent="0.25">
      <c r="H832" s="1" t="s">
        <v>2790</v>
      </c>
      <c r="I832" s="1" t="s">
        <v>2790</v>
      </c>
      <c r="J832" s="1" t="s">
        <v>2791</v>
      </c>
      <c r="K832" s="1">
        <v>2</v>
      </c>
      <c r="L832" s="1">
        <v>2</v>
      </c>
      <c r="M832" t="s">
        <v>1179</v>
      </c>
      <c r="N832" t="s">
        <v>1180</v>
      </c>
      <c r="O832" t="s">
        <v>2792</v>
      </c>
      <c r="P832">
        <v>2.8</v>
      </c>
    </row>
    <row r="833" spans="1:19" x14ac:dyDescent="0.25">
      <c r="A833" t="s">
        <v>1121</v>
      </c>
      <c r="B833" s="1" t="s">
        <v>2793</v>
      </c>
      <c r="C833" t="s">
        <v>20</v>
      </c>
      <c r="D833" t="s">
        <v>2781</v>
      </c>
      <c r="E833" t="s">
        <v>21</v>
      </c>
      <c r="F833">
        <v>0</v>
      </c>
      <c r="G833">
        <v>0</v>
      </c>
      <c r="M833" t="s">
        <v>1179</v>
      </c>
      <c r="N833" t="s">
        <v>3022</v>
      </c>
      <c r="O833" t="s">
        <v>17</v>
      </c>
      <c r="Q833" t="s">
        <v>405</v>
      </c>
      <c r="R833" t="b">
        <v>1</v>
      </c>
      <c r="S833" t="b">
        <v>1</v>
      </c>
    </row>
    <row r="834" spans="1:19" x14ac:dyDescent="0.25">
      <c r="A834" t="s">
        <v>1121</v>
      </c>
      <c r="B834" s="1" t="s">
        <v>2794</v>
      </c>
      <c r="C834" t="s">
        <v>975</v>
      </c>
      <c r="D834" s="1" t="s">
        <v>2794</v>
      </c>
      <c r="E834" s="1" t="s">
        <v>2794</v>
      </c>
      <c r="F834" s="1">
        <v>2</v>
      </c>
      <c r="G834" s="1">
        <v>2</v>
      </c>
      <c r="H834" s="1" t="s">
        <v>2795</v>
      </c>
      <c r="I834" s="1" t="s">
        <v>2795</v>
      </c>
      <c r="J834" s="1" t="s">
        <v>2796</v>
      </c>
      <c r="K834" s="1">
        <v>2</v>
      </c>
      <c r="L834" s="1">
        <v>2</v>
      </c>
      <c r="M834" t="s">
        <v>2797</v>
      </c>
      <c r="N834" t="s">
        <v>2798</v>
      </c>
      <c r="O834" t="s">
        <v>2799</v>
      </c>
      <c r="P834">
        <v>79.400000000000006</v>
      </c>
    </row>
    <row r="835" spans="1:19" x14ac:dyDescent="0.25">
      <c r="H835" s="1" t="s">
        <v>2800</v>
      </c>
      <c r="I835" s="1" t="s">
        <v>2800</v>
      </c>
      <c r="J835" s="1" t="s">
        <v>2801</v>
      </c>
      <c r="K835" s="1">
        <v>2</v>
      </c>
      <c r="L835" s="1">
        <v>2</v>
      </c>
      <c r="M835" t="s">
        <v>2797</v>
      </c>
      <c r="N835" t="s">
        <v>2798</v>
      </c>
      <c r="O835" t="s">
        <v>2802</v>
      </c>
      <c r="P835">
        <v>98.6</v>
      </c>
    </row>
    <row r="836" spans="1:19" x14ac:dyDescent="0.25">
      <c r="H836" s="1" t="s">
        <v>2803</v>
      </c>
      <c r="I836" s="1" t="s">
        <v>2803</v>
      </c>
      <c r="J836" s="1" t="s">
        <v>2803</v>
      </c>
      <c r="K836" s="1">
        <v>2</v>
      </c>
      <c r="L836" s="1">
        <v>2</v>
      </c>
      <c r="M836" t="s">
        <v>2797</v>
      </c>
      <c r="N836" t="s">
        <v>2798</v>
      </c>
      <c r="O836" t="s">
        <v>2804</v>
      </c>
      <c r="P836">
        <v>1</v>
      </c>
    </row>
    <row r="837" spans="1:19" x14ac:dyDescent="0.25">
      <c r="H837" s="1" t="s">
        <v>3023</v>
      </c>
      <c r="I837" s="5" t="s">
        <v>21</v>
      </c>
      <c r="J837" s="1" t="s">
        <v>2805</v>
      </c>
      <c r="K837" s="5">
        <v>-1</v>
      </c>
      <c r="L837" s="1">
        <v>2</v>
      </c>
      <c r="M837" t="s">
        <v>2797</v>
      </c>
      <c r="N837" t="s">
        <v>17</v>
      </c>
      <c r="O837" t="s">
        <v>2806</v>
      </c>
      <c r="P837">
        <v>0.1</v>
      </c>
      <c r="Q837" t="s">
        <v>3028</v>
      </c>
    </row>
    <row r="838" spans="1:19" x14ac:dyDescent="0.25">
      <c r="H838" s="1" t="s">
        <v>3024</v>
      </c>
      <c r="I838" s="5" t="s">
        <v>21</v>
      </c>
      <c r="J838" s="1" t="s">
        <v>2807</v>
      </c>
      <c r="K838" s="5">
        <v>-1</v>
      </c>
      <c r="L838" s="1">
        <v>2</v>
      </c>
      <c r="M838" t="s">
        <v>2797</v>
      </c>
      <c r="N838" t="s">
        <v>17</v>
      </c>
      <c r="O838" t="s">
        <v>2799</v>
      </c>
      <c r="P838">
        <v>5.6</v>
      </c>
      <c r="Q838" t="s">
        <v>3028</v>
      </c>
    </row>
    <row r="839" spans="1:19" x14ac:dyDescent="0.25">
      <c r="H839" s="1" t="s">
        <v>3025</v>
      </c>
      <c r="I839" s="5" t="s">
        <v>21</v>
      </c>
      <c r="J839" s="1" t="s">
        <v>2808</v>
      </c>
      <c r="K839" s="5">
        <v>-1</v>
      </c>
      <c r="L839" s="1">
        <v>2</v>
      </c>
      <c r="M839" t="s">
        <v>2797</v>
      </c>
      <c r="N839" t="s">
        <v>17</v>
      </c>
      <c r="O839" t="s">
        <v>2809</v>
      </c>
      <c r="P839">
        <v>0.2</v>
      </c>
      <c r="Q839" t="s">
        <v>3028</v>
      </c>
    </row>
    <row r="840" spans="1:19" x14ac:dyDescent="0.25">
      <c r="A840" t="s">
        <v>1121</v>
      </c>
      <c r="B840" s="1" t="s">
        <v>2810</v>
      </c>
      <c r="C840" t="s">
        <v>20</v>
      </c>
      <c r="D840" t="s">
        <v>2794</v>
      </c>
      <c r="E840" t="s">
        <v>21</v>
      </c>
      <c r="F840">
        <v>0</v>
      </c>
      <c r="G840">
        <v>0</v>
      </c>
      <c r="M840" t="s">
        <v>2797</v>
      </c>
      <c r="N840" t="s">
        <v>2811</v>
      </c>
      <c r="O840" t="s">
        <v>17</v>
      </c>
      <c r="Q840" t="s">
        <v>405</v>
      </c>
      <c r="R840" t="b">
        <v>1</v>
      </c>
      <c r="S840" t="b">
        <v>1</v>
      </c>
    </row>
    <row r="841" spans="1:19" x14ac:dyDescent="0.25">
      <c r="A841" t="s">
        <v>1121</v>
      </c>
      <c r="B841" s="1" t="s">
        <v>2812</v>
      </c>
      <c r="C841" t="s">
        <v>975</v>
      </c>
      <c r="D841" t="s">
        <v>2813</v>
      </c>
      <c r="E841" t="s">
        <v>21</v>
      </c>
      <c r="F841">
        <v>0</v>
      </c>
      <c r="G841">
        <v>0</v>
      </c>
      <c r="M841" t="s">
        <v>1179</v>
      </c>
      <c r="N841" t="s">
        <v>2814</v>
      </c>
      <c r="O841" t="s">
        <v>17</v>
      </c>
      <c r="Q841" t="s">
        <v>405</v>
      </c>
    </row>
    <row r="842" spans="1:19" x14ac:dyDescent="0.25">
      <c r="A842" t="s">
        <v>1121</v>
      </c>
      <c r="B842" s="1" t="s">
        <v>2815</v>
      </c>
      <c r="C842" t="s">
        <v>975</v>
      </c>
      <c r="D842" s="1" t="s">
        <v>2815</v>
      </c>
      <c r="E842" s="6" t="s">
        <v>2815</v>
      </c>
      <c r="F842" s="1">
        <v>2</v>
      </c>
      <c r="G842" s="6">
        <v>1</v>
      </c>
      <c r="H842" s="1" t="s">
        <v>2816</v>
      </c>
      <c r="I842" s="1" t="s">
        <v>2816</v>
      </c>
      <c r="J842" s="6" t="s">
        <v>2817</v>
      </c>
      <c r="K842" s="1">
        <v>2</v>
      </c>
      <c r="L842" s="6">
        <v>1</v>
      </c>
      <c r="M842" t="s">
        <v>2818</v>
      </c>
      <c r="N842" t="s">
        <v>2819</v>
      </c>
      <c r="O842" t="s">
        <v>2820</v>
      </c>
      <c r="P842">
        <v>61</v>
      </c>
      <c r="Q842" t="s">
        <v>3170</v>
      </c>
    </row>
    <row r="843" spans="1:19" x14ac:dyDescent="0.25">
      <c r="H843" s="1" t="s">
        <v>2821</v>
      </c>
      <c r="I843" s="1" t="s">
        <v>2821</v>
      </c>
      <c r="J843" s="6" t="s">
        <v>2822</v>
      </c>
      <c r="K843" s="1">
        <v>2</v>
      </c>
      <c r="L843" s="6">
        <v>1</v>
      </c>
      <c r="M843" t="s">
        <v>2818</v>
      </c>
      <c r="N843" t="s">
        <v>2819</v>
      </c>
      <c r="O843" t="s">
        <v>2820</v>
      </c>
      <c r="P843">
        <v>90.8</v>
      </c>
      <c r="Q843" t="s">
        <v>3170</v>
      </c>
    </row>
    <row r="844" spans="1:19" x14ac:dyDescent="0.25">
      <c r="H844" s="5" t="s">
        <v>2823</v>
      </c>
      <c r="I844" t="s">
        <v>21</v>
      </c>
      <c r="J844" s="5" t="s">
        <v>2824</v>
      </c>
      <c r="K844">
        <v>0</v>
      </c>
      <c r="L844" s="5">
        <v>-2</v>
      </c>
      <c r="M844" t="s">
        <v>17</v>
      </c>
      <c r="N844" t="s">
        <v>17</v>
      </c>
      <c r="O844" t="s">
        <v>2825</v>
      </c>
      <c r="P844">
        <v>1.2</v>
      </c>
      <c r="Q844" t="s">
        <v>3170</v>
      </c>
    </row>
    <row r="845" spans="1:19" x14ac:dyDescent="0.25">
      <c r="H845" s="5" t="s">
        <v>2826</v>
      </c>
      <c r="I845" t="s">
        <v>21</v>
      </c>
      <c r="J845" s="5" t="s">
        <v>2827</v>
      </c>
      <c r="K845">
        <v>0</v>
      </c>
      <c r="L845" s="5">
        <v>-2</v>
      </c>
      <c r="M845" t="s">
        <v>17</v>
      </c>
      <c r="N845" t="s">
        <v>17</v>
      </c>
      <c r="O845" t="s">
        <v>2828</v>
      </c>
      <c r="P845">
        <v>5.9</v>
      </c>
      <c r="Q845" t="s">
        <v>3172</v>
      </c>
    </row>
    <row r="846" spans="1:19" x14ac:dyDescent="0.25">
      <c r="A846" t="s">
        <v>1121</v>
      </c>
      <c r="B846" s="1" t="s">
        <v>2829</v>
      </c>
      <c r="C846" t="s">
        <v>975</v>
      </c>
      <c r="D846" s="1" t="s">
        <v>2829</v>
      </c>
      <c r="E846" s="1" t="s">
        <v>2829</v>
      </c>
      <c r="F846" s="1">
        <v>2</v>
      </c>
      <c r="G846" s="1">
        <v>2</v>
      </c>
      <c r="H846" s="1" t="s">
        <v>2830</v>
      </c>
      <c r="I846" s="1" t="s">
        <v>2830</v>
      </c>
      <c r="J846" s="1" t="s">
        <v>2831</v>
      </c>
      <c r="K846" s="1">
        <v>2</v>
      </c>
      <c r="L846" s="1">
        <v>2</v>
      </c>
      <c r="M846" t="s">
        <v>2832</v>
      </c>
      <c r="N846" t="s">
        <v>2833</v>
      </c>
      <c r="O846" t="s">
        <v>2834</v>
      </c>
      <c r="P846">
        <v>71.099999999999994</v>
      </c>
    </row>
    <row r="847" spans="1:19" x14ac:dyDescent="0.25">
      <c r="H847" s="1" t="s">
        <v>2835</v>
      </c>
      <c r="I847" s="5" t="s">
        <v>21</v>
      </c>
      <c r="J847" s="1" t="s">
        <v>2836</v>
      </c>
      <c r="K847" s="5">
        <v>-1</v>
      </c>
      <c r="L847" s="1">
        <v>2</v>
      </c>
      <c r="M847" t="s">
        <v>2832</v>
      </c>
      <c r="N847" t="s">
        <v>17</v>
      </c>
      <c r="O847" t="s">
        <v>2834</v>
      </c>
      <c r="P847">
        <v>19</v>
      </c>
      <c r="Q847" t="s">
        <v>3028</v>
      </c>
    </row>
    <row r="848" spans="1:19" x14ac:dyDescent="0.25">
      <c r="H848" s="5" t="s">
        <v>2837</v>
      </c>
      <c r="I848" t="s">
        <v>21</v>
      </c>
      <c r="J848" s="5" t="s">
        <v>2838</v>
      </c>
      <c r="K848">
        <v>0</v>
      </c>
      <c r="L848" s="5">
        <v>-2</v>
      </c>
      <c r="M848" t="s">
        <v>17</v>
      </c>
      <c r="N848" t="s">
        <v>17</v>
      </c>
      <c r="O848" t="s">
        <v>2834</v>
      </c>
      <c r="P848">
        <v>12</v>
      </c>
      <c r="Q848" t="s">
        <v>3171</v>
      </c>
    </row>
    <row r="849" spans="1:21" x14ac:dyDescent="0.25">
      <c r="A849" t="s">
        <v>1121</v>
      </c>
      <c r="B849" s="1" t="s">
        <v>2829</v>
      </c>
      <c r="C849" t="s">
        <v>20</v>
      </c>
      <c r="D849" s="1" t="s">
        <v>2829</v>
      </c>
      <c r="E849" s="1" t="s">
        <v>2829</v>
      </c>
      <c r="F849" s="1">
        <v>2</v>
      </c>
      <c r="G849" s="1">
        <v>2</v>
      </c>
      <c r="H849" s="1" t="s">
        <v>2830</v>
      </c>
      <c r="I849" s="1" t="s">
        <v>2830</v>
      </c>
      <c r="J849" s="5" t="s">
        <v>21</v>
      </c>
      <c r="K849" s="1">
        <v>2</v>
      </c>
      <c r="L849" s="5">
        <v>-1</v>
      </c>
      <c r="M849" t="s">
        <v>2832</v>
      </c>
      <c r="N849" t="s">
        <v>2839</v>
      </c>
      <c r="O849" t="s">
        <v>17</v>
      </c>
      <c r="R849" t="b">
        <v>1</v>
      </c>
      <c r="S849" t="b">
        <v>1</v>
      </c>
      <c r="T849" t="b">
        <v>1</v>
      </c>
      <c r="U849" t="b">
        <v>1</v>
      </c>
    </row>
    <row r="850" spans="1:21" x14ac:dyDescent="0.25">
      <c r="H850" s="5" t="s">
        <v>2840</v>
      </c>
      <c r="I850" t="s">
        <v>21</v>
      </c>
      <c r="J850" s="5" t="s">
        <v>2841</v>
      </c>
      <c r="K850">
        <v>0</v>
      </c>
      <c r="L850" s="5">
        <v>-2</v>
      </c>
      <c r="M850" t="s">
        <v>17</v>
      </c>
      <c r="N850" t="s">
        <v>17</v>
      </c>
      <c r="O850" t="s">
        <v>2842</v>
      </c>
      <c r="P850">
        <v>100</v>
      </c>
      <c r="Q850" t="s">
        <v>3173</v>
      </c>
    </row>
    <row r="853" spans="1:21" ht="15.75" x14ac:dyDescent="0.25">
      <c r="A853" s="31" t="s">
        <v>31</v>
      </c>
      <c r="H853" s="31" t="s">
        <v>32</v>
      </c>
    </row>
    <row r="854" spans="1:21" x14ac:dyDescent="0.25">
      <c r="A854" s="4" t="s">
        <v>33</v>
      </c>
      <c r="F854">
        <f>COUNTIFS(B2:B850,"&lt;&gt;*_*",B2:B850,"&lt;&gt;")</f>
        <v>119</v>
      </c>
      <c r="H854" s="4" t="s">
        <v>33</v>
      </c>
      <c r="K854">
        <f>COUNTIFS(B2:B850,"&lt;&gt;*_*",B2:B850,"&lt;&gt;",R2:R850,"&lt;&gt;TRUE")</f>
        <v>85</v>
      </c>
    </row>
    <row r="855" spans="1:21" x14ac:dyDescent="0.25">
      <c r="A855" s="4" t="s">
        <v>34</v>
      </c>
      <c r="F855">
        <f>COUNTIFS(F2:F850,"&gt;0")</f>
        <v>119</v>
      </c>
      <c r="H855" s="4" t="s">
        <v>34</v>
      </c>
      <c r="K855">
        <f>COUNTIFS(F2:F850,"&gt;0",R2:R850,"&lt;&gt;TRUE")</f>
        <v>85</v>
      </c>
    </row>
    <row r="856" spans="1:21" x14ac:dyDescent="0.25">
      <c r="A856" s="4" t="s">
        <v>35</v>
      </c>
      <c r="F856">
        <f>COUNTIFS(G2:G850,"&gt;0")</f>
        <v>113</v>
      </c>
      <c r="H856" s="4" t="s">
        <v>35</v>
      </c>
      <c r="K856">
        <f>COUNTIFS(G2:G850,"&gt;0",S2:S850,"&lt;&gt;TRUE")</f>
        <v>79</v>
      </c>
    </row>
    <row r="857" spans="1:21" x14ac:dyDescent="0.25">
      <c r="A857" s="4" t="s">
        <v>36</v>
      </c>
      <c r="F857">
        <f>COUNTIFS(F2:F850,"&lt;&gt;-1",F2:F850,"&lt;&gt;0",F2:F850,"&lt;2")</f>
        <v>8</v>
      </c>
      <c r="H857" s="4" t="s">
        <v>36</v>
      </c>
      <c r="K857">
        <f>COUNTIFS(F2:F850,"&lt;&gt;-1",F2:F850,"&lt;&gt;0",F2:F850,"&lt;2",R2:R850,"&lt;&gt;TRUE")</f>
        <v>4</v>
      </c>
    </row>
    <row r="858" spans="1:21" x14ac:dyDescent="0.25">
      <c r="A858" s="4" t="s">
        <v>37</v>
      </c>
      <c r="F858">
        <f>COUNTIFS(G2:G850,"&lt;&gt;-1",G2:G850,"&lt;&gt;0",G2:G850,"&lt;2")</f>
        <v>61</v>
      </c>
      <c r="H858" s="4" t="s">
        <v>37</v>
      </c>
      <c r="K858">
        <f>COUNTIFS(G2:G850,"&lt;&gt;-1",G2:G850,"&lt;&gt;0",G2:G850,"&lt;2",S2:S850,"&lt;&gt;TRUE")</f>
        <v>34</v>
      </c>
    </row>
    <row r="859" spans="1:21" x14ac:dyDescent="0.25">
      <c r="A859" s="4" t="s">
        <v>38</v>
      </c>
      <c r="F859">
        <f>COUNTIFS(F2:F850,"=-1")+COUNTIFS(F2:F850,"=-3")</f>
        <v>0</v>
      </c>
      <c r="H859" s="4" t="s">
        <v>38</v>
      </c>
      <c r="K859">
        <f>COUNTIFS(F2:F850,"=-1",R2:R850,"&lt;&gt;TRUE")+COUNTIFS(F2:F850,"=-3",R2:R850,"&lt;&gt;TRUE")</f>
        <v>0</v>
      </c>
    </row>
    <row r="860" spans="1:21" x14ac:dyDescent="0.25">
      <c r="A860" s="4" t="s">
        <v>39</v>
      </c>
      <c r="F860">
        <f>COUNTIFS(G2:G850,"=-1")+COUNTIFS(G2:G850,"=-3")</f>
        <v>6</v>
      </c>
      <c r="H860" s="4" t="s">
        <v>39</v>
      </c>
      <c r="K860">
        <f>COUNTIFS(G2:G850,"=-1",S2:S850,"&lt;&gt;TRUE")+COUNTIFS(G2:G850,"=-3",S2:S850,"&lt;&gt;TRUE")</f>
        <v>6</v>
      </c>
    </row>
    <row r="861" spans="1:21" x14ac:dyDescent="0.25">
      <c r="A861" s="4" t="s">
        <v>40</v>
      </c>
      <c r="F861" s="8">
        <f>F855/F854</f>
        <v>1</v>
      </c>
      <c r="H861" s="4" t="s">
        <v>40</v>
      </c>
      <c r="K861" s="8">
        <f>K855/K854</f>
        <v>1</v>
      </c>
    </row>
    <row r="862" spans="1:21" x14ac:dyDescent="0.25">
      <c r="A862" s="4" t="s">
        <v>41</v>
      </c>
      <c r="F862" s="8">
        <f>F856/F854</f>
        <v>0.94957983193277307</v>
      </c>
      <c r="H862" s="4" t="s">
        <v>42</v>
      </c>
      <c r="K862" s="8">
        <f>K856/K854</f>
        <v>0.92941176470588238</v>
      </c>
    </row>
    <row r="863" spans="1:21" x14ac:dyDescent="0.25">
      <c r="A863" s="4" t="s">
        <v>43</v>
      </c>
      <c r="F863" s="8">
        <f>F855/(F855+F857)</f>
        <v>0.93700787401574803</v>
      </c>
      <c r="H863" s="4" t="s">
        <v>43</v>
      </c>
      <c r="K863" s="8">
        <f>K855/(K855+K857)</f>
        <v>0.9550561797752809</v>
      </c>
    </row>
    <row r="864" spans="1:21" x14ac:dyDescent="0.25">
      <c r="A864" s="4" t="s">
        <v>44</v>
      </c>
      <c r="F864" s="8">
        <f>F856/(F856+F858)</f>
        <v>0.64942528735632188</v>
      </c>
      <c r="H864" s="4" t="s">
        <v>44</v>
      </c>
      <c r="K864" s="8">
        <f>K856/(K856+K858)</f>
        <v>0.69911504424778759</v>
      </c>
    </row>
    <row r="867" spans="1:11" ht="15.75" x14ac:dyDescent="0.25">
      <c r="A867" s="31" t="s">
        <v>45</v>
      </c>
      <c r="H867" s="31" t="s">
        <v>46</v>
      </c>
    </row>
    <row r="868" spans="1:11" x14ac:dyDescent="0.25">
      <c r="A868" s="4" t="s">
        <v>33</v>
      </c>
      <c r="F868">
        <f>COUNTIFS(H2:H850,"&lt;&gt;*_FP",H2:H850,"&lt;&gt;",H2:H850,"&lt;&gt;no structure")</f>
        <v>693</v>
      </c>
      <c r="H868" s="4" t="s">
        <v>33</v>
      </c>
      <c r="K868">
        <f>COUNTIFS(H2:H850,"&lt;&gt;*_FP",H2:H850,"&lt;&gt;",H2:H850,"&lt;&gt;no structure",T2:T850,"&lt;&gt;TRUE")</f>
        <v>555</v>
      </c>
    </row>
    <row r="869" spans="1:11" x14ac:dyDescent="0.25">
      <c r="A869" s="4" t="s">
        <v>34</v>
      </c>
      <c r="F869">
        <f>COUNTIFS(K2:K850,"&gt;0")</f>
        <v>530</v>
      </c>
      <c r="H869" s="4" t="s">
        <v>34</v>
      </c>
      <c r="K869">
        <f>COUNTIFS(K2:K850,"&gt;0",T2:T850,"&lt;&gt;TRUE")</f>
        <v>445</v>
      </c>
    </row>
    <row r="870" spans="1:11" x14ac:dyDescent="0.25">
      <c r="A870" s="4" t="s">
        <v>35</v>
      </c>
      <c r="F870">
        <f>COUNTIFS(L2:L850,"&gt;0")</f>
        <v>414</v>
      </c>
      <c r="H870" s="4" t="s">
        <v>35</v>
      </c>
      <c r="K870">
        <f>COUNTIFS(L2:L850,"&gt;0",U2:U850,"&lt;&gt;TRUE")</f>
        <v>309</v>
      </c>
    </row>
    <row r="871" spans="1:11" x14ac:dyDescent="0.25">
      <c r="A871" s="4" t="s">
        <v>36</v>
      </c>
      <c r="F871">
        <f>COUNTIFS(K2:K850,"&lt;&gt;-1",K2:K850,"&lt;&gt;0",K2:K850,"&lt;2")</f>
        <v>56</v>
      </c>
      <c r="H871" s="4" t="s">
        <v>36</v>
      </c>
      <c r="K871">
        <f>COUNTIFS(K2:K850,"&lt;&gt;-1",K2:K850,"&lt;&gt;0",K2:K850,"&lt;2",T2:T850,"&lt;&gt;TRUE")</f>
        <v>41</v>
      </c>
    </row>
    <row r="872" spans="1:11" x14ac:dyDescent="0.25">
      <c r="A872" s="4" t="s">
        <v>37</v>
      </c>
      <c r="F872">
        <f>COUNTIFS(L2:L850,"&lt;&gt;-1",L2:L850,"&lt;&gt;0",L2:L850,"&lt;2")</f>
        <v>276</v>
      </c>
      <c r="H872" s="4" t="s">
        <v>37</v>
      </c>
      <c r="K872">
        <f>COUNTIFS(L2:L850,"&lt;&gt;-1",L2:L850,"&lt;&gt;0",L2:L850,"&lt;2",U2:U850,"&lt;&gt;TRUE")</f>
        <v>191</v>
      </c>
    </row>
    <row r="873" spans="1:11" x14ac:dyDescent="0.25">
      <c r="A873" s="4" t="s">
        <v>38</v>
      </c>
      <c r="F873">
        <f>COUNTIFS(K2:K850,"=-1")+COUNTIFS(K2:K850,"=-3")</f>
        <v>163</v>
      </c>
      <c r="H873" s="4" t="s">
        <v>38</v>
      </c>
      <c r="K873">
        <f>COUNTIFS(K2:K850,"=-1",T2:T850,"&lt;&gt;TRUE")+COUNTIFS(K2:K850,"=-3",T2:T850,"&lt;&gt;TRUE")</f>
        <v>110</v>
      </c>
    </row>
    <row r="874" spans="1:11" x14ac:dyDescent="0.25">
      <c r="A874" s="4" t="s">
        <v>39</v>
      </c>
      <c r="F874">
        <f>COUNTIFS(L2:L850,"=-1")+COUNTIFS(L2:L850,"=-3")</f>
        <v>279</v>
      </c>
      <c r="H874" s="4" t="s">
        <v>39</v>
      </c>
      <c r="K874">
        <f>COUNTIFS(L2:L850,"=-1",U2:U850,"&lt;&gt;TRUE")+COUNTIFS(L2:L850,"=-3",U2:U850,"&lt;&gt;TRUE")</f>
        <v>246</v>
      </c>
    </row>
    <row r="875" spans="1:11" x14ac:dyDescent="0.25">
      <c r="A875" s="4" t="s">
        <v>40</v>
      </c>
      <c r="F875" s="8">
        <f>F869/F868</f>
        <v>0.7647907647907648</v>
      </c>
      <c r="H875" s="4" t="s">
        <v>40</v>
      </c>
      <c r="K875" s="8">
        <f>K869/K868</f>
        <v>0.80180180180180183</v>
      </c>
    </row>
    <row r="876" spans="1:11" x14ac:dyDescent="0.25">
      <c r="A876" s="4" t="s">
        <v>41</v>
      </c>
      <c r="F876" s="8">
        <f>F870/F868</f>
        <v>0.59740259740259738</v>
      </c>
      <c r="H876" s="4" t="s">
        <v>42</v>
      </c>
      <c r="K876" s="8">
        <f>K870/K868</f>
        <v>0.55675675675675673</v>
      </c>
    </row>
    <row r="877" spans="1:11" x14ac:dyDescent="0.25">
      <c r="A877" s="4" t="s">
        <v>43</v>
      </c>
      <c r="F877" s="8">
        <f>F869/(F869+F871)</f>
        <v>0.90443686006825941</v>
      </c>
      <c r="H877" s="4" t="s">
        <v>43</v>
      </c>
      <c r="K877" s="8">
        <f>K869/(K869+K871)</f>
        <v>0.91563786008230452</v>
      </c>
    </row>
    <row r="878" spans="1:11" x14ac:dyDescent="0.25">
      <c r="A878" s="4" t="s">
        <v>44</v>
      </c>
      <c r="F878" s="8">
        <f>F870/(F870+F872)</f>
        <v>0.6</v>
      </c>
      <c r="H878" s="4" t="s">
        <v>44</v>
      </c>
      <c r="K878" s="8">
        <f>K870/(K870+K872)</f>
        <v>0.61799999999999999</v>
      </c>
    </row>
    <row r="881" spans="1:1" ht="15.75" x14ac:dyDescent="0.25">
      <c r="A881" s="31" t="s">
        <v>47</v>
      </c>
    </row>
    <row r="882" spans="1:1" x14ac:dyDescent="0.25">
      <c r="A882" s="1" t="s">
        <v>48</v>
      </c>
    </row>
    <row r="883" spans="1:1" x14ac:dyDescent="0.25">
      <c r="A883" s="5" t="s">
        <v>49</v>
      </c>
    </row>
    <row r="885" spans="1:1" x14ac:dyDescent="0.25">
      <c r="A885" s="1" t="s">
        <v>50</v>
      </c>
    </row>
    <row r="886" spans="1:1" x14ac:dyDescent="0.25">
      <c r="A886" s="6" t="s">
        <v>51</v>
      </c>
    </row>
    <row r="887" spans="1:1" x14ac:dyDescent="0.25">
      <c r="A887" s="7" t="s">
        <v>52</v>
      </c>
    </row>
    <row r="888" spans="1:1" x14ac:dyDescent="0.25">
      <c r="A888" s="5" t="s">
        <v>53</v>
      </c>
    </row>
    <row r="890" spans="1:1" x14ac:dyDescent="0.25">
      <c r="A890" s="4" t="s">
        <v>54</v>
      </c>
    </row>
    <row r="891" spans="1:1" x14ac:dyDescent="0.25">
      <c r="A891" t="s">
        <v>55</v>
      </c>
    </row>
    <row r="892" spans="1:1" x14ac:dyDescent="0.25">
      <c r="A892" t="s">
        <v>56</v>
      </c>
    </row>
    <row r="893" spans="1:1" x14ac:dyDescent="0.25">
      <c r="A893" t="s">
        <v>57</v>
      </c>
    </row>
    <row r="894" spans="1:1" x14ac:dyDescent="0.25">
      <c r="A894" t="s">
        <v>58</v>
      </c>
    </row>
    <row r="895" spans="1:1" x14ac:dyDescent="0.25">
      <c r="A895" t="s">
        <v>59</v>
      </c>
    </row>
    <row r="896" spans="1:1" x14ac:dyDescent="0.25">
      <c r="A896" t="s">
        <v>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2843</v>
      </c>
      <c r="B2" s="1" t="s">
        <v>940</v>
      </c>
      <c r="C2" t="s">
        <v>63</v>
      </c>
      <c r="D2" s="1" t="s">
        <v>940</v>
      </c>
      <c r="E2" s="5" t="s">
        <v>21</v>
      </c>
      <c r="F2" s="1">
        <v>2</v>
      </c>
      <c r="G2" s="5">
        <v>-1</v>
      </c>
      <c r="H2" t="s">
        <v>2844</v>
      </c>
      <c r="I2" t="s">
        <v>2845</v>
      </c>
      <c r="J2" t="s">
        <v>17</v>
      </c>
    </row>
    <row r="3" spans="1:14" x14ac:dyDescent="0.25">
      <c r="A3" t="s">
        <v>2843</v>
      </c>
      <c r="B3" s="1" t="s">
        <v>2846</v>
      </c>
      <c r="C3" t="s">
        <v>20</v>
      </c>
      <c r="D3" t="s">
        <v>940</v>
      </c>
      <c r="E3" t="s">
        <v>21</v>
      </c>
      <c r="F3">
        <v>0</v>
      </c>
      <c r="G3">
        <v>0</v>
      </c>
      <c r="H3" t="s">
        <v>2844</v>
      </c>
      <c r="I3" t="s">
        <v>2847</v>
      </c>
      <c r="J3" t="s">
        <v>17</v>
      </c>
      <c r="L3" t="s">
        <v>405</v>
      </c>
      <c r="M3" t="b">
        <v>1</v>
      </c>
      <c r="N3" t="b">
        <v>1</v>
      </c>
    </row>
    <row r="4" spans="1:14" x14ac:dyDescent="0.25">
      <c r="A4" t="s">
        <v>2843</v>
      </c>
      <c r="B4" s="1" t="s">
        <v>112</v>
      </c>
      <c r="C4" t="s">
        <v>63</v>
      </c>
      <c r="D4" s="1" t="s">
        <v>112</v>
      </c>
      <c r="E4" s="5" t="s">
        <v>21</v>
      </c>
      <c r="F4" s="1">
        <v>2</v>
      </c>
      <c r="G4" s="5">
        <v>-1</v>
      </c>
      <c r="H4" t="s">
        <v>544</v>
      </c>
      <c r="I4" t="s">
        <v>2848</v>
      </c>
      <c r="J4" t="s">
        <v>17</v>
      </c>
      <c r="N4" t="b">
        <v>1</v>
      </c>
    </row>
    <row r="5" spans="1:14" x14ac:dyDescent="0.25">
      <c r="A5" t="s">
        <v>2843</v>
      </c>
      <c r="B5" s="1" t="s">
        <v>112</v>
      </c>
      <c r="C5" t="s">
        <v>20</v>
      </c>
      <c r="D5" s="1" t="s">
        <v>112</v>
      </c>
      <c r="E5" s="1" t="s">
        <v>112</v>
      </c>
      <c r="F5" s="1">
        <v>2</v>
      </c>
      <c r="G5" s="1">
        <v>2</v>
      </c>
      <c r="H5" t="s">
        <v>544</v>
      </c>
      <c r="I5" t="s">
        <v>2848</v>
      </c>
      <c r="J5" t="s">
        <v>2849</v>
      </c>
      <c r="K5">
        <v>25</v>
      </c>
      <c r="M5" t="b">
        <v>1</v>
      </c>
    </row>
    <row r="6" spans="1:14" x14ac:dyDescent="0.25">
      <c r="A6" t="s">
        <v>2843</v>
      </c>
      <c r="B6" s="1" t="s">
        <v>944</v>
      </c>
      <c r="C6" t="s">
        <v>63</v>
      </c>
      <c r="D6" s="1" t="s">
        <v>944</v>
      </c>
      <c r="E6" s="5" t="s">
        <v>21</v>
      </c>
      <c r="F6" s="1">
        <v>2</v>
      </c>
      <c r="G6" s="5">
        <v>-1</v>
      </c>
      <c r="H6" t="s">
        <v>2850</v>
      </c>
      <c r="I6" t="s">
        <v>2851</v>
      </c>
      <c r="J6" t="s">
        <v>17</v>
      </c>
    </row>
    <row r="7" spans="1:14" x14ac:dyDescent="0.25">
      <c r="A7" t="s">
        <v>2843</v>
      </c>
      <c r="B7" s="1" t="s">
        <v>2852</v>
      </c>
      <c r="C7" t="s">
        <v>63</v>
      </c>
      <c r="D7" t="s">
        <v>948</v>
      </c>
      <c r="E7" t="s">
        <v>21</v>
      </c>
      <c r="F7">
        <v>0</v>
      </c>
      <c r="G7">
        <v>0</v>
      </c>
      <c r="H7" t="s">
        <v>685</v>
      </c>
      <c r="I7" t="s">
        <v>2853</v>
      </c>
      <c r="J7" t="s">
        <v>17</v>
      </c>
      <c r="L7" t="s">
        <v>405</v>
      </c>
    </row>
    <row r="8" spans="1:14" x14ac:dyDescent="0.25">
      <c r="A8" t="s">
        <v>2843</v>
      </c>
      <c r="B8" s="1" t="s">
        <v>116</v>
      </c>
      <c r="C8" t="s">
        <v>63</v>
      </c>
      <c r="D8" s="1" t="s">
        <v>116</v>
      </c>
      <c r="E8" s="5" t="s">
        <v>21</v>
      </c>
      <c r="F8" s="1">
        <v>2</v>
      </c>
      <c r="G8" s="5">
        <v>-1</v>
      </c>
      <c r="H8" t="s">
        <v>206</v>
      </c>
      <c r="I8" t="s">
        <v>2854</v>
      </c>
      <c r="J8" t="s">
        <v>17</v>
      </c>
    </row>
    <row r="9" spans="1:14" x14ac:dyDescent="0.25">
      <c r="A9" t="s">
        <v>2843</v>
      </c>
      <c r="B9" s="1" t="s">
        <v>2855</v>
      </c>
      <c r="C9" t="s">
        <v>20</v>
      </c>
      <c r="D9" t="s">
        <v>116</v>
      </c>
      <c r="E9" t="s">
        <v>21</v>
      </c>
      <c r="F9">
        <v>0</v>
      </c>
      <c r="G9">
        <v>0</v>
      </c>
      <c r="H9" t="s">
        <v>206</v>
      </c>
      <c r="I9" t="s">
        <v>2856</v>
      </c>
      <c r="J9" t="s">
        <v>17</v>
      </c>
      <c r="L9" t="s">
        <v>405</v>
      </c>
      <c r="M9" t="b">
        <v>1</v>
      </c>
      <c r="N9" t="b">
        <v>1</v>
      </c>
    </row>
    <row r="10" spans="1:14" x14ac:dyDescent="0.25">
      <c r="A10" t="s">
        <v>2843</v>
      </c>
      <c r="B10" s="1" t="s">
        <v>128</v>
      </c>
      <c r="C10" t="s">
        <v>63</v>
      </c>
      <c r="D10" s="1" t="s">
        <v>128</v>
      </c>
      <c r="E10" s="5" t="s">
        <v>21</v>
      </c>
      <c r="F10" s="1">
        <v>2</v>
      </c>
      <c r="G10" s="5">
        <v>-1</v>
      </c>
      <c r="H10" t="s">
        <v>337</v>
      </c>
      <c r="I10" t="s">
        <v>2857</v>
      </c>
      <c r="J10" t="s">
        <v>17</v>
      </c>
    </row>
    <row r="11" spans="1:14" x14ac:dyDescent="0.25">
      <c r="A11" t="s">
        <v>2843</v>
      </c>
      <c r="B11" s="1" t="s">
        <v>2858</v>
      </c>
      <c r="C11" t="s">
        <v>20</v>
      </c>
      <c r="D11" t="s">
        <v>128</v>
      </c>
      <c r="E11" t="s">
        <v>21</v>
      </c>
      <c r="F11">
        <v>0</v>
      </c>
      <c r="G11">
        <v>0</v>
      </c>
      <c r="H11" t="s">
        <v>337</v>
      </c>
      <c r="I11" t="s">
        <v>2859</v>
      </c>
      <c r="J11" t="s">
        <v>17</v>
      </c>
      <c r="L11" t="s">
        <v>405</v>
      </c>
      <c r="M11" t="b">
        <v>1</v>
      </c>
      <c r="N11" t="b">
        <v>1</v>
      </c>
    </row>
    <row r="12" spans="1:14" x14ac:dyDescent="0.25">
      <c r="A12" t="s">
        <v>2843</v>
      </c>
      <c r="B12" s="1" t="s">
        <v>135</v>
      </c>
      <c r="C12" t="s">
        <v>63</v>
      </c>
      <c r="D12" s="1" t="s">
        <v>135</v>
      </c>
      <c r="E12" s="1" t="s">
        <v>135</v>
      </c>
      <c r="F12" s="1">
        <v>2</v>
      </c>
      <c r="G12" s="1">
        <v>2</v>
      </c>
      <c r="H12" t="s">
        <v>481</v>
      </c>
      <c r="I12" t="s">
        <v>2860</v>
      </c>
      <c r="J12" t="s">
        <v>2861</v>
      </c>
      <c r="K12">
        <v>25</v>
      </c>
    </row>
    <row r="13" spans="1:14" x14ac:dyDescent="0.25">
      <c r="A13" t="s">
        <v>2843</v>
      </c>
      <c r="B13" s="1" t="s">
        <v>2862</v>
      </c>
      <c r="C13" t="s">
        <v>63</v>
      </c>
      <c r="D13" s="1" t="s">
        <v>2862</v>
      </c>
      <c r="E13" s="1" t="s">
        <v>2862</v>
      </c>
      <c r="F13" s="1">
        <v>2</v>
      </c>
      <c r="G13" s="1">
        <v>2</v>
      </c>
      <c r="H13" t="s">
        <v>2863</v>
      </c>
      <c r="I13" t="s">
        <v>2864</v>
      </c>
      <c r="J13" t="s">
        <v>2865</v>
      </c>
      <c r="K13">
        <v>20</v>
      </c>
    </row>
    <row r="14" spans="1:14" x14ac:dyDescent="0.25">
      <c r="A14" t="s">
        <v>2843</v>
      </c>
      <c r="B14" s="1" t="s">
        <v>2862</v>
      </c>
      <c r="C14" t="s">
        <v>20</v>
      </c>
      <c r="D14" s="1" t="s">
        <v>2862</v>
      </c>
      <c r="E14" s="1" t="s">
        <v>2862</v>
      </c>
      <c r="F14" s="1">
        <v>2</v>
      </c>
      <c r="G14" s="1">
        <v>2</v>
      </c>
      <c r="H14" t="s">
        <v>2863</v>
      </c>
      <c r="I14" t="s">
        <v>2864</v>
      </c>
      <c r="J14" t="s">
        <v>2866</v>
      </c>
      <c r="K14">
        <v>20</v>
      </c>
      <c r="M14" t="b">
        <v>1</v>
      </c>
      <c r="N14" t="b">
        <v>1</v>
      </c>
    </row>
    <row r="15" spans="1:14" x14ac:dyDescent="0.25">
      <c r="A15" t="s">
        <v>2843</v>
      </c>
      <c r="B15" s="1" t="s">
        <v>2867</v>
      </c>
      <c r="C15" t="s">
        <v>63</v>
      </c>
      <c r="D15" s="1" t="s">
        <v>2867</v>
      </c>
      <c r="E15" s="1" t="s">
        <v>2867</v>
      </c>
      <c r="F15" s="1">
        <v>2</v>
      </c>
      <c r="G15" s="1">
        <v>2</v>
      </c>
      <c r="H15" t="s">
        <v>65</v>
      </c>
      <c r="I15" t="s">
        <v>2868</v>
      </c>
      <c r="J15" t="s">
        <v>2869</v>
      </c>
      <c r="K15">
        <v>50</v>
      </c>
    </row>
    <row r="16" spans="1:14" x14ac:dyDescent="0.25">
      <c r="A16" t="s">
        <v>2843</v>
      </c>
      <c r="B16" s="1" t="s">
        <v>2870</v>
      </c>
      <c r="C16" t="s">
        <v>20</v>
      </c>
      <c r="D16" t="s">
        <v>2867</v>
      </c>
      <c r="E16" t="s">
        <v>21</v>
      </c>
      <c r="F16">
        <v>0</v>
      </c>
      <c r="G16">
        <v>0</v>
      </c>
      <c r="H16" t="s">
        <v>65</v>
      </c>
      <c r="I16" t="s">
        <v>2871</v>
      </c>
      <c r="J16" t="s">
        <v>17</v>
      </c>
      <c r="L16" t="s">
        <v>405</v>
      </c>
      <c r="M16" t="b">
        <v>1</v>
      </c>
      <c r="N16" t="b">
        <v>1</v>
      </c>
    </row>
    <row r="17" spans="1:14" x14ac:dyDescent="0.25">
      <c r="A17" t="s">
        <v>2843</v>
      </c>
      <c r="B17" s="1" t="s">
        <v>2872</v>
      </c>
      <c r="C17" t="s">
        <v>63</v>
      </c>
      <c r="D17" s="1" t="s">
        <v>2872</v>
      </c>
      <c r="E17" s="1" t="s">
        <v>2872</v>
      </c>
      <c r="F17" s="1">
        <v>2</v>
      </c>
      <c r="G17" s="1">
        <v>2</v>
      </c>
      <c r="H17" t="s">
        <v>821</v>
      </c>
      <c r="I17" t="s">
        <v>2873</v>
      </c>
      <c r="J17" t="s">
        <v>2874</v>
      </c>
      <c r="K17">
        <v>20</v>
      </c>
    </row>
    <row r="18" spans="1:14" x14ac:dyDescent="0.25">
      <c r="A18" t="s">
        <v>2843</v>
      </c>
      <c r="B18" s="1" t="s">
        <v>2872</v>
      </c>
      <c r="C18" t="s">
        <v>20</v>
      </c>
      <c r="D18" s="1" t="s">
        <v>2872</v>
      </c>
      <c r="E18" s="1" t="s">
        <v>2872</v>
      </c>
      <c r="F18" s="1">
        <v>2</v>
      </c>
      <c r="G18" s="1">
        <v>2</v>
      </c>
      <c r="H18" t="s">
        <v>821</v>
      </c>
      <c r="I18" t="s">
        <v>2873</v>
      </c>
      <c r="J18" t="s">
        <v>2875</v>
      </c>
      <c r="K18">
        <v>20</v>
      </c>
      <c r="M18" t="b">
        <v>1</v>
      </c>
      <c r="N18" t="b">
        <v>1</v>
      </c>
    </row>
    <row r="19" spans="1:14" x14ac:dyDescent="0.25">
      <c r="A19" t="s">
        <v>2843</v>
      </c>
      <c r="B19" s="1" t="s">
        <v>2876</v>
      </c>
      <c r="C19" t="s">
        <v>63</v>
      </c>
      <c r="D19" s="1" t="s">
        <v>2876</v>
      </c>
      <c r="E19" s="1" t="s">
        <v>2876</v>
      </c>
      <c r="F19" s="1">
        <v>2</v>
      </c>
      <c r="G19" s="1">
        <v>2</v>
      </c>
      <c r="H19" t="s">
        <v>481</v>
      </c>
      <c r="I19" t="s">
        <v>2877</v>
      </c>
      <c r="J19" t="s">
        <v>2878</v>
      </c>
      <c r="K19">
        <v>50</v>
      </c>
    </row>
    <row r="20" spans="1:14" x14ac:dyDescent="0.25">
      <c r="A20" t="s">
        <v>2843</v>
      </c>
      <c r="B20" s="1" t="s">
        <v>2879</v>
      </c>
      <c r="C20" t="s">
        <v>20</v>
      </c>
      <c r="D20" t="s">
        <v>2876</v>
      </c>
      <c r="E20" t="s">
        <v>21</v>
      </c>
      <c r="F20">
        <v>0</v>
      </c>
      <c r="G20">
        <v>0</v>
      </c>
      <c r="H20" t="s">
        <v>481</v>
      </c>
      <c r="I20" t="s">
        <v>2877</v>
      </c>
      <c r="J20" t="s">
        <v>17</v>
      </c>
      <c r="L20" t="s">
        <v>405</v>
      </c>
      <c r="M20" t="b">
        <v>1</v>
      </c>
      <c r="N20" t="b">
        <v>1</v>
      </c>
    </row>
    <row r="21" spans="1:14" x14ac:dyDescent="0.25">
      <c r="A21" t="s">
        <v>2843</v>
      </c>
      <c r="B21" s="1" t="s">
        <v>706</v>
      </c>
      <c r="C21" t="s">
        <v>63</v>
      </c>
      <c r="D21" s="1" t="s">
        <v>706</v>
      </c>
      <c r="E21" s="1" t="s">
        <v>706</v>
      </c>
      <c r="F21" s="1">
        <v>2</v>
      </c>
      <c r="G21" s="1">
        <v>2</v>
      </c>
      <c r="H21" t="s">
        <v>2880</v>
      </c>
      <c r="I21" t="s">
        <v>2881</v>
      </c>
      <c r="J21" t="s">
        <v>2882</v>
      </c>
      <c r="K21">
        <v>25</v>
      </c>
    </row>
    <row r="22" spans="1:14" x14ac:dyDescent="0.25">
      <c r="A22" t="s">
        <v>2843</v>
      </c>
      <c r="B22" s="1" t="s">
        <v>706</v>
      </c>
      <c r="C22" t="s">
        <v>20</v>
      </c>
      <c r="D22" s="1" t="s">
        <v>706</v>
      </c>
      <c r="E22" s="1" t="s">
        <v>706</v>
      </c>
      <c r="F22" s="1">
        <v>2</v>
      </c>
      <c r="G22" s="1">
        <v>2</v>
      </c>
      <c r="H22" t="s">
        <v>2880</v>
      </c>
      <c r="I22" t="s">
        <v>2881</v>
      </c>
      <c r="J22" t="s">
        <v>2883</v>
      </c>
      <c r="K22">
        <v>25</v>
      </c>
      <c r="M22" t="b">
        <v>1</v>
      </c>
      <c r="N22" t="b">
        <v>1</v>
      </c>
    </row>
    <row r="23" spans="1:14" x14ac:dyDescent="0.25">
      <c r="A23" t="s">
        <v>2843</v>
      </c>
      <c r="B23" s="1" t="s">
        <v>930</v>
      </c>
      <c r="C23" t="s">
        <v>63</v>
      </c>
      <c r="D23" s="1" t="s">
        <v>930</v>
      </c>
      <c r="E23" s="1" t="s">
        <v>930</v>
      </c>
      <c r="F23" s="1">
        <v>2</v>
      </c>
      <c r="G23" s="1">
        <v>2</v>
      </c>
      <c r="H23" t="s">
        <v>2863</v>
      </c>
      <c r="I23" t="s">
        <v>2864</v>
      </c>
      <c r="J23" t="s">
        <v>2884</v>
      </c>
      <c r="K23">
        <v>50</v>
      </c>
      <c r="L23" t="s">
        <v>2897</v>
      </c>
    </row>
    <row r="24" spans="1:14" x14ac:dyDescent="0.25">
      <c r="A24" t="s">
        <v>2843</v>
      </c>
      <c r="B24" s="1" t="s">
        <v>930</v>
      </c>
      <c r="C24" t="s">
        <v>20</v>
      </c>
      <c r="D24" s="1" t="s">
        <v>930</v>
      </c>
      <c r="E24" s="1" t="s">
        <v>930</v>
      </c>
      <c r="F24" s="1">
        <v>2</v>
      </c>
      <c r="G24" s="1">
        <v>2</v>
      </c>
      <c r="H24" t="s">
        <v>2863</v>
      </c>
      <c r="I24" t="s">
        <v>2885</v>
      </c>
      <c r="J24" t="s">
        <v>2886</v>
      </c>
      <c r="K24">
        <v>50</v>
      </c>
      <c r="M24" t="b">
        <v>1</v>
      </c>
      <c r="N24" t="b">
        <v>1</v>
      </c>
    </row>
    <row r="25" spans="1:14" x14ac:dyDescent="0.25">
      <c r="A25" t="s">
        <v>2843</v>
      </c>
      <c r="B25" s="1" t="s">
        <v>933</v>
      </c>
      <c r="C25" t="s">
        <v>63</v>
      </c>
      <c r="D25" s="1" t="s">
        <v>933</v>
      </c>
      <c r="E25" s="5" t="s">
        <v>21</v>
      </c>
      <c r="F25" s="1">
        <v>2</v>
      </c>
      <c r="G25" s="5">
        <v>-1</v>
      </c>
      <c r="H25" t="s">
        <v>414</v>
      </c>
      <c r="I25" t="s">
        <v>2887</v>
      </c>
      <c r="J25" t="s">
        <v>17</v>
      </c>
    </row>
    <row r="26" spans="1:14" x14ac:dyDescent="0.25">
      <c r="A26" t="s">
        <v>2843</v>
      </c>
      <c r="B26" s="1" t="s">
        <v>933</v>
      </c>
      <c r="C26" t="s">
        <v>20</v>
      </c>
      <c r="D26" s="1" t="s">
        <v>933</v>
      </c>
      <c r="E26" s="5" t="s">
        <v>21</v>
      </c>
      <c r="F26" s="1">
        <v>2</v>
      </c>
      <c r="G26" s="5">
        <v>-1</v>
      </c>
      <c r="H26" t="s">
        <v>414</v>
      </c>
      <c r="I26" t="s">
        <v>2887</v>
      </c>
      <c r="J26" t="s">
        <v>17</v>
      </c>
      <c r="M26" t="b">
        <v>1</v>
      </c>
      <c r="N26" t="b">
        <v>1</v>
      </c>
    </row>
    <row r="27" spans="1:14" x14ac:dyDescent="0.25">
      <c r="A27" t="s">
        <v>2843</v>
      </c>
      <c r="B27" s="1" t="s">
        <v>2888</v>
      </c>
      <c r="C27" t="s">
        <v>63</v>
      </c>
      <c r="D27" s="1" t="s">
        <v>2888</v>
      </c>
      <c r="E27" s="1" t="s">
        <v>2888</v>
      </c>
      <c r="F27" s="1">
        <v>2</v>
      </c>
      <c r="G27" s="1">
        <v>2</v>
      </c>
      <c r="H27" t="s">
        <v>2889</v>
      </c>
      <c r="I27" t="s">
        <v>2890</v>
      </c>
      <c r="J27" t="s">
        <v>2891</v>
      </c>
      <c r="K27">
        <v>25</v>
      </c>
    </row>
    <row r="28" spans="1:14" x14ac:dyDescent="0.25">
      <c r="A28" t="s">
        <v>2843</v>
      </c>
      <c r="B28" s="1" t="s">
        <v>2892</v>
      </c>
      <c r="C28" t="s">
        <v>20</v>
      </c>
      <c r="D28" t="s">
        <v>2888</v>
      </c>
      <c r="E28" t="s">
        <v>21</v>
      </c>
      <c r="F28">
        <v>0</v>
      </c>
      <c r="G28">
        <v>0</v>
      </c>
      <c r="H28" t="s">
        <v>2889</v>
      </c>
      <c r="I28" t="s">
        <v>2890</v>
      </c>
      <c r="J28" t="s">
        <v>17</v>
      </c>
      <c r="L28" t="s">
        <v>405</v>
      </c>
      <c r="M28" t="b">
        <v>1</v>
      </c>
      <c r="N28" t="b">
        <v>1</v>
      </c>
    </row>
    <row r="29" spans="1:14" x14ac:dyDescent="0.25">
      <c r="A29" t="s">
        <v>2843</v>
      </c>
      <c r="B29" s="1" t="s">
        <v>2893</v>
      </c>
      <c r="C29" t="s">
        <v>63</v>
      </c>
      <c r="D29" t="s">
        <v>2894</v>
      </c>
      <c r="E29" t="s">
        <v>21</v>
      </c>
      <c r="F29">
        <v>0</v>
      </c>
      <c r="G29">
        <v>0</v>
      </c>
      <c r="H29" t="s">
        <v>821</v>
      </c>
      <c r="I29" t="s">
        <v>2895</v>
      </c>
      <c r="J29" t="s">
        <v>17</v>
      </c>
      <c r="L29" t="s">
        <v>405</v>
      </c>
    </row>
    <row r="32" spans="1:14" ht="15.75" x14ac:dyDescent="0.25">
      <c r="A32" s="3" t="s">
        <v>31</v>
      </c>
      <c r="H32" s="3" t="s">
        <v>32</v>
      </c>
    </row>
    <row r="33" spans="1:11" x14ac:dyDescent="0.25">
      <c r="A33" s="4" t="s">
        <v>33</v>
      </c>
      <c r="F33">
        <f>COUNTIFS(B2:B29,"&lt;&gt;*_*",B2:B29,"&lt;&gt;")</f>
        <v>20</v>
      </c>
      <c r="H33" s="4" t="s">
        <v>33</v>
      </c>
      <c r="K33">
        <f>COUNTIFS(B2:B29,"&lt;&gt;*_*",B2:B29,"&lt;&gt;",M2:M29,"&lt;&gt;TRUE")</f>
        <v>14</v>
      </c>
    </row>
    <row r="34" spans="1:11" x14ac:dyDescent="0.25">
      <c r="A34" s="4" t="s">
        <v>34</v>
      </c>
      <c r="F34">
        <f>COUNTIFS(F2:F29,"&gt;0")</f>
        <v>20</v>
      </c>
      <c r="H34" s="4" t="s">
        <v>34</v>
      </c>
      <c r="K34">
        <f>COUNTIFS(F2:F29,"&gt;0",M2:M29,"&lt;&gt;TRUE")</f>
        <v>14</v>
      </c>
    </row>
    <row r="35" spans="1:11" x14ac:dyDescent="0.25">
      <c r="A35" s="4" t="s">
        <v>35</v>
      </c>
      <c r="F35">
        <f>COUNTIFS(G2:G29,"&gt;0")</f>
        <v>13</v>
      </c>
      <c r="H35" s="4" t="s">
        <v>35</v>
      </c>
      <c r="K35">
        <f>COUNTIFS(G2:G29,"&gt;0",N2:N29,"&lt;&gt;TRUE")</f>
        <v>9</v>
      </c>
    </row>
    <row r="36" spans="1:11" x14ac:dyDescent="0.25">
      <c r="A36" s="4" t="s">
        <v>36</v>
      </c>
      <c r="F36">
        <f>COUNTIFS(F2:F29,"&lt;&gt;-1",F2:F29,"&lt;&gt;0",F2:F29,"&lt;2")</f>
        <v>0</v>
      </c>
      <c r="H36" s="4" t="s">
        <v>36</v>
      </c>
      <c r="K36">
        <f>COUNTIFS(F2:F29,"&lt;&gt;-1",F2:F29,"&lt;&gt;0",F2:F29,"&lt;2",M2:M29,"&lt;&gt;TRUE")</f>
        <v>0</v>
      </c>
    </row>
    <row r="37" spans="1:11" x14ac:dyDescent="0.25">
      <c r="A37" s="4" t="s">
        <v>37</v>
      </c>
      <c r="F37">
        <f>COUNTIFS(G2:G29,"&lt;&gt;-1",G2:G29,"&lt;&gt;0",G2:G29,"&lt;2")</f>
        <v>0</v>
      </c>
      <c r="H37" s="4" t="s">
        <v>37</v>
      </c>
      <c r="K37">
        <f>COUNTIFS(G2:G29,"&lt;&gt;-1",G2:G29,"&lt;&gt;0",G2:G29,"&lt;2",N2:N29,"&lt;&gt;TRUE")</f>
        <v>0</v>
      </c>
    </row>
    <row r="38" spans="1:11" x14ac:dyDescent="0.25">
      <c r="A38" s="4" t="s">
        <v>38</v>
      </c>
      <c r="F38">
        <f>COUNTIFS(F2:F29,"=-1")+COUNTIFS(F2:F29,"=-3")</f>
        <v>0</v>
      </c>
      <c r="H38" s="4" t="s">
        <v>38</v>
      </c>
      <c r="K38">
        <f>COUNTIFS(F2:F29,"=-1",M2:M29,"&lt;&gt;TRUE")+COUNTIFS(F2:F29,"=-3",M2:M29,"&lt;&gt;TRUE")</f>
        <v>0</v>
      </c>
    </row>
    <row r="39" spans="1:11" x14ac:dyDescent="0.25">
      <c r="A39" s="4" t="s">
        <v>39</v>
      </c>
      <c r="F39">
        <f>COUNTIFS(G2:G29,"=-1")+COUNTIFS(G2:G29,"=-3")</f>
        <v>7</v>
      </c>
      <c r="H39" s="4" t="s">
        <v>39</v>
      </c>
      <c r="K39">
        <f>COUNTIFS(G2:G29,"=-1",N2:N29,"&lt;&gt;TRUE")+COUNTIFS(G2:G29,"=-3",N2:N29,"&lt;&gt;TRUE")</f>
        <v>5</v>
      </c>
    </row>
    <row r="40" spans="1:11" x14ac:dyDescent="0.25">
      <c r="A40" s="4" t="s">
        <v>40</v>
      </c>
      <c r="F40" s="8">
        <f>F34/F33</f>
        <v>1</v>
      </c>
      <c r="H40" s="4" t="s">
        <v>40</v>
      </c>
      <c r="K40" s="8">
        <f>K34/K33</f>
        <v>1</v>
      </c>
    </row>
    <row r="41" spans="1:11" x14ac:dyDescent="0.25">
      <c r="A41" s="4" t="s">
        <v>41</v>
      </c>
      <c r="F41" s="8">
        <f>F35/F33</f>
        <v>0.65</v>
      </c>
      <c r="H41" s="4" t="s">
        <v>42</v>
      </c>
      <c r="K41" s="8">
        <f>K35/K33</f>
        <v>0.6428571428571429</v>
      </c>
    </row>
    <row r="42" spans="1:11" x14ac:dyDescent="0.25">
      <c r="A42" s="4" t="s">
        <v>43</v>
      </c>
      <c r="F42" s="8">
        <f>F34/(F34+F36)</f>
        <v>1</v>
      </c>
      <c r="H42" s="4" t="s">
        <v>43</v>
      </c>
      <c r="K42" s="8">
        <f>K34/(K34+K36)</f>
        <v>1</v>
      </c>
    </row>
    <row r="43" spans="1:11" x14ac:dyDescent="0.25">
      <c r="A43" s="4" t="s">
        <v>44</v>
      </c>
      <c r="F43" s="8">
        <f>F35/(F35+F37)</f>
        <v>1</v>
      </c>
      <c r="H43" s="4" t="s">
        <v>44</v>
      </c>
      <c r="K43" s="8">
        <f>K35/(K35+K37)</f>
        <v>1</v>
      </c>
    </row>
    <row r="46" spans="1:11" ht="15.75" x14ac:dyDescent="0.25">
      <c r="A46" s="3" t="s">
        <v>47</v>
      </c>
    </row>
    <row r="47" spans="1:11" x14ac:dyDescent="0.25">
      <c r="A47" s="1" t="s">
        <v>48</v>
      </c>
    </row>
    <row r="48" spans="1:11" x14ac:dyDescent="0.25">
      <c r="A48" s="5" t="s">
        <v>49</v>
      </c>
    </row>
    <row r="50" spans="1:1" x14ac:dyDescent="0.25">
      <c r="A50" s="1" t="s">
        <v>50</v>
      </c>
    </row>
    <row r="51" spans="1:1" x14ac:dyDescent="0.25">
      <c r="A51" s="6" t="s">
        <v>51</v>
      </c>
    </row>
    <row r="52" spans="1:1" x14ac:dyDescent="0.25">
      <c r="A52" s="7" t="s">
        <v>52</v>
      </c>
    </row>
    <row r="53" spans="1:1" x14ac:dyDescent="0.25">
      <c r="A53" s="5" t="s">
        <v>53</v>
      </c>
    </row>
    <row r="55" spans="1:1" x14ac:dyDescent="0.25">
      <c r="A55" s="4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923</v>
      </c>
      <c r="B2" s="5" t="s">
        <v>924</v>
      </c>
      <c r="C2" t="s">
        <v>63</v>
      </c>
      <c r="D2" s="5" t="s">
        <v>925</v>
      </c>
      <c r="E2" t="s">
        <v>21</v>
      </c>
      <c r="F2" s="5">
        <v>-2</v>
      </c>
      <c r="G2">
        <v>0</v>
      </c>
      <c r="H2" t="s">
        <v>17</v>
      </c>
      <c r="I2" t="s">
        <v>17</v>
      </c>
      <c r="J2" t="s">
        <v>17</v>
      </c>
      <c r="L2" t="s">
        <v>2903</v>
      </c>
    </row>
    <row r="3" spans="1:14" x14ac:dyDescent="0.25">
      <c r="A3" t="s">
        <v>923</v>
      </c>
      <c r="B3" s="5" t="s">
        <v>926</v>
      </c>
      <c r="C3" t="s">
        <v>63</v>
      </c>
      <c r="D3" s="5" t="s">
        <v>927</v>
      </c>
      <c r="E3" t="s">
        <v>21</v>
      </c>
      <c r="F3" s="5">
        <v>-2</v>
      </c>
      <c r="G3">
        <v>0</v>
      </c>
      <c r="H3" t="s">
        <v>17</v>
      </c>
      <c r="I3" t="s">
        <v>17</v>
      </c>
      <c r="J3" t="s">
        <v>17</v>
      </c>
      <c r="L3" t="s">
        <v>2903</v>
      </c>
    </row>
    <row r="4" spans="1:14" x14ac:dyDescent="0.25">
      <c r="A4" t="s">
        <v>923</v>
      </c>
      <c r="B4" s="1" t="s">
        <v>706</v>
      </c>
      <c r="C4" t="s">
        <v>63</v>
      </c>
      <c r="D4" s="1" t="s">
        <v>706</v>
      </c>
      <c r="E4" s="5" t="s">
        <v>21</v>
      </c>
      <c r="F4" s="1">
        <v>2</v>
      </c>
      <c r="G4" s="5">
        <v>-1</v>
      </c>
      <c r="H4" t="s">
        <v>928</v>
      </c>
      <c r="I4" t="s">
        <v>929</v>
      </c>
      <c r="J4" t="s">
        <v>17</v>
      </c>
    </row>
    <row r="5" spans="1:14" x14ac:dyDescent="0.25">
      <c r="A5" t="s">
        <v>923</v>
      </c>
      <c r="B5" s="1" t="s">
        <v>930</v>
      </c>
      <c r="C5" t="s">
        <v>63</v>
      </c>
      <c r="D5" s="1" t="s">
        <v>930</v>
      </c>
      <c r="E5" s="5" t="s">
        <v>21</v>
      </c>
      <c r="F5" s="1">
        <v>2</v>
      </c>
      <c r="G5" s="5">
        <v>-1</v>
      </c>
      <c r="H5" t="s">
        <v>931</v>
      </c>
      <c r="I5" t="s">
        <v>932</v>
      </c>
      <c r="J5" t="s">
        <v>17</v>
      </c>
    </row>
    <row r="6" spans="1:14" x14ac:dyDescent="0.25">
      <c r="A6" t="s">
        <v>923</v>
      </c>
      <c r="B6" s="1" t="s">
        <v>933</v>
      </c>
      <c r="C6" t="s">
        <v>63</v>
      </c>
      <c r="D6" s="1" t="s">
        <v>933</v>
      </c>
      <c r="E6" s="5" t="s">
        <v>21</v>
      </c>
      <c r="F6" s="1">
        <v>2</v>
      </c>
      <c r="G6" s="5">
        <v>-1</v>
      </c>
      <c r="H6" t="s">
        <v>934</v>
      </c>
      <c r="I6" t="s">
        <v>935</v>
      </c>
      <c r="J6" t="s">
        <v>17</v>
      </c>
    </row>
    <row r="9" spans="1:14" ht="15.75" x14ac:dyDescent="0.25">
      <c r="A9" s="3" t="s">
        <v>31</v>
      </c>
      <c r="H9" s="3" t="s">
        <v>32</v>
      </c>
    </row>
    <row r="10" spans="1:14" x14ac:dyDescent="0.25">
      <c r="A10" s="4" t="s">
        <v>33</v>
      </c>
      <c r="F10">
        <f>COUNTIFS(B2:B6,"&lt;&gt;*_*",B2:B6,"&lt;&gt;")</f>
        <v>3</v>
      </c>
      <c r="H10" s="4" t="s">
        <v>33</v>
      </c>
      <c r="K10">
        <f>COUNTIFS(B2:B6,"&lt;&gt;*_*",B2:B6,"&lt;&gt;",M2:M6,"&lt;&gt;TRUE")</f>
        <v>3</v>
      </c>
    </row>
    <row r="11" spans="1:14" x14ac:dyDescent="0.25">
      <c r="A11" s="4" t="s">
        <v>34</v>
      </c>
      <c r="F11">
        <f>COUNTIFS(F2:F6,"&gt;0")</f>
        <v>3</v>
      </c>
      <c r="H11" s="4" t="s">
        <v>34</v>
      </c>
      <c r="K11">
        <f>COUNTIFS(F2:F6,"&gt;0",M2:M6,"&lt;&gt;TRUE")</f>
        <v>3</v>
      </c>
    </row>
    <row r="12" spans="1:14" x14ac:dyDescent="0.25">
      <c r="A12" s="4" t="s">
        <v>35</v>
      </c>
      <c r="F12">
        <f>COUNTIFS(G2:G6,"&gt;0")</f>
        <v>0</v>
      </c>
      <c r="H12" s="4" t="s">
        <v>35</v>
      </c>
      <c r="K12">
        <f>COUNTIFS(G2:G6,"&gt;0",N2:N6,"&lt;&gt;TRUE")</f>
        <v>0</v>
      </c>
    </row>
    <row r="13" spans="1:14" x14ac:dyDescent="0.25">
      <c r="A13" s="4" t="s">
        <v>36</v>
      </c>
      <c r="F13">
        <f>COUNTIFS(F2:F6,"&lt;&gt;-1",F2:F6,"&lt;&gt;0",F2:F6,"&lt;2")</f>
        <v>2</v>
      </c>
      <c r="H13" s="4" t="s">
        <v>36</v>
      </c>
      <c r="K13">
        <f>COUNTIFS(F2:F6,"&lt;&gt;-1",F2:F6,"&lt;&gt;0",F2:F6,"&lt;2",M2:M6,"&lt;&gt;TRUE")</f>
        <v>2</v>
      </c>
    </row>
    <row r="14" spans="1:14" x14ac:dyDescent="0.25">
      <c r="A14" s="4" t="s">
        <v>37</v>
      </c>
      <c r="F14">
        <f>COUNTIFS(G2:G6,"&lt;&gt;-1",G2:G6,"&lt;&gt;0",G2:G6,"&lt;2")</f>
        <v>0</v>
      </c>
      <c r="H14" s="4" t="s">
        <v>37</v>
      </c>
      <c r="K14">
        <f>COUNTIFS(G2:G6,"&lt;&gt;-1",G2:G6,"&lt;&gt;0",G2:G6,"&lt;2",N2:N6,"&lt;&gt;TRUE")</f>
        <v>0</v>
      </c>
    </row>
    <row r="15" spans="1:14" x14ac:dyDescent="0.25">
      <c r="A15" s="4" t="s">
        <v>38</v>
      </c>
      <c r="F15">
        <f>COUNTIFS(F2:F6,"=-1")+COUNTIFS(F2:F6,"=-3")</f>
        <v>0</v>
      </c>
      <c r="H15" s="4" t="s">
        <v>38</v>
      </c>
      <c r="K15">
        <f>COUNTIFS(F2:F6,"=-1",M2:M6,"&lt;&gt;TRUE")+COUNTIFS(F2:F6,"=-3",M2:M6,"&lt;&gt;TRUE")</f>
        <v>0</v>
      </c>
    </row>
    <row r="16" spans="1:14" x14ac:dyDescent="0.25">
      <c r="A16" s="4" t="s">
        <v>39</v>
      </c>
      <c r="F16">
        <f>COUNTIFS(G2:G6,"=-1")+COUNTIFS(G2:G6,"=-3")</f>
        <v>3</v>
      </c>
      <c r="H16" s="4" t="s">
        <v>39</v>
      </c>
      <c r="K16">
        <f>COUNTIFS(G2:G6,"=-1",N2:N6,"&lt;&gt;TRUE")+COUNTIFS(G2:G6,"=-3",N2:N6,"&lt;&gt;TRUE")</f>
        <v>3</v>
      </c>
    </row>
    <row r="17" spans="1:11" x14ac:dyDescent="0.25">
      <c r="A17" s="4" t="s">
        <v>40</v>
      </c>
      <c r="F17" s="8">
        <f>F11/F10</f>
        <v>1</v>
      </c>
      <c r="H17" s="4" t="s">
        <v>40</v>
      </c>
      <c r="K17" s="8">
        <f>K11/K10</f>
        <v>1</v>
      </c>
    </row>
    <row r="18" spans="1:11" x14ac:dyDescent="0.25">
      <c r="A18" s="4" t="s">
        <v>41</v>
      </c>
      <c r="F18" s="8">
        <f>F12/F10</f>
        <v>0</v>
      </c>
      <c r="H18" s="4" t="s">
        <v>42</v>
      </c>
      <c r="K18" s="8">
        <f>K12/K10</f>
        <v>0</v>
      </c>
    </row>
    <row r="19" spans="1:11" x14ac:dyDescent="0.25">
      <c r="A19" s="4" t="s">
        <v>43</v>
      </c>
      <c r="F19" s="8">
        <f>F11/(F11+F13)</f>
        <v>0.6</v>
      </c>
      <c r="H19" s="4" t="s">
        <v>43</v>
      </c>
      <c r="K19" s="8">
        <f>K11/(K11+K13)</f>
        <v>0.6</v>
      </c>
    </row>
    <row r="20" spans="1:11" x14ac:dyDescent="0.25">
      <c r="A20" s="4" t="s">
        <v>44</v>
      </c>
      <c r="F20" s="9" t="s">
        <v>2904</v>
      </c>
      <c r="H20" s="4" t="s">
        <v>44</v>
      </c>
      <c r="K20" s="9" t="s">
        <v>2904</v>
      </c>
    </row>
    <row r="23" spans="1:11" ht="15.75" x14ac:dyDescent="0.25">
      <c r="A23" s="3" t="s">
        <v>47</v>
      </c>
    </row>
    <row r="24" spans="1:11" x14ac:dyDescent="0.25">
      <c r="A24" s="1" t="s">
        <v>48</v>
      </c>
    </row>
    <row r="25" spans="1:11" x14ac:dyDescent="0.25">
      <c r="A25" s="5" t="s">
        <v>49</v>
      </c>
    </row>
    <row r="27" spans="1:11" x14ac:dyDescent="0.25">
      <c r="A27" s="1" t="s">
        <v>50</v>
      </c>
    </row>
    <row r="28" spans="1:11" x14ac:dyDescent="0.25">
      <c r="A28" s="6" t="s">
        <v>51</v>
      </c>
    </row>
    <row r="29" spans="1:11" x14ac:dyDescent="0.25">
      <c r="A29" s="7" t="s">
        <v>52</v>
      </c>
    </row>
    <row r="30" spans="1:11" x14ac:dyDescent="0.25">
      <c r="A30" s="5" t="s">
        <v>53</v>
      </c>
    </row>
    <row r="32" spans="1:11" x14ac:dyDescent="0.25">
      <c r="A32" s="4" t="s">
        <v>54</v>
      </c>
    </row>
    <row r="33" spans="1:1" x14ac:dyDescent="0.25">
      <c r="A33" t="s">
        <v>55</v>
      </c>
    </row>
    <row r="34" spans="1:1" x14ac:dyDescent="0.25">
      <c r="A34" t="s">
        <v>56</v>
      </c>
    </row>
    <row r="35" spans="1:1" x14ac:dyDescent="0.25">
      <c r="A35" t="s">
        <v>57</v>
      </c>
    </row>
    <row r="36" spans="1:1" x14ac:dyDescent="0.25">
      <c r="A36" t="s">
        <v>58</v>
      </c>
    </row>
    <row r="37" spans="1:1" x14ac:dyDescent="0.25">
      <c r="A37" t="s">
        <v>59</v>
      </c>
    </row>
    <row r="38" spans="1:1" x14ac:dyDescent="0.25">
      <c r="A38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t="s">
        <v>21</v>
      </c>
      <c r="E2" s="5" t="s">
        <v>22</v>
      </c>
      <c r="F2">
        <v>0</v>
      </c>
      <c r="G2" s="5">
        <v>-2</v>
      </c>
      <c r="H2" s="5" t="s">
        <v>23</v>
      </c>
      <c r="I2" t="s">
        <v>21</v>
      </c>
      <c r="J2" s="5" t="s">
        <v>24</v>
      </c>
      <c r="K2">
        <v>0</v>
      </c>
      <c r="L2" s="5">
        <v>-2</v>
      </c>
      <c r="M2" t="s">
        <v>17</v>
      </c>
      <c r="N2" t="s">
        <v>17</v>
      </c>
      <c r="O2" t="s">
        <v>25</v>
      </c>
      <c r="P2">
        <v>6.7</v>
      </c>
    </row>
    <row r="3" spans="1:21" x14ac:dyDescent="0.25">
      <c r="A3" t="s">
        <v>18</v>
      </c>
      <c r="B3" s="5" t="s">
        <v>26</v>
      </c>
      <c r="C3" t="s">
        <v>20</v>
      </c>
      <c r="D3" t="s">
        <v>21</v>
      </c>
      <c r="E3" s="5" t="s">
        <v>27</v>
      </c>
      <c r="F3">
        <v>0</v>
      </c>
      <c r="G3" s="5">
        <v>-2</v>
      </c>
      <c r="H3" s="5" t="s">
        <v>28</v>
      </c>
      <c r="I3" t="s">
        <v>21</v>
      </c>
      <c r="J3" s="5" t="s">
        <v>29</v>
      </c>
      <c r="K3">
        <v>0</v>
      </c>
      <c r="L3" s="5">
        <v>-2</v>
      </c>
      <c r="M3" t="s">
        <v>17</v>
      </c>
      <c r="N3" t="s">
        <v>17</v>
      </c>
      <c r="O3" t="s">
        <v>30</v>
      </c>
      <c r="P3">
        <v>100</v>
      </c>
    </row>
    <row r="6" spans="1:21" ht="15.75" x14ac:dyDescent="0.25">
      <c r="A6" s="3" t="s">
        <v>31</v>
      </c>
      <c r="H6" s="3" t="s">
        <v>32</v>
      </c>
    </row>
    <row r="7" spans="1:21" x14ac:dyDescent="0.25">
      <c r="A7" s="4" t="s">
        <v>33</v>
      </c>
      <c r="F7">
        <f>COUNTIFS(B2:B3,"&lt;&gt;*_*",B2:B3,"&lt;&gt;")</f>
        <v>0</v>
      </c>
      <c r="H7" s="4" t="s">
        <v>33</v>
      </c>
      <c r="K7">
        <f>COUNTIFS(B2:B3,"&lt;&gt;*_*",B2:B3,"&lt;&gt;",R2:R3,"&lt;&gt;TRUE")</f>
        <v>0</v>
      </c>
    </row>
    <row r="8" spans="1:21" x14ac:dyDescent="0.25">
      <c r="A8" s="4" t="s">
        <v>34</v>
      </c>
      <c r="F8">
        <f>COUNTIFS(F2:F3,"&gt;0")</f>
        <v>0</v>
      </c>
      <c r="H8" s="4" t="s">
        <v>34</v>
      </c>
      <c r="K8">
        <f>COUNTIFS(F2:F3,"&gt;0",R2:R3,"&lt;&gt;TRUE")</f>
        <v>0</v>
      </c>
    </row>
    <row r="9" spans="1:21" x14ac:dyDescent="0.25">
      <c r="A9" s="4" t="s">
        <v>35</v>
      </c>
      <c r="F9">
        <f>COUNTIFS(G2:G3,"&gt;0")</f>
        <v>0</v>
      </c>
      <c r="H9" s="4" t="s">
        <v>35</v>
      </c>
      <c r="K9">
        <f>COUNTIFS(G2:G3,"&gt;0",S2:S3,"&lt;&gt;TRUE")</f>
        <v>0</v>
      </c>
    </row>
    <row r="10" spans="1:21" x14ac:dyDescent="0.25">
      <c r="A10" s="4" t="s">
        <v>36</v>
      </c>
      <c r="F10">
        <f>COUNTIFS(F2:F3,"&lt;&gt;-1",F2:F3,"&lt;&gt;0",F2:F3,"&lt;2")</f>
        <v>0</v>
      </c>
      <c r="H10" s="4" t="s">
        <v>36</v>
      </c>
      <c r="K10">
        <f>COUNTIFS(F2:F3,"&lt;&gt;-1",F2:F3,"&lt;&gt;0",F2:F3,"&lt;2",R2:R3,"&lt;&gt;TRUE")</f>
        <v>0</v>
      </c>
    </row>
    <row r="11" spans="1:21" x14ac:dyDescent="0.25">
      <c r="A11" s="4" t="s">
        <v>37</v>
      </c>
      <c r="F11">
        <f>COUNTIFS(G2:G3,"&lt;&gt;-1",G2:G3,"&lt;&gt;0",G2:G3,"&lt;2")</f>
        <v>2</v>
      </c>
      <c r="H11" s="4" t="s">
        <v>37</v>
      </c>
      <c r="K11">
        <f>COUNTIFS(G2:G3,"&lt;&gt;-1",G2:G3,"&lt;&gt;0",G2:G3,"&lt;2",S2:S3,"&lt;&gt;TRUE")</f>
        <v>2</v>
      </c>
    </row>
    <row r="12" spans="1:21" x14ac:dyDescent="0.25">
      <c r="A12" s="4" t="s">
        <v>38</v>
      </c>
      <c r="F12">
        <f>COUNTIFS(F2:F3,"=-1")+COUNTIFS(F2:F3,"=-3")</f>
        <v>0</v>
      </c>
      <c r="H12" s="4" t="s">
        <v>38</v>
      </c>
      <c r="K12">
        <f>COUNTIFS(F2:F3,"=-1",R2:R3,"&lt;&gt;TRUE")+COUNTIFS(F2:F3,"=-3",R2:R3,"&lt;&gt;TRUE")</f>
        <v>0</v>
      </c>
    </row>
    <row r="13" spans="1:21" x14ac:dyDescent="0.25">
      <c r="A13" s="4" t="s">
        <v>39</v>
      </c>
      <c r="F13">
        <f>COUNTIFS(G2:G3,"=-1")+COUNTIFS(G2:G3,"=-3")</f>
        <v>0</v>
      </c>
      <c r="H13" s="4" t="s">
        <v>39</v>
      </c>
      <c r="K13">
        <f>COUNTIFS(G2:G3,"=-1",S2:S3,"&lt;&gt;TRUE")+COUNTIFS(G2:G3,"=-3",S2:S3,"&lt;&gt;TRUE")</f>
        <v>0</v>
      </c>
    </row>
    <row r="14" spans="1:21" x14ac:dyDescent="0.25">
      <c r="A14" s="4" t="s">
        <v>40</v>
      </c>
      <c r="F14" s="9" t="s">
        <v>2904</v>
      </c>
      <c r="H14" s="4" t="s">
        <v>40</v>
      </c>
      <c r="K14" s="9" t="s">
        <v>2904</v>
      </c>
    </row>
    <row r="15" spans="1:21" x14ac:dyDescent="0.25">
      <c r="A15" s="4" t="s">
        <v>41</v>
      </c>
      <c r="F15" s="9" t="s">
        <v>2904</v>
      </c>
      <c r="H15" s="4" t="s">
        <v>42</v>
      </c>
      <c r="K15" s="9" t="s">
        <v>2904</v>
      </c>
    </row>
    <row r="16" spans="1:21" x14ac:dyDescent="0.25">
      <c r="A16" s="4" t="s">
        <v>43</v>
      </c>
      <c r="F16" s="9" t="s">
        <v>2904</v>
      </c>
      <c r="H16" s="4" t="s">
        <v>43</v>
      </c>
      <c r="K16" s="9" t="s">
        <v>2904</v>
      </c>
    </row>
    <row r="17" spans="1:11" x14ac:dyDescent="0.25">
      <c r="A17" s="4" t="s">
        <v>44</v>
      </c>
      <c r="F17" s="9" t="s">
        <v>2904</v>
      </c>
      <c r="H17" s="4" t="s">
        <v>44</v>
      </c>
      <c r="K17" s="9" t="s">
        <v>2904</v>
      </c>
    </row>
    <row r="20" spans="1:11" ht="15.75" x14ac:dyDescent="0.25">
      <c r="A20" s="3" t="s">
        <v>45</v>
      </c>
      <c r="H20" s="3" t="s">
        <v>46</v>
      </c>
    </row>
    <row r="21" spans="1:11" x14ac:dyDescent="0.25">
      <c r="A21" s="4" t="s">
        <v>33</v>
      </c>
      <c r="F21">
        <f>COUNTIFS(H2:H3,"&lt;&gt;*_FP",H2:H3,"&lt;&gt;",H2:H3,"&lt;&gt;no structure")</f>
        <v>0</v>
      </c>
      <c r="H21" s="4" t="s">
        <v>33</v>
      </c>
      <c r="K21">
        <f>COUNTIFS(H2:H3,"&lt;&gt;*_FP",H2:H3,"&lt;&gt;",H2:H3,"&lt;&gt;no structure",T2:T3,"&lt;&gt;TRUE")</f>
        <v>0</v>
      </c>
    </row>
    <row r="22" spans="1:11" x14ac:dyDescent="0.25">
      <c r="A22" s="4" t="s">
        <v>34</v>
      </c>
      <c r="F22">
        <f>COUNTIFS(K2:K3,"&gt;0")</f>
        <v>0</v>
      </c>
      <c r="H22" s="4" t="s">
        <v>34</v>
      </c>
      <c r="K22">
        <f>COUNTIFS(K2:K3,"&gt;0",T2:T3,"&lt;&gt;TRUE")</f>
        <v>0</v>
      </c>
    </row>
    <row r="23" spans="1:11" x14ac:dyDescent="0.25">
      <c r="A23" s="4" t="s">
        <v>35</v>
      </c>
      <c r="F23">
        <f>COUNTIFS(L2:L3,"&gt;0")</f>
        <v>0</v>
      </c>
      <c r="H23" s="4" t="s">
        <v>35</v>
      </c>
      <c r="K23">
        <f>COUNTIFS(L2:L3,"&gt;0",U2:U3,"&lt;&gt;TRUE")</f>
        <v>0</v>
      </c>
    </row>
    <row r="24" spans="1:11" x14ac:dyDescent="0.25">
      <c r="A24" s="4" t="s">
        <v>36</v>
      </c>
      <c r="F24">
        <f>COUNTIFS(K2:K3,"&lt;&gt;-1",K2:K3,"&lt;&gt;0",K2:K3,"&lt;2")</f>
        <v>0</v>
      </c>
      <c r="H24" s="4" t="s">
        <v>36</v>
      </c>
      <c r="K24">
        <f>COUNTIFS(K2:K3,"&lt;&gt;-1",K2:K3,"&lt;&gt;0",K2:K3,"&lt;2",T2:T3,"&lt;&gt;TRUE")</f>
        <v>0</v>
      </c>
    </row>
    <row r="25" spans="1:11" x14ac:dyDescent="0.25">
      <c r="A25" s="4" t="s">
        <v>37</v>
      </c>
      <c r="F25">
        <f>COUNTIFS(L2:L3,"&lt;&gt;-1",L2:L3,"&lt;&gt;0",L2:L3,"&lt;2")</f>
        <v>2</v>
      </c>
      <c r="H25" s="4" t="s">
        <v>37</v>
      </c>
      <c r="K25">
        <f>COUNTIFS(L2:L3,"&lt;&gt;-1",L2:L3,"&lt;&gt;0",L2:L3,"&lt;2",U2:U3,"&lt;&gt;TRUE")</f>
        <v>2</v>
      </c>
    </row>
    <row r="26" spans="1:11" x14ac:dyDescent="0.25">
      <c r="A26" s="4" t="s">
        <v>38</v>
      </c>
      <c r="F26">
        <f>COUNTIFS(K2:K3,"=-1")+COUNTIFS(K2:K3,"=-3")</f>
        <v>0</v>
      </c>
      <c r="H26" s="4" t="s">
        <v>38</v>
      </c>
      <c r="K26">
        <f>COUNTIFS(K2:K3,"=-1",T2:T3,"&lt;&gt;TRUE")+COUNTIFS(K2:K3,"=-3",T2:T3,"&lt;&gt;TRUE")</f>
        <v>0</v>
      </c>
    </row>
    <row r="27" spans="1:11" x14ac:dyDescent="0.25">
      <c r="A27" s="4" t="s">
        <v>39</v>
      </c>
      <c r="F27">
        <f>COUNTIFS(L2:L3,"=-1")+COUNTIFS(L2:L3,"=-3")</f>
        <v>0</v>
      </c>
      <c r="H27" s="4" t="s">
        <v>39</v>
      </c>
      <c r="K27">
        <f>COUNTIFS(L2:L3,"=-1",U2:U3,"&lt;&gt;TRUE")+COUNTIFS(L2:L3,"=-3",U2:U3,"&lt;&gt;TRUE")</f>
        <v>0</v>
      </c>
    </row>
    <row r="28" spans="1:11" x14ac:dyDescent="0.25">
      <c r="A28" s="4" t="s">
        <v>40</v>
      </c>
      <c r="F28" s="9" t="s">
        <v>2904</v>
      </c>
      <c r="H28" s="4" t="s">
        <v>40</v>
      </c>
      <c r="K28" s="9" t="s">
        <v>2904</v>
      </c>
    </row>
    <row r="29" spans="1:11" x14ac:dyDescent="0.25">
      <c r="A29" s="4" t="s">
        <v>41</v>
      </c>
      <c r="F29" s="9" t="s">
        <v>2904</v>
      </c>
      <c r="H29" s="4" t="s">
        <v>42</v>
      </c>
      <c r="K29" s="9" t="s">
        <v>2904</v>
      </c>
    </row>
    <row r="30" spans="1:11" x14ac:dyDescent="0.25">
      <c r="A30" s="4" t="s">
        <v>43</v>
      </c>
      <c r="F30" s="9" t="s">
        <v>2904</v>
      </c>
      <c r="H30" s="4" t="s">
        <v>43</v>
      </c>
      <c r="K30" s="9" t="s">
        <v>2904</v>
      </c>
    </row>
    <row r="31" spans="1:11" x14ac:dyDescent="0.25">
      <c r="A31" s="4" t="s">
        <v>44</v>
      </c>
      <c r="F31" s="9" t="s">
        <v>2904</v>
      </c>
      <c r="H31" s="4" t="s">
        <v>44</v>
      </c>
      <c r="K31" s="9" t="s">
        <v>2904</v>
      </c>
    </row>
    <row r="34" spans="1:1" ht="15.75" x14ac:dyDescent="0.25">
      <c r="A34" s="3" t="s">
        <v>47</v>
      </c>
    </row>
    <row r="35" spans="1:1" x14ac:dyDescent="0.25">
      <c r="A35" s="1" t="s">
        <v>48</v>
      </c>
    </row>
    <row r="36" spans="1:1" x14ac:dyDescent="0.25">
      <c r="A36" s="5" t="s">
        <v>49</v>
      </c>
    </row>
    <row r="38" spans="1:1" x14ac:dyDescent="0.25">
      <c r="A38" s="1" t="s">
        <v>50</v>
      </c>
    </row>
    <row r="39" spans="1:1" x14ac:dyDescent="0.25">
      <c r="A39" s="6" t="s">
        <v>51</v>
      </c>
    </row>
    <row r="40" spans="1:1" x14ac:dyDescent="0.25">
      <c r="A40" s="7" t="s">
        <v>52</v>
      </c>
    </row>
    <row r="41" spans="1:1" x14ac:dyDescent="0.25">
      <c r="A41" s="5" t="s">
        <v>53</v>
      </c>
    </row>
    <row r="43" spans="1:1" x14ac:dyDescent="0.25">
      <c r="A43" s="4" t="s">
        <v>54</v>
      </c>
    </row>
    <row r="44" spans="1:1" x14ac:dyDescent="0.25">
      <c r="A44" t="s">
        <v>55</v>
      </c>
    </row>
    <row r="45" spans="1:1" x14ac:dyDescent="0.25">
      <c r="A45" t="s">
        <v>56</v>
      </c>
    </row>
    <row r="46" spans="1:1" x14ac:dyDescent="0.25">
      <c r="A46" t="s">
        <v>57</v>
      </c>
    </row>
    <row r="47" spans="1:1" x14ac:dyDescent="0.25">
      <c r="A47" t="s">
        <v>58</v>
      </c>
    </row>
    <row r="48" spans="1:1" x14ac:dyDescent="0.25">
      <c r="A48" t="s">
        <v>59</v>
      </c>
    </row>
    <row r="49" spans="1:1" x14ac:dyDescent="0.25">
      <c r="A4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61</v>
      </c>
      <c r="B2" s="1" t="s">
        <v>62</v>
      </c>
      <c r="C2" t="s">
        <v>63</v>
      </c>
      <c r="D2" s="5" t="s">
        <v>21</v>
      </c>
      <c r="E2" s="1" t="s">
        <v>62</v>
      </c>
      <c r="F2" s="5">
        <v>-1</v>
      </c>
      <c r="G2" s="1">
        <v>2</v>
      </c>
      <c r="H2" s="1" t="s">
        <v>64</v>
      </c>
      <c r="I2" s="5" t="s">
        <v>21</v>
      </c>
      <c r="J2" s="1" t="s">
        <v>64</v>
      </c>
      <c r="K2" s="5">
        <v>-1</v>
      </c>
      <c r="L2" s="1">
        <v>2</v>
      </c>
      <c r="M2" t="s">
        <v>65</v>
      </c>
      <c r="N2" t="s">
        <v>17</v>
      </c>
      <c r="O2" t="s">
        <v>66</v>
      </c>
      <c r="P2">
        <v>11.1</v>
      </c>
      <c r="Q2" t="s">
        <v>2905</v>
      </c>
    </row>
    <row r="3" spans="1:21" x14ac:dyDescent="0.25">
      <c r="A3" t="s">
        <v>61</v>
      </c>
      <c r="B3" s="1" t="s">
        <v>67</v>
      </c>
      <c r="C3" t="s">
        <v>63</v>
      </c>
      <c r="D3" s="1" t="s">
        <v>67</v>
      </c>
      <c r="E3" s="1" t="s">
        <v>67</v>
      </c>
      <c r="F3" s="1">
        <v>2</v>
      </c>
      <c r="G3" s="1">
        <v>2</v>
      </c>
      <c r="H3" s="1" t="s">
        <v>68</v>
      </c>
      <c r="I3" s="1" t="s">
        <v>68</v>
      </c>
      <c r="J3" s="1" t="s">
        <v>68</v>
      </c>
      <c r="K3" s="1">
        <v>2</v>
      </c>
      <c r="L3" s="1">
        <v>2</v>
      </c>
      <c r="M3" t="s">
        <v>69</v>
      </c>
      <c r="N3" t="s">
        <v>70</v>
      </c>
      <c r="O3" t="s">
        <v>71</v>
      </c>
      <c r="P3">
        <v>33.299999999999997</v>
      </c>
    </row>
    <row r="4" spans="1:21" x14ac:dyDescent="0.25">
      <c r="A4" t="s">
        <v>61</v>
      </c>
      <c r="B4" s="5" t="s">
        <v>72</v>
      </c>
      <c r="C4" t="s">
        <v>20</v>
      </c>
      <c r="D4" t="s">
        <v>21</v>
      </c>
      <c r="E4" s="5" t="s">
        <v>73</v>
      </c>
      <c r="F4">
        <v>0</v>
      </c>
      <c r="G4" s="5">
        <v>-2</v>
      </c>
      <c r="H4" s="5" t="s">
        <v>74</v>
      </c>
      <c r="I4" t="s">
        <v>21</v>
      </c>
      <c r="J4" s="5" t="s">
        <v>75</v>
      </c>
      <c r="K4">
        <v>0</v>
      </c>
      <c r="L4" s="5">
        <v>-2</v>
      </c>
      <c r="M4" t="s">
        <v>17</v>
      </c>
      <c r="N4" t="s">
        <v>17</v>
      </c>
      <c r="O4" t="s">
        <v>76</v>
      </c>
      <c r="P4">
        <v>32.9</v>
      </c>
      <c r="Q4" t="s">
        <v>2907</v>
      </c>
    </row>
    <row r="5" spans="1:21" x14ac:dyDescent="0.25">
      <c r="H5" s="5" t="s">
        <v>77</v>
      </c>
      <c r="I5" t="s">
        <v>21</v>
      </c>
      <c r="J5" s="5" t="s">
        <v>78</v>
      </c>
      <c r="K5">
        <v>0</v>
      </c>
      <c r="L5" s="5">
        <v>-2</v>
      </c>
      <c r="M5" t="s">
        <v>17</v>
      </c>
      <c r="N5" t="s">
        <v>17</v>
      </c>
      <c r="O5" t="s">
        <v>76</v>
      </c>
      <c r="P5">
        <v>35.1</v>
      </c>
      <c r="Q5" t="s">
        <v>2907</v>
      </c>
    </row>
    <row r="6" spans="1:21" x14ac:dyDescent="0.25">
      <c r="H6" s="5" t="s">
        <v>79</v>
      </c>
      <c r="I6" t="s">
        <v>21</v>
      </c>
      <c r="J6" s="5" t="s">
        <v>80</v>
      </c>
      <c r="K6">
        <v>0</v>
      </c>
      <c r="L6" s="5">
        <v>-2</v>
      </c>
      <c r="M6" t="s">
        <v>17</v>
      </c>
      <c r="N6" t="s">
        <v>17</v>
      </c>
      <c r="O6" t="s">
        <v>76</v>
      </c>
      <c r="P6">
        <v>32.9</v>
      </c>
      <c r="Q6" t="s">
        <v>2907</v>
      </c>
    </row>
    <row r="7" spans="1:21" x14ac:dyDescent="0.25">
      <c r="A7" t="s">
        <v>61</v>
      </c>
      <c r="B7" s="1" t="s">
        <v>81</v>
      </c>
      <c r="C7" t="s">
        <v>63</v>
      </c>
      <c r="D7" s="1" t="s">
        <v>81</v>
      </c>
      <c r="E7" s="1" t="s">
        <v>81</v>
      </c>
      <c r="F7" s="1">
        <v>2</v>
      </c>
      <c r="G7" s="1">
        <v>2</v>
      </c>
      <c r="H7" s="1" t="s">
        <v>82</v>
      </c>
      <c r="I7" s="1" t="s">
        <v>82</v>
      </c>
      <c r="J7" s="1" t="s">
        <v>82</v>
      </c>
      <c r="K7" s="1">
        <v>2</v>
      </c>
      <c r="L7" s="1">
        <v>2</v>
      </c>
      <c r="M7" t="s">
        <v>83</v>
      </c>
      <c r="N7" t="s">
        <v>84</v>
      </c>
      <c r="O7" t="s">
        <v>85</v>
      </c>
      <c r="P7">
        <v>33.299999999999997</v>
      </c>
    </row>
    <row r="8" spans="1:21" x14ac:dyDescent="0.25">
      <c r="H8" s="1" t="s">
        <v>86</v>
      </c>
      <c r="I8" s="1" t="s">
        <v>86</v>
      </c>
      <c r="J8" s="1" t="s">
        <v>86</v>
      </c>
      <c r="K8" s="1">
        <v>2</v>
      </c>
      <c r="L8" s="1">
        <v>2</v>
      </c>
      <c r="M8" t="s">
        <v>87</v>
      </c>
      <c r="N8" t="s">
        <v>88</v>
      </c>
      <c r="O8" t="s">
        <v>89</v>
      </c>
      <c r="P8">
        <v>100</v>
      </c>
    </row>
    <row r="9" spans="1:21" x14ac:dyDescent="0.25">
      <c r="A9" t="s">
        <v>61</v>
      </c>
      <c r="B9" s="1" t="s">
        <v>90</v>
      </c>
      <c r="C9" t="s">
        <v>63</v>
      </c>
      <c r="D9" s="1" t="s">
        <v>90</v>
      </c>
      <c r="E9" s="1" t="s">
        <v>90</v>
      </c>
      <c r="F9" s="1">
        <v>2</v>
      </c>
      <c r="G9" s="1">
        <v>2</v>
      </c>
      <c r="H9" s="1" t="s">
        <v>91</v>
      </c>
      <c r="I9" s="1" t="s">
        <v>91</v>
      </c>
      <c r="J9" s="5" t="s">
        <v>21</v>
      </c>
      <c r="K9" s="1">
        <v>2</v>
      </c>
      <c r="L9" s="5">
        <v>-1</v>
      </c>
      <c r="M9" t="s">
        <v>92</v>
      </c>
      <c r="N9" t="s">
        <v>93</v>
      </c>
      <c r="O9" t="s">
        <v>17</v>
      </c>
    </row>
    <row r="10" spans="1:21" x14ac:dyDescent="0.25">
      <c r="H10" s="1" t="s">
        <v>94</v>
      </c>
      <c r="I10" s="1" t="s">
        <v>94</v>
      </c>
      <c r="J10" s="1" t="s">
        <v>94</v>
      </c>
      <c r="K10" s="1">
        <v>2</v>
      </c>
      <c r="L10" s="1">
        <v>2</v>
      </c>
      <c r="M10" t="s">
        <v>69</v>
      </c>
      <c r="N10" t="s">
        <v>93</v>
      </c>
      <c r="O10" t="s">
        <v>95</v>
      </c>
      <c r="P10">
        <v>50</v>
      </c>
    </row>
    <row r="11" spans="1:21" x14ac:dyDescent="0.25">
      <c r="A11" t="s">
        <v>61</v>
      </c>
      <c r="B11" s="1" t="s">
        <v>27</v>
      </c>
      <c r="C11" t="s">
        <v>63</v>
      </c>
      <c r="D11" s="1" t="s">
        <v>27</v>
      </c>
      <c r="E11" s="1" t="s">
        <v>27</v>
      </c>
      <c r="F11" s="1">
        <v>2</v>
      </c>
      <c r="G11" s="1">
        <v>2</v>
      </c>
      <c r="H11" s="1" t="s">
        <v>29</v>
      </c>
      <c r="I11" s="1" t="s">
        <v>29</v>
      </c>
      <c r="J11" s="1" t="s">
        <v>29</v>
      </c>
      <c r="K11" s="1">
        <v>2</v>
      </c>
      <c r="L11" s="1">
        <v>2</v>
      </c>
      <c r="M11" t="s">
        <v>96</v>
      </c>
      <c r="N11" t="s">
        <v>97</v>
      </c>
      <c r="O11" t="s">
        <v>98</v>
      </c>
      <c r="P11">
        <v>100</v>
      </c>
    </row>
    <row r="12" spans="1:21" x14ac:dyDescent="0.25">
      <c r="A12" t="s">
        <v>61</v>
      </c>
      <c r="B12" s="5" t="s">
        <v>99</v>
      </c>
      <c r="C12" t="s">
        <v>20</v>
      </c>
      <c r="D12" t="s">
        <v>21</v>
      </c>
      <c r="E12" s="5" t="s">
        <v>100</v>
      </c>
      <c r="F12">
        <v>0</v>
      </c>
      <c r="G12" s="5">
        <v>-2</v>
      </c>
      <c r="H12" s="5" t="s">
        <v>101</v>
      </c>
      <c r="I12" t="s">
        <v>21</v>
      </c>
      <c r="J12" s="5" t="s">
        <v>102</v>
      </c>
      <c r="K12">
        <v>0</v>
      </c>
      <c r="L12" s="5">
        <v>-2</v>
      </c>
      <c r="M12" t="s">
        <v>17</v>
      </c>
      <c r="N12" t="s">
        <v>17</v>
      </c>
      <c r="O12" t="s">
        <v>103</v>
      </c>
      <c r="P12">
        <v>100</v>
      </c>
      <c r="Q12" t="s">
        <v>2907</v>
      </c>
    </row>
    <row r="13" spans="1:21" x14ac:dyDescent="0.25">
      <c r="H13" s="5" t="s">
        <v>104</v>
      </c>
      <c r="I13" t="s">
        <v>21</v>
      </c>
      <c r="J13" s="5" t="s">
        <v>105</v>
      </c>
      <c r="K13">
        <v>0</v>
      </c>
      <c r="L13" s="5">
        <v>-2</v>
      </c>
      <c r="M13" t="s">
        <v>17</v>
      </c>
      <c r="N13" t="s">
        <v>17</v>
      </c>
      <c r="O13" t="s">
        <v>106</v>
      </c>
      <c r="P13">
        <v>31.4</v>
      </c>
      <c r="Q13" t="s">
        <v>2907</v>
      </c>
    </row>
    <row r="14" spans="1:21" x14ac:dyDescent="0.25">
      <c r="H14" s="5" t="s">
        <v>107</v>
      </c>
      <c r="I14" t="s">
        <v>21</v>
      </c>
      <c r="J14" s="5" t="s">
        <v>108</v>
      </c>
      <c r="K14">
        <v>0</v>
      </c>
      <c r="L14" s="5">
        <v>-2</v>
      </c>
      <c r="M14" t="s">
        <v>17</v>
      </c>
      <c r="N14" t="s">
        <v>17</v>
      </c>
      <c r="O14" t="s">
        <v>106</v>
      </c>
      <c r="P14">
        <v>31.4</v>
      </c>
      <c r="Q14" t="s">
        <v>2907</v>
      </c>
    </row>
    <row r="15" spans="1:21" x14ac:dyDescent="0.25">
      <c r="A15" t="s">
        <v>61</v>
      </c>
      <c r="B15" s="5" t="s">
        <v>109</v>
      </c>
      <c r="C15" t="s">
        <v>20</v>
      </c>
      <c r="D15" s="5" t="s">
        <v>110</v>
      </c>
      <c r="E15" t="s">
        <v>21</v>
      </c>
      <c r="F15" s="5">
        <v>-2</v>
      </c>
      <c r="G15">
        <v>0</v>
      </c>
      <c r="M15" t="s">
        <v>17</v>
      </c>
      <c r="N15" t="s">
        <v>17</v>
      </c>
      <c r="O15" t="s">
        <v>17</v>
      </c>
      <c r="Q15" t="s">
        <v>2906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33</v>
      </c>
      <c r="F19">
        <f>COUNTIFS(B2:B15,"&lt;&gt;*_*",B2:B15,"&lt;&gt;")</f>
        <v>5</v>
      </c>
      <c r="H19" s="4" t="s">
        <v>33</v>
      </c>
      <c r="K19">
        <f>COUNTIFS(B2:B15,"&lt;&gt;*_*",B2:B15,"&lt;&gt;",R2:R15,"&lt;&gt;TRUE")</f>
        <v>5</v>
      </c>
    </row>
    <row r="20" spans="1:11" x14ac:dyDescent="0.25">
      <c r="A20" s="4" t="s">
        <v>34</v>
      </c>
      <c r="F20">
        <f>COUNTIFS(F2:F15,"&gt;0")</f>
        <v>4</v>
      </c>
      <c r="H20" s="4" t="s">
        <v>34</v>
      </c>
      <c r="K20">
        <f>COUNTIFS(F2:F15,"&gt;0",R2:R15,"&lt;&gt;TRUE")</f>
        <v>4</v>
      </c>
    </row>
    <row r="21" spans="1:11" x14ac:dyDescent="0.25">
      <c r="A21" s="4" t="s">
        <v>35</v>
      </c>
      <c r="F21">
        <f>COUNTIFS(G2:G15,"&gt;0")</f>
        <v>5</v>
      </c>
      <c r="H21" s="4" t="s">
        <v>35</v>
      </c>
      <c r="K21">
        <f>COUNTIFS(G2:G15,"&gt;0",S2:S15,"&lt;&gt;TRUE")</f>
        <v>5</v>
      </c>
    </row>
    <row r="22" spans="1:11" x14ac:dyDescent="0.25">
      <c r="A22" s="4" t="s">
        <v>36</v>
      </c>
      <c r="F22">
        <f>COUNTIFS(F2:F15,"&lt;&gt;-1",F2:F15,"&lt;&gt;0",F2:F15,"&lt;2")</f>
        <v>1</v>
      </c>
      <c r="H22" s="4" t="s">
        <v>36</v>
      </c>
      <c r="K22">
        <f>COUNTIFS(F2:F15,"&lt;&gt;-1",F2:F15,"&lt;&gt;0",F2:F15,"&lt;2",R2:R15,"&lt;&gt;TRUE")</f>
        <v>1</v>
      </c>
    </row>
    <row r="23" spans="1:11" x14ac:dyDescent="0.25">
      <c r="A23" s="4" t="s">
        <v>37</v>
      </c>
      <c r="F23">
        <f>COUNTIFS(G2:G15,"&lt;&gt;-1",G2:G15,"&lt;&gt;0",G2:G15,"&lt;2")</f>
        <v>2</v>
      </c>
      <c r="H23" s="4" t="s">
        <v>37</v>
      </c>
      <c r="K23">
        <f>COUNTIFS(G2:G15,"&lt;&gt;-1",G2:G15,"&lt;&gt;0",G2:G15,"&lt;2",S2:S15,"&lt;&gt;TRUE")</f>
        <v>2</v>
      </c>
    </row>
    <row r="24" spans="1:11" x14ac:dyDescent="0.25">
      <c r="A24" s="4" t="s">
        <v>38</v>
      </c>
      <c r="F24">
        <f>COUNTIFS(F2:F15,"=-1")+COUNTIFS(F2:F15,"=-3")</f>
        <v>1</v>
      </c>
      <c r="H24" s="4" t="s">
        <v>38</v>
      </c>
      <c r="K24">
        <f>COUNTIFS(F2:F15,"=-1",R2:R15,"&lt;&gt;TRUE")+COUNTIFS(F2:F15,"=-3",R2:R15,"&lt;&gt;TRUE")</f>
        <v>1</v>
      </c>
    </row>
    <row r="25" spans="1:11" x14ac:dyDescent="0.25">
      <c r="A25" s="4" t="s">
        <v>39</v>
      </c>
      <c r="F25">
        <f>COUNTIFS(G2:G15,"=-1")+COUNTIFS(G2:G15,"=-3")</f>
        <v>0</v>
      </c>
      <c r="H25" s="4" t="s">
        <v>39</v>
      </c>
      <c r="K25">
        <f>COUNTIFS(G2:G15,"=-1",S2:S15,"&lt;&gt;TRUE")+COUNTIFS(G2:G15,"=-3",S2:S15,"&lt;&gt;TRUE")</f>
        <v>0</v>
      </c>
    </row>
    <row r="26" spans="1:11" x14ac:dyDescent="0.25">
      <c r="A26" s="4" t="s">
        <v>40</v>
      </c>
      <c r="F26" s="8">
        <f>F20/F19</f>
        <v>0.8</v>
      </c>
      <c r="H26" s="4" t="s">
        <v>40</v>
      </c>
      <c r="K26" s="8">
        <f>K20/K19</f>
        <v>0.8</v>
      </c>
    </row>
    <row r="27" spans="1:11" x14ac:dyDescent="0.25">
      <c r="A27" s="4" t="s">
        <v>41</v>
      </c>
      <c r="F27" s="8">
        <f>F21/F19</f>
        <v>1</v>
      </c>
      <c r="H27" s="4" t="s">
        <v>42</v>
      </c>
      <c r="K27" s="8">
        <f>K21/K19</f>
        <v>1</v>
      </c>
    </row>
    <row r="28" spans="1:11" x14ac:dyDescent="0.25">
      <c r="A28" s="4" t="s">
        <v>43</v>
      </c>
      <c r="F28" s="8">
        <f>F20/(F20+F22)</f>
        <v>0.8</v>
      </c>
      <c r="H28" s="4" t="s">
        <v>43</v>
      </c>
      <c r="K28" s="8">
        <f>K20/(K20+K22)</f>
        <v>0.8</v>
      </c>
    </row>
    <row r="29" spans="1:11" x14ac:dyDescent="0.25">
      <c r="A29" s="4" t="s">
        <v>44</v>
      </c>
      <c r="F29" s="8">
        <f>F21/(F21+F23)</f>
        <v>0.7142857142857143</v>
      </c>
      <c r="H29" s="4" t="s">
        <v>44</v>
      </c>
      <c r="K29" s="8">
        <f>K21/(K21+K23)</f>
        <v>0.7142857142857143</v>
      </c>
    </row>
    <row r="32" spans="1:11" ht="15.75" x14ac:dyDescent="0.25">
      <c r="A32" s="3" t="s">
        <v>45</v>
      </c>
      <c r="H32" s="3" t="s">
        <v>46</v>
      </c>
    </row>
    <row r="33" spans="1:11" x14ac:dyDescent="0.25">
      <c r="A33" s="4" t="s">
        <v>33</v>
      </c>
      <c r="F33">
        <f>COUNTIFS(H2:H15,"&lt;&gt;*_FP",H2:H15,"&lt;&gt;",H2:H15,"&lt;&gt;no structure")</f>
        <v>7</v>
      </c>
      <c r="H33" s="4" t="s">
        <v>33</v>
      </c>
      <c r="K33">
        <f>COUNTIFS(H2:H15,"&lt;&gt;*_FP",H2:H15,"&lt;&gt;",H2:H15,"&lt;&gt;no structure",T2:T15,"&lt;&gt;TRUE")</f>
        <v>7</v>
      </c>
    </row>
    <row r="34" spans="1:11" x14ac:dyDescent="0.25">
      <c r="A34" s="4" t="s">
        <v>34</v>
      </c>
      <c r="F34">
        <f>COUNTIFS(K2:K15,"&gt;0")</f>
        <v>6</v>
      </c>
      <c r="H34" s="4" t="s">
        <v>34</v>
      </c>
      <c r="K34">
        <f>COUNTIFS(K2:K15,"&gt;0",T2:T15,"&lt;&gt;TRUE")</f>
        <v>6</v>
      </c>
    </row>
    <row r="35" spans="1:11" x14ac:dyDescent="0.25">
      <c r="A35" s="4" t="s">
        <v>35</v>
      </c>
      <c r="F35">
        <f>COUNTIFS(L2:L15,"&gt;0")</f>
        <v>6</v>
      </c>
      <c r="H35" s="4" t="s">
        <v>35</v>
      </c>
      <c r="K35">
        <f>COUNTIFS(L2:L15,"&gt;0",U2:U15,"&lt;&gt;TRUE")</f>
        <v>6</v>
      </c>
    </row>
    <row r="36" spans="1:11" x14ac:dyDescent="0.25">
      <c r="A36" s="4" t="s">
        <v>36</v>
      </c>
      <c r="F36">
        <f>COUNTIFS(K2:K15,"&lt;&gt;-1",K2:K15,"&lt;&gt;0",K2:K15,"&lt;2")</f>
        <v>0</v>
      </c>
      <c r="H36" s="4" t="s">
        <v>36</v>
      </c>
      <c r="K36">
        <f>COUNTIFS(K2:K15,"&lt;&gt;-1",K2:K15,"&lt;&gt;0",K2:K15,"&lt;2",T2:T15,"&lt;&gt;TRUE")</f>
        <v>0</v>
      </c>
    </row>
    <row r="37" spans="1:11" x14ac:dyDescent="0.25">
      <c r="A37" s="4" t="s">
        <v>37</v>
      </c>
      <c r="F37">
        <f>COUNTIFS(L2:L15,"&lt;&gt;-1",L2:L15,"&lt;&gt;0",L2:L15,"&lt;2")</f>
        <v>6</v>
      </c>
      <c r="H37" s="4" t="s">
        <v>37</v>
      </c>
      <c r="K37">
        <f>COUNTIFS(L2:L15,"&lt;&gt;-1",L2:L15,"&lt;&gt;0",L2:L15,"&lt;2",U2:U15,"&lt;&gt;TRUE")</f>
        <v>6</v>
      </c>
    </row>
    <row r="38" spans="1:11" x14ac:dyDescent="0.25">
      <c r="A38" s="4" t="s">
        <v>38</v>
      </c>
      <c r="F38">
        <f>COUNTIFS(K2:K15,"=-1")+COUNTIFS(K2:K15,"=-3")</f>
        <v>1</v>
      </c>
      <c r="H38" s="4" t="s">
        <v>38</v>
      </c>
      <c r="K38">
        <f>COUNTIFS(K2:K15,"=-1",T2:T15,"&lt;&gt;TRUE")+COUNTIFS(K2:K15,"=-3",T2:T15,"&lt;&gt;TRUE")</f>
        <v>1</v>
      </c>
    </row>
    <row r="39" spans="1:11" x14ac:dyDescent="0.25">
      <c r="A39" s="4" t="s">
        <v>39</v>
      </c>
      <c r="F39">
        <f>COUNTIFS(L2:L15,"=-1")+COUNTIFS(L2:L15,"=-3")</f>
        <v>1</v>
      </c>
      <c r="H39" s="4" t="s">
        <v>39</v>
      </c>
      <c r="K39">
        <f>COUNTIFS(L2:L15,"=-1",U2:U15,"&lt;&gt;TRUE")+COUNTIFS(L2:L15,"=-3",U2:U15,"&lt;&gt;TRUE")</f>
        <v>1</v>
      </c>
    </row>
    <row r="40" spans="1:11" x14ac:dyDescent="0.25">
      <c r="A40" s="4" t="s">
        <v>40</v>
      </c>
      <c r="F40" s="8">
        <f>F34/F33</f>
        <v>0.8571428571428571</v>
      </c>
      <c r="H40" s="4" t="s">
        <v>40</v>
      </c>
      <c r="K40" s="8">
        <f>K34/K33</f>
        <v>0.8571428571428571</v>
      </c>
    </row>
    <row r="41" spans="1:11" x14ac:dyDescent="0.25">
      <c r="A41" s="4" t="s">
        <v>41</v>
      </c>
      <c r="F41" s="8">
        <f>F35/F33</f>
        <v>0.8571428571428571</v>
      </c>
      <c r="H41" s="4" t="s">
        <v>42</v>
      </c>
      <c r="K41" s="8">
        <f>K35/K33</f>
        <v>0.8571428571428571</v>
      </c>
    </row>
    <row r="42" spans="1:11" x14ac:dyDescent="0.25">
      <c r="A42" s="4" t="s">
        <v>43</v>
      </c>
      <c r="F42" s="8">
        <f>F34/(F34+F36)</f>
        <v>1</v>
      </c>
      <c r="H42" s="4" t="s">
        <v>43</v>
      </c>
      <c r="K42" s="8">
        <f>K34/(K34+K36)</f>
        <v>1</v>
      </c>
    </row>
    <row r="43" spans="1:11" x14ac:dyDescent="0.25">
      <c r="A43" s="4" t="s">
        <v>44</v>
      </c>
      <c r="F43" s="8">
        <f>F35/(F35+F37)</f>
        <v>0.5</v>
      </c>
      <c r="H43" s="4" t="s">
        <v>44</v>
      </c>
      <c r="K43" s="8">
        <f>K35/(K35+K37)</f>
        <v>0.5</v>
      </c>
    </row>
    <row r="46" spans="1:11" ht="15.75" x14ac:dyDescent="0.25">
      <c r="A46" s="3" t="s">
        <v>47</v>
      </c>
    </row>
    <row r="47" spans="1:11" x14ac:dyDescent="0.25">
      <c r="A47" s="1" t="s">
        <v>48</v>
      </c>
    </row>
    <row r="48" spans="1:11" x14ac:dyDescent="0.25">
      <c r="A48" s="5" t="s">
        <v>49</v>
      </c>
    </row>
    <row r="50" spans="1:1" x14ac:dyDescent="0.25">
      <c r="A50" s="1" t="s">
        <v>50</v>
      </c>
    </row>
    <row r="51" spans="1:1" x14ac:dyDescent="0.25">
      <c r="A51" s="6" t="s">
        <v>51</v>
      </c>
    </row>
    <row r="52" spans="1:1" x14ac:dyDescent="0.25">
      <c r="A52" s="7" t="s">
        <v>52</v>
      </c>
    </row>
    <row r="53" spans="1:1" x14ac:dyDescent="0.25">
      <c r="A53" s="5" t="s">
        <v>53</v>
      </c>
    </row>
    <row r="55" spans="1:1" x14ac:dyDescent="0.25">
      <c r="A55" s="4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936</v>
      </c>
      <c r="B2" s="5" t="s">
        <v>937</v>
      </c>
      <c r="C2" t="s">
        <v>63</v>
      </c>
      <c r="D2" t="s">
        <v>21</v>
      </c>
      <c r="E2" s="5" t="s">
        <v>938</v>
      </c>
      <c r="F2">
        <v>0</v>
      </c>
      <c r="G2" s="5">
        <v>-2</v>
      </c>
      <c r="H2" t="s">
        <v>17</v>
      </c>
      <c r="I2" t="s">
        <v>17</v>
      </c>
      <c r="J2" t="s">
        <v>115</v>
      </c>
      <c r="K2">
        <v>1</v>
      </c>
      <c r="L2" t="s">
        <v>2896</v>
      </c>
    </row>
    <row r="3" spans="1:14" x14ac:dyDescent="0.25">
      <c r="A3" t="s">
        <v>936</v>
      </c>
      <c r="B3" s="5" t="s">
        <v>939</v>
      </c>
      <c r="C3" t="s">
        <v>63</v>
      </c>
      <c r="D3" t="s">
        <v>21</v>
      </c>
      <c r="E3" s="5" t="s">
        <v>940</v>
      </c>
      <c r="F3">
        <v>0</v>
      </c>
      <c r="G3" s="5">
        <v>-2</v>
      </c>
      <c r="H3" t="s">
        <v>17</v>
      </c>
      <c r="I3" t="s">
        <v>17</v>
      </c>
      <c r="J3" t="s">
        <v>119</v>
      </c>
      <c r="K3">
        <v>1</v>
      </c>
      <c r="L3" t="s">
        <v>2896</v>
      </c>
    </row>
    <row r="4" spans="1:14" x14ac:dyDescent="0.25">
      <c r="A4" t="s">
        <v>936</v>
      </c>
      <c r="B4" s="1" t="s">
        <v>112</v>
      </c>
      <c r="C4" t="s">
        <v>63</v>
      </c>
      <c r="D4" s="1" t="s">
        <v>112</v>
      </c>
      <c r="E4" s="1" t="s">
        <v>112</v>
      </c>
      <c r="F4" s="1">
        <v>2</v>
      </c>
      <c r="G4" s="1">
        <v>2</v>
      </c>
      <c r="H4" t="s">
        <v>113</v>
      </c>
      <c r="I4" t="s">
        <v>941</v>
      </c>
      <c r="J4" t="s">
        <v>942</v>
      </c>
      <c r="K4">
        <v>99</v>
      </c>
      <c r="L4" t="s">
        <v>2897</v>
      </c>
    </row>
    <row r="5" spans="1:14" x14ac:dyDescent="0.25">
      <c r="A5" t="s">
        <v>936</v>
      </c>
      <c r="B5" s="1" t="s">
        <v>112</v>
      </c>
      <c r="C5" t="s">
        <v>20</v>
      </c>
      <c r="D5" s="1" t="s">
        <v>112</v>
      </c>
      <c r="E5" s="1" t="s">
        <v>112</v>
      </c>
      <c r="F5" s="1">
        <v>2</v>
      </c>
      <c r="G5" s="1">
        <v>2</v>
      </c>
      <c r="H5" t="s">
        <v>113</v>
      </c>
      <c r="I5" t="s">
        <v>941</v>
      </c>
      <c r="J5" t="s">
        <v>943</v>
      </c>
      <c r="K5">
        <v>100</v>
      </c>
      <c r="M5" t="b">
        <v>1</v>
      </c>
      <c r="N5" t="b">
        <v>1</v>
      </c>
    </row>
    <row r="6" spans="1:14" x14ac:dyDescent="0.25">
      <c r="A6" t="s">
        <v>936</v>
      </c>
      <c r="B6" s="1" t="s">
        <v>944</v>
      </c>
      <c r="C6" t="s">
        <v>63</v>
      </c>
      <c r="D6" s="1" t="s">
        <v>944</v>
      </c>
      <c r="E6" s="1" t="s">
        <v>944</v>
      </c>
      <c r="F6" s="1">
        <v>2</v>
      </c>
      <c r="G6" s="1">
        <v>2</v>
      </c>
      <c r="H6" t="s">
        <v>945</v>
      </c>
      <c r="I6" t="s">
        <v>946</v>
      </c>
      <c r="J6" t="s">
        <v>947</v>
      </c>
      <c r="K6">
        <v>50</v>
      </c>
    </row>
    <row r="7" spans="1:14" x14ac:dyDescent="0.25">
      <c r="A7" t="s">
        <v>936</v>
      </c>
      <c r="B7" s="1" t="s">
        <v>948</v>
      </c>
      <c r="C7" t="s">
        <v>63</v>
      </c>
      <c r="D7" s="1" t="s">
        <v>948</v>
      </c>
      <c r="E7" s="1" t="s">
        <v>948</v>
      </c>
      <c r="F7" s="1">
        <v>2</v>
      </c>
      <c r="G7" s="1">
        <v>2</v>
      </c>
      <c r="H7" t="s">
        <v>949</v>
      </c>
      <c r="I7" t="s">
        <v>950</v>
      </c>
      <c r="J7" t="s">
        <v>129</v>
      </c>
      <c r="K7">
        <v>99</v>
      </c>
    </row>
    <row r="8" spans="1:14" x14ac:dyDescent="0.25">
      <c r="A8" t="s">
        <v>936</v>
      </c>
      <c r="B8" s="1" t="s">
        <v>116</v>
      </c>
      <c r="C8" t="s">
        <v>63</v>
      </c>
      <c r="D8" s="1" t="s">
        <v>116</v>
      </c>
      <c r="E8" s="1" t="s">
        <v>116</v>
      </c>
      <c r="F8" s="1">
        <v>2</v>
      </c>
      <c r="G8" s="1">
        <v>2</v>
      </c>
      <c r="H8" t="s">
        <v>951</v>
      </c>
      <c r="I8" t="s">
        <v>952</v>
      </c>
      <c r="J8" t="s">
        <v>953</v>
      </c>
      <c r="K8">
        <v>99</v>
      </c>
      <c r="L8" t="s">
        <v>2897</v>
      </c>
      <c r="N8" t="b">
        <v>1</v>
      </c>
    </row>
    <row r="9" spans="1:14" x14ac:dyDescent="0.25">
      <c r="A9" t="s">
        <v>936</v>
      </c>
      <c r="B9" s="1" t="s">
        <v>116</v>
      </c>
      <c r="C9" t="s">
        <v>20</v>
      </c>
      <c r="D9" s="1" t="s">
        <v>116</v>
      </c>
      <c r="E9" s="1" t="s">
        <v>116</v>
      </c>
      <c r="F9" s="1">
        <v>2</v>
      </c>
      <c r="G9" s="1">
        <v>2</v>
      </c>
      <c r="H9" t="s">
        <v>951</v>
      </c>
      <c r="I9" t="s">
        <v>952</v>
      </c>
      <c r="J9" t="s">
        <v>954</v>
      </c>
      <c r="K9">
        <v>100</v>
      </c>
      <c r="M9" t="b">
        <v>1</v>
      </c>
    </row>
    <row r="10" spans="1:14" x14ac:dyDescent="0.25">
      <c r="A10" t="s">
        <v>936</v>
      </c>
      <c r="B10" s="1" t="s">
        <v>120</v>
      </c>
      <c r="C10" t="s">
        <v>63</v>
      </c>
      <c r="D10" s="6" t="s">
        <v>120</v>
      </c>
      <c r="E10" s="6" t="s">
        <v>120</v>
      </c>
      <c r="F10" s="6">
        <v>1</v>
      </c>
      <c r="G10" s="6">
        <v>1</v>
      </c>
      <c r="H10" t="s">
        <v>121</v>
      </c>
      <c r="I10" t="s">
        <v>955</v>
      </c>
      <c r="J10" t="s">
        <v>956</v>
      </c>
      <c r="K10">
        <v>11.1</v>
      </c>
      <c r="L10" t="s">
        <v>2898</v>
      </c>
    </row>
    <row r="11" spans="1:14" x14ac:dyDescent="0.25">
      <c r="A11" t="s">
        <v>936</v>
      </c>
      <c r="B11" s="1" t="s">
        <v>957</v>
      </c>
      <c r="C11" t="s">
        <v>63</v>
      </c>
      <c r="D11" s="1" t="s">
        <v>957</v>
      </c>
      <c r="E11" s="6" t="s">
        <v>957</v>
      </c>
      <c r="F11" s="1">
        <v>2</v>
      </c>
      <c r="G11" s="6">
        <v>1</v>
      </c>
      <c r="H11" t="s">
        <v>958</v>
      </c>
      <c r="I11" t="s">
        <v>959</v>
      </c>
      <c r="J11" t="s">
        <v>960</v>
      </c>
      <c r="K11">
        <v>16.7</v>
      </c>
      <c r="L11" t="s">
        <v>2899</v>
      </c>
    </row>
    <row r="12" spans="1:14" x14ac:dyDescent="0.25">
      <c r="A12" t="s">
        <v>936</v>
      </c>
      <c r="B12" s="1" t="s">
        <v>961</v>
      </c>
      <c r="C12" t="s">
        <v>20</v>
      </c>
      <c r="D12" t="s">
        <v>957</v>
      </c>
      <c r="E12" t="s">
        <v>21</v>
      </c>
      <c r="F12">
        <v>0</v>
      </c>
      <c r="G12">
        <v>0</v>
      </c>
      <c r="H12" t="s">
        <v>958</v>
      </c>
      <c r="I12" t="s">
        <v>959</v>
      </c>
      <c r="J12" t="s">
        <v>17</v>
      </c>
      <c r="L12" t="s">
        <v>405</v>
      </c>
      <c r="M12" t="b">
        <v>1</v>
      </c>
      <c r="N12" t="b">
        <v>1</v>
      </c>
    </row>
    <row r="13" spans="1:14" x14ac:dyDescent="0.25">
      <c r="A13" t="s">
        <v>936</v>
      </c>
      <c r="B13" s="1" t="s">
        <v>962</v>
      </c>
      <c r="C13" t="s">
        <v>63</v>
      </c>
      <c r="D13" s="1" t="s">
        <v>962</v>
      </c>
      <c r="E13" s="1" t="s">
        <v>962</v>
      </c>
      <c r="F13" s="1">
        <v>2</v>
      </c>
      <c r="G13" s="1">
        <v>2</v>
      </c>
      <c r="H13" t="s">
        <v>963</v>
      </c>
      <c r="I13" t="s">
        <v>964</v>
      </c>
      <c r="J13" t="s">
        <v>965</v>
      </c>
      <c r="K13">
        <v>50</v>
      </c>
    </row>
    <row r="14" spans="1:14" x14ac:dyDescent="0.25">
      <c r="A14" t="s">
        <v>936</v>
      </c>
      <c r="B14" s="1" t="s">
        <v>130</v>
      </c>
      <c r="C14" t="s">
        <v>63</v>
      </c>
      <c r="D14" s="1" t="s">
        <v>130</v>
      </c>
      <c r="E14" s="1" t="s">
        <v>130</v>
      </c>
      <c r="F14" s="1">
        <v>2</v>
      </c>
      <c r="G14" s="1">
        <v>2</v>
      </c>
      <c r="H14" t="s">
        <v>131</v>
      </c>
      <c r="I14" t="s">
        <v>966</v>
      </c>
      <c r="J14" t="s">
        <v>967</v>
      </c>
      <c r="K14">
        <v>33.299999999999997</v>
      </c>
      <c r="L14" t="s">
        <v>2897</v>
      </c>
    </row>
    <row r="15" spans="1:14" x14ac:dyDescent="0.25">
      <c r="A15" t="s">
        <v>936</v>
      </c>
      <c r="B15" s="1" t="s">
        <v>968</v>
      </c>
      <c r="C15" t="s">
        <v>20</v>
      </c>
      <c r="D15" t="s">
        <v>130</v>
      </c>
      <c r="E15" t="s">
        <v>21</v>
      </c>
      <c r="F15">
        <v>0</v>
      </c>
      <c r="G15">
        <v>0</v>
      </c>
      <c r="H15" t="s">
        <v>131</v>
      </c>
      <c r="I15" t="s">
        <v>969</v>
      </c>
      <c r="J15" t="s">
        <v>17</v>
      </c>
      <c r="L15" t="s">
        <v>405</v>
      </c>
      <c r="M15" t="b">
        <v>1</v>
      </c>
      <c r="N15" t="b">
        <v>1</v>
      </c>
    </row>
    <row r="16" spans="1:14" x14ac:dyDescent="0.25">
      <c r="A16" t="s">
        <v>936</v>
      </c>
      <c r="B16" s="1" t="s">
        <v>137</v>
      </c>
      <c r="C16" t="s">
        <v>63</v>
      </c>
      <c r="D16" s="1" t="s">
        <v>137</v>
      </c>
      <c r="E16" s="1" t="s">
        <v>137</v>
      </c>
      <c r="F16" s="1">
        <v>2</v>
      </c>
      <c r="G16" s="1">
        <v>2</v>
      </c>
      <c r="H16" t="s">
        <v>138</v>
      </c>
      <c r="I16" t="s">
        <v>959</v>
      </c>
      <c r="J16" t="s">
        <v>970</v>
      </c>
      <c r="K16">
        <v>100</v>
      </c>
    </row>
    <row r="19" spans="1:11" ht="15.75" x14ac:dyDescent="0.25">
      <c r="A19" s="3" t="s">
        <v>31</v>
      </c>
      <c r="H19" s="3" t="s">
        <v>32</v>
      </c>
    </row>
    <row r="20" spans="1:11" x14ac:dyDescent="0.25">
      <c r="A20" s="4" t="s">
        <v>33</v>
      </c>
      <c r="F20">
        <f>COUNTIFS(B2:B16,"&lt;&gt;*_*",B2:B16,"&lt;&gt;")</f>
        <v>11</v>
      </c>
      <c r="H20" s="4" t="s">
        <v>33</v>
      </c>
      <c r="K20">
        <f>COUNTIFS(B2:B16,"&lt;&gt;*_*",B2:B16,"&lt;&gt;",M2:M16,"&lt;&gt;TRUE")</f>
        <v>9</v>
      </c>
    </row>
    <row r="21" spans="1:11" x14ac:dyDescent="0.25">
      <c r="A21" s="4" t="s">
        <v>34</v>
      </c>
      <c r="F21">
        <f>COUNTIFS(F2:F16,"&gt;0")</f>
        <v>11</v>
      </c>
      <c r="H21" s="4" t="s">
        <v>34</v>
      </c>
      <c r="K21">
        <f>COUNTIFS(F2:F16,"&gt;0",M2:M16,"&lt;&gt;TRUE")</f>
        <v>9</v>
      </c>
    </row>
    <row r="22" spans="1:11" x14ac:dyDescent="0.25">
      <c r="A22" s="4" t="s">
        <v>35</v>
      </c>
      <c r="F22">
        <f>COUNTIFS(G2:G16,"&gt;0")</f>
        <v>11</v>
      </c>
      <c r="H22" s="4" t="s">
        <v>35</v>
      </c>
      <c r="K22">
        <f>COUNTIFS(G2:G16,"&gt;0",N2:N16,"&lt;&gt;TRUE")</f>
        <v>9</v>
      </c>
    </row>
    <row r="23" spans="1:11" x14ac:dyDescent="0.25">
      <c r="A23" s="4" t="s">
        <v>36</v>
      </c>
      <c r="F23">
        <f>COUNTIFS(F2:F16,"&lt;&gt;-1",F2:F16,"&lt;&gt;0",F2:F16,"&lt;2")</f>
        <v>1</v>
      </c>
      <c r="H23" s="4" t="s">
        <v>36</v>
      </c>
      <c r="K23">
        <f>COUNTIFS(F2:F16,"&lt;&gt;-1",F2:F16,"&lt;&gt;0",F2:F16,"&lt;2",M2:M16,"&lt;&gt;TRUE")</f>
        <v>1</v>
      </c>
    </row>
    <row r="24" spans="1:11" x14ac:dyDescent="0.25">
      <c r="A24" s="4" t="s">
        <v>37</v>
      </c>
      <c r="F24">
        <f>COUNTIFS(G2:G16,"&lt;&gt;-1",G2:G16,"&lt;&gt;0",G2:G16,"&lt;2")</f>
        <v>4</v>
      </c>
      <c r="H24" s="4" t="s">
        <v>37</v>
      </c>
      <c r="K24">
        <f>COUNTIFS(G2:G16,"&lt;&gt;-1",G2:G16,"&lt;&gt;0",G2:G16,"&lt;2",N2:N16,"&lt;&gt;TRUE")</f>
        <v>4</v>
      </c>
    </row>
    <row r="25" spans="1:11" x14ac:dyDescent="0.25">
      <c r="A25" s="4" t="s">
        <v>38</v>
      </c>
      <c r="F25">
        <f>COUNTIFS(F2:F16,"=-1")+COUNTIFS(F2:F16,"=-3")</f>
        <v>0</v>
      </c>
      <c r="H25" s="4" t="s">
        <v>38</v>
      </c>
      <c r="K25">
        <f>COUNTIFS(F2:F16,"=-1",M2:M16,"&lt;&gt;TRUE")+COUNTIFS(F2:F16,"=-3",M2:M16,"&lt;&gt;TRUE")</f>
        <v>0</v>
      </c>
    </row>
    <row r="26" spans="1:11" x14ac:dyDescent="0.25">
      <c r="A26" s="4" t="s">
        <v>39</v>
      </c>
      <c r="F26">
        <f>COUNTIFS(G2:G16,"=-1")+COUNTIFS(G2:G16,"=-3")</f>
        <v>0</v>
      </c>
      <c r="H26" s="4" t="s">
        <v>39</v>
      </c>
      <c r="K26">
        <f>COUNTIFS(G2:G16,"=-1",N2:N16,"&lt;&gt;TRUE")+COUNTIFS(G2:G16,"=-3",N2:N16,"&lt;&gt;TRUE")</f>
        <v>0</v>
      </c>
    </row>
    <row r="27" spans="1:11" x14ac:dyDescent="0.25">
      <c r="A27" s="4" t="s">
        <v>40</v>
      </c>
      <c r="F27" s="8">
        <f>F21/F20</f>
        <v>1</v>
      </c>
      <c r="H27" s="4" t="s">
        <v>40</v>
      </c>
      <c r="K27" s="8">
        <f>K21/K20</f>
        <v>1</v>
      </c>
    </row>
    <row r="28" spans="1:11" x14ac:dyDescent="0.25">
      <c r="A28" s="4" t="s">
        <v>41</v>
      </c>
      <c r="F28" s="8">
        <f>F22/F20</f>
        <v>1</v>
      </c>
      <c r="H28" s="4" t="s">
        <v>42</v>
      </c>
      <c r="K28" s="8">
        <f>K22/K20</f>
        <v>1</v>
      </c>
    </row>
    <row r="29" spans="1:11" x14ac:dyDescent="0.25">
      <c r="A29" s="4" t="s">
        <v>43</v>
      </c>
      <c r="F29" s="8">
        <f>F21/(F21+F23)</f>
        <v>0.91666666666666663</v>
      </c>
      <c r="H29" s="4" t="s">
        <v>43</v>
      </c>
      <c r="K29" s="8">
        <f>K21/(K21+K23)</f>
        <v>0.9</v>
      </c>
    </row>
    <row r="30" spans="1:11" x14ac:dyDescent="0.25">
      <c r="A30" s="4" t="s">
        <v>44</v>
      </c>
      <c r="F30" s="8">
        <f>F22/(F22+F24)</f>
        <v>0.73333333333333328</v>
      </c>
      <c r="H30" s="4" t="s">
        <v>44</v>
      </c>
      <c r="K30" s="8">
        <f>K22/(K22+K24)</f>
        <v>0.69230769230769229</v>
      </c>
    </row>
    <row r="33" spans="1:1" ht="15.75" x14ac:dyDescent="0.25">
      <c r="A33" s="3" t="s">
        <v>47</v>
      </c>
    </row>
    <row r="34" spans="1:1" x14ac:dyDescent="0.25">
      <c r="A34" s="1" t="s">
        <v>48</v>
      </c>
    </row>
    <row r="35" spans="1:1" x14ac:dyDescent="0.25">
      <c r="A35" s="5" t="s">
        <v>49</v>
      </c>
    </row>
    <row r="37" spans="1:1" x14ac:dyDescent="0.25">
      <c r="A37" s="1" t="s">
        <v>50</v>
      </c>
    </row>
    <row r="38" spans="1:1" x14ac:dyDescent="0.25">
      <c r="A38" s="6" t="s">
        <v>51</v>
      </c>
    </row>
    <row r="39" spans="1:1" x14ac:dyDescent="0.25">
      <c r="A39" s="7" t="s">
        <v>52</v>
      </c>
    </row>
    <row r="40" spans="1:1" x14ac:dyDescent="0.25">
      <c r="A40" s="5" t="s">
        <v>53</v>
      </c>
    </row>
    <row r="42" spans="1:1" x14ac:dyDescent="0.25">
      <c r="A42" s="4" t="s">
        <v>54</v>
      </c>
    </row>
    <row r="43" spans="1:1" x14ac:dyDescent="0.25">
      <c r="A43" t="s">
        <v>55</v>
      </c>
    </row>
    <row r="44" spans="1:1" x14ac:dyDescent="0.25">
      <c r="A44" t="s">
        <v>56</v>
      </c>
    </row>
    <row r="45" spans="1:1" x14ac:dyDescent="0.25">
      <c r="A45" t="s">
        <v>57</v>
      </c>
    </row>
    <row r="46" spans="1:1" x14ac:dyDescent="0.25">
      <c r="A46" t="s">
        <v>58</v>
      </c>
    </row>
    <row r="47" spans="1:1" x14ac:dyDescent="0.25">
      <c r="A47" t="s">
        <v>59</v>
      </c>
    </row>
    <row r="48" spans="1:1" x14ac:dyDescent="0.25">
      <c r="A48" t="s">
        <v>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111</v>
      </c>
      <c r="B2" s="1" t="s">
        <v>112</v>
      </c>
      <c r="C2" t="s">
        <v>63</v>
      </c>
      <c r="D2" s="1" t="s">
        <v>112</v>
      </c>
      <c r="E2" s="1" t="s">
        <v>112</v>
      </c>
      <c r="F2" s="1">
        <v>2</v>
      </c>
      <c r="G2" s="1">
        <v>2</v>
      </c>
      <c r="H2" t="s">
        <v>113</v>
      </c>
      <c r="I2" t="s">
        <v>114</v>
      </c>
      <c r="J2" t="s">
        <v>115</v>
      </c>
      <c r="K2">
        <v>99</v>
      </c>
    </row>
    <row r="3" spans="1:14" x14ac:dyDescent="0.25">
      <c r="A3" t="s">
        <v>111</v>
      </c>
      <c r="B3" s="1" t="s">
        <v>116</v>
      </c>
      <c r="C3" t="s">
        <v>63</v>
      </c>
      <c r="D3" s="1" t="s">
        <v>116</v>
      </c>
      <c r="E3" s="1" t="s">
        <v>116</v>
      </c>
      <c r="F3" s="1">
        <v>2</v>
      </c>
      <c r="G3" s="1">
        <v>2</v>
      </c>
      <c r="H3" t="s">
        <v>117</v>
      </c>
      <c r="I3" t="s">
        <v>118</v>
      </c>
      <c r="J3" t="s">
        <v>119</v>
      </c>
      <c r="K3">
        <v>99</v>
      </c>
    </row>
    <row r="4" spans="1:14" x14ac:dyDescent="0.25">
      <c r="A4" t="s">
        <v>111</v>
      </c>
      <c r="B4" s="1" t="s">
        <v>120</v>
      </c>
      <c r="C4" t="s">
        <v>63</v>
      </c>
      <c r="D4" s="1" t="s">
        <v>120</v>
      </c>
      <c r="E4" s="1" t="s">
        <v>120</v>
      </c>
      <c r="F4" s="1">
        <v>2</v>
      </c>
      <c r="G4" s="1">
        <v>2</v>
      </c>
      <c r="H4" t="s">
        <v>121</v>
      </c>
      <c r="I4" t="s">
        <v>122</v>
      </c>
      <c r="J4" t="s">
        <v>123</v>
      </c>
      <c r="K4">
        <v>11.1</v>
      </c>
    </row>
    <row r="5" spans="1:14" x14ac:dyDescent="0.25">
      <c r="A5" t="s">
        <v>111</v>
      </c>
      <c r="B5" s="5" t="s">
        <v>124</v>
      </c>
      <c r="C5" t="s">
        <v>63</v>
      </c>
      <c r="D5" t="s">
        <v>21</v>
      </c>
      <c r="E5" s="5" t="s">
        <v>125</v>
      </c>
      <c r="F5">
        <v>0</v>
      </c>
      <c r="G5" s="5">
        <v>-2</v>
      </c>
      <c r="H5" t="s">
        <v>17</v>
      </c>
      <c r="I5" t="s">
        <v>17</v>
      </c>
      <c r="J5" t="s">
        <v>126</v>
      </c>
      <c r="K5">
        <v>1</v>
      </c>
      <c r="L5" t="s">
        <v>2900</v>
      </c>
    </row>
    <row r="6" spans="1:14" x14ac:dyDescent="0.25">
      <c r="A6" t="s">
        <v>111</v>
      </c>
      <c r="B6" s="5" t="s">
        <v>127</v>
      </c>
      <c r="C6" t="s">
        <v>63</v>
      </c>
      <c r="D6" t="s">
        <v>21</v>
      </c>
      <c r="E6" s="5" t="s">
        <v>128</v>
      </c>
      <c r="F6">
        <v>0</v>
      </c>
      <c r="G6" s="5">
        <v>-2</v>
      </c>
      <c r="H6" t="s">
        <v>17</v>
      </c>
      <c r="I6" t="s">
        <v>17</v>
      </c>
      <c r="J6" t="s">
        <v>129</v>
      </c>
      <c r="K6">
        <v>1</v>
      </c>
      <c r="L6" t="s">
        <v>2901</v>
      </c>
    </row>
    <row r="7" spans="1:14" x14ac:dyDescent="0.25">
      <c r="A7" t="s">
        <v>111</v>
      </c>
      <c r="B7" s="1" t="s">
        <v>130</v>
      </c>
      <c r="C7" t="s">
        <v>63</v>
      </c>
      <c r="D7" s="1" t="s">
        <v>130</v>
      </c>
      <c r="E7" s="1" t="s">
        <v>130</v>
      </c>
      <c r="F7" s="1">
        <v>2</v>
      </c>
      <c r="G7" s="1">
        <v>2</v>
      </c>
      <c r="H7" t="s">
        <v>131</v>
      </c>
      <c r="I7" t="s">
        <v>132</v>
      </c>
      <c r="J7" t="s">
        <v>133</v>
      </c>
      <c r="K7">
        <v>33.299999999999997</v>
      </c>
    </row>
    <row r="8" spans="1:14" x14ac:dyDescent="0.25">
      <c r="A8" t="s">
        <v>111</v>
      </c>
      <c r="B8" s="5" t="s">
        <v>134</v>
      </c>
      <c r="C8" t="s">
        <v>63</v>
      </c>
      <c r="D8" t="s">
        <v>21</v>
      </c>
      <c r="E8" s="5" t="s">
        <v>135</v>
      </c>
      <c r="F8">
        <v>0</v>
      </c>
      <c r="G8" s="5">
        <v>-2</v>
      </c>
      <c r="H8" t="s">
        <v>17</v>
      </c>
      <c r="I8" t="s">
        <v>17</v>
      </c>
      <c r="J8" t="s">
        <v>136</v>
      </c>
      <c r="K8">
        <v>1</v>
      </c>
      <c r="L8" t="s">
        <v>2902</v>
      </c>
    </row>
    <row r="9" spans="1:14" x14ac:dyDescent="0.25">
      <c r="A9" t="s">
        <v>111</v>
      </c>
      <c r="B9" s="1" t="s">
        <v>137</v>
      </c>
      <c r="C9" t="s">
        <v>63</v>
      </c>
      <c r="D9" s="1" t="s">
        <v>137</v>
      </c>
      <c r="E9" s="1" t="s">
        <v>137</v>
      </c>
      <c r="F9" s="1">
        <v>2</v>
      </c>
      <c r="G9" s="1">
        <v>2</v>
      </c>
      <c r="H9" t="s">
        <v>138</v>
      </c>
      <c r="I9" t="s">
        <v>139</v>
      </c>
      <c r="J9" t="s">
        <v>140</v>
      </c>
      <c r="K9">
        <v>100</v>
      </c>
    </row>
    <row r="12" spans="1:14" ht="15.75" x14ac:dyDescent="0.25">
      <c r="A12" s="3" t="s">
        <v>31</v>
      </c>
      <c r="H12" s="3" t="s">
        <v>32</v>
      </c>
    </row>
    <row r="13" spans="1:14" x14ac:dyDescent="0.25">
      <c r="A13" s="4" t="s">
        <v>33</v>
      </c>
      <c r="F13">
        <f>COUNTIFS(B2:B9,"&lt;&gt;*_*",B2:B9,"&lt;&gt;")</f>
        <v>5</v>
      </c>
      <c r="H13" s="4" t="s">
        <v>33</v>
      </c>
      <c r="K13">
        <f>COUNTIFS(B2:B9,"&lt;&gt;*_*",B2:B9,"&lt;&gt;",M2:M9,"&lt;&gt;TRUE")</f>
        <v>5</v>
      </c>
    </row>
    <row r="14" spans="1:14" x14ac:dyDescent="0.25">
      <c r="A14" s="4" t="s">
        <v>34</v>
      </c>
      <c r="F14">
        <f>COUNTIFS(F2:F9,"&gt;0")</f>
        <v>5</v>
      </c>
      <c r="H14" s="4" t="s">
        <v>34</v>
      </c>
      <c r="K14">
        <f>COUNTIFS(F2:F9,"&gt;0",M2:M9,"&lt;&gt;TRUE")</f>
        <v>5</v>
      </c>
    </row>
    <row r="15" spans="1:14" x14ac:dyDescent="0.25">
      <c r="A15" s="4" t="s">
        <v>35</v>
      </c>
      <c r="F15">
        <f>COUNTIFS(G2:G9,"&gt;0")</f>
        <v>5</v>
      </c>
      <c r="H15" s="4" t="s">
        <v>35</v>
      </c>
      <c r="K15">
        <f>COUNTIFS(G2:G9,"&gt;0",N2:N9,"&lt;&gt;TRUE")</f>
        <v>5</v>
      </c>
    </row>
    <row r="16" spans="1:14" x14ac:dyDescent="0.25">
      <c r="A16" s="4" t="s">
        <v>36</v>
      </c>
      <c r="F16">
        <f>COUNTIFS(F2:F9,"&lt;&gt;-1",F2:F9,"&lt;&gt;0",F2:F9,"&lt;2")</f>
        <v>0</v>
      </c>
      <c r="H16" s="4" t="s">
        <v>36</v>
      </c>
      <c r="K16">
        <f>COUNTIFS(F2:F9,"&lt;&gt;-1",F2:F9,"&lt;&gt;0",F2:F9,"&lt;2",M2:M9,"&lt;&gt;TRUE")</f>
        <v>0</v>
      </c>
    </row>
    <row r="17" spans="1:11" x14ac:dyDescent="0.25">
      <c r="A17" s="4" t="s">
        <v>37</v>
      </c>
      <c r="F17">
        <f>COUNTIFS(G2:G9,"&lt;&gt;-1",G2:G9,"&lt;&gt;0",G2:G9,"&lt;2")</f>
        <v>3</v>
      </c>
      <c r="H17" s="4" t="s">
        <v>37</v>
      </c>
      <c r="K17">
        <f>COUNTIFS(G2:G9,"&lt;&gt;-1",G2:G9,"&lt;&gt;0",G2:G9,"&lt;2",N2:N9,"&lt;&gt;TRUE")</f>
        <v>3</v>
      </c>
    </row>
    <row r="18" spans="1:11" x14ac:dyDescent="0.25">
      <c r="A18" s="4" t="s">
        <v>38</v>
      </c>
      <c r="F18">
        <f>COUNTIFS(F2:F9,"=-1")+COUNTIFS(F2:F9,"=-3")</f>
        <v>0</v>
      </c>
      <c r="H18" s="4" t="s">
        <v>38</v>
      </c>
      <c r="K18">
        <f>COUNTIFS(F2:F9,"=-1",M2:M9,"&lt;&gt;TRUE")+COUNTIFS(F2:F9,"=-3",M2:M9,"&lt;&gt;TRUE")</f>
        <v>0</v>
      </c>
    </row>
    <row r="19" spans="1:11" x14ac:dyDescent="0.25">
      <c r="A19" s="4" t="s">
        <v>39</v>
      </c>
      <c r="F19">
        <f>COUNTIFS(G2:G9,"=-1")+COUNTIFS(G2:G9,"=-3")</f>
        <v>0</v>
      </c>
      <c r="H19" s="4" t="s">
        <v>39</v>
      </c>
      <c r="K19">
        <f>COUNTIFS(G2:G9,"=-1",N2:N9,"&lt;&gt;TRUE")+COUNTIFS(G2:G9,"=-3",N2:N9,"&lt;&gt;TRUE")</f>
        <v>0</v>
      </c>
    </row>
    <row r="20" spans="1:11" x14ac:dyDescent="0.25">
      <c r="A20" s="4" t="s">
        <v>40</v>
      </c>
      <c r="F20" s="8">
        <f>F14/F13</f>
        <v>1</v>
      </c>
      <c r="H20" s="4" t="s">
        <v>40</v>
      </c>
      <c r="K20" s="8">
        <f>K14/K13</f>
        <v>1</v>
      </c>
    </row>
    <row r="21" spans="1:11" x14ac:dyDescent="0.25">
      <c r="A21" s="4" t="s">
        <v>41</v>
      </c>
      <c r="F21" s="8">
        <f>F15/F13</f>
        <v>1</v>
      </c>
      <c r="H21" s="4" t="s">
        <v>42</v>
      </c>
      <c r="K21" s="8">
        <f>K15/K13</f>
        <v>1</v>
      </c>
    </row>
    <row r="22" spans="1:11" x14ac:dyDescent="0.25">
      <c r="A22" s="4" t="s">
        <v>43</v>
      </c>
      <c r="F22" s="8">
        <f>F14/(F14+F16)</f>
        <v>1</v>
      </c>
      <c r="H22" s="4" t="s">
        <v>43</v>
      </c>
      <c r="K22" s="8">
        <f>K14/(K14+K16)</f>
        <v>1</v>
      </c>
    </row>
    <row r="23" spans="1:11" x14ac:dyDescent="0.25">
      <c r="A23" s="4" t="s">
        <v>44</v>
      </c>
      <c r="F23" s="8">
        <f>F15/(F15+F17)</f>
        <v>0.625</v>
      </c>
      <c r="H23" s="4" t="s">
        <v>44</v>
      </c>
      <c r="K23" s="8">
        <f>K15/(K15+K17)</f>
        <v>0.625</v>
      </c>
    </row>
    <row r="26" spans="1:11" ht="15.75" x14ac:dyDescent="0.25">
      <c r="A26" s="3" t="s">
        <v>47</v>
      </c>
    </row>
    <row r="27" spans="1:11" x14ac:dyDescent="0.25">
      <c r="A27" s="1" t="s">
        <v>48</v>
      </c>
    </row>
    <row r="28" spans="1:11" x14ac:dyDescent="0.25">
      <c r="A28" s="5" t="s">
        <v>49</v>
      </c>
    </row>
    <row r="30" spans="1:11" x14ac:dyDescent="0.25">
      <c r="A30" s="1" t="s">
        <v>50</v>
      </c>
    </row>
    <row r="31" spans="1:11" x14ac:dyDescent="0.25">
      <c r="A31" s="6" t="s">
        <v>51</v>
      </c>
    </row>
    <row r="32" spans="1:11" x14ac:dyDescent="0.25">
      <c r="A32" s="7" t="s">
        <v>52</v>
      </c>
    </row>
    <row r="33" spans="1:1" x14ac:dyDescent="0.25">
      <c r="A33" s="5" t="s">
        <v>53</v>
      </c>
    </row>
    <row r="35" spans="1:1" x14ac:dyDescent="0.25">
      <c r="A35" s="4" t="s">
        <v>54</v>
      </c>
    </row>
    <row r="36" spans="1:1" x14ac:dyDescent="0.25">
      <c r="A36" t="s">
        <v>55</v>
      </c>
    </row>
    <row r="37" spans="1:1" x14ac:dyDescent="0.25">
      <c r="A37" t="s">
        <v>56</v>
      </c>
    </row>
    <row r="38" spans="1:1" x14ac:dyDescent="0.25">
      <c r="A38" t="s">
        <v>57</v>
      </c>
    </row>
    <row r="39" spans="1:1" x14ac:dyDescent="0.25">
      <c r="A39" t="s">
        <v>58</v>
      </c>
    </row>
    <row r="40" spans="1:1" x14ac:dyDescent="0.25">
      <c r="A40" t="s">
        <v>59</v>
      </c>
    </row>
    <row r="41" spans="1:1" x14ac:dyDescent="0.25">
      <c r="A41" t="s">
        <v>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141</v>
      </c>
      <c r="B2" s="1" t="s">
        <v>81</v>
      </c>
      <c r="C2" t="s">
        <v>63</v>
      </c>
      <c r="D2" s="1" t="s">
        <v>81</v>
      </c>
      <c r="E2" s="1" t="s">
        <v>81</v>
      </c>
      <c r="F2" s="1">
        <v>2</v>
      </c>
      <c r="G2" s="1">
        <v>2</v>
      </c>
      <c r="H2" s="1" t="s">
        <v>142</v>
      </c>
      <c r="I2" s="5" t="s">
        <v>21</v>
      </c>
      <c r="J2" s="1" t="s">
        <v>142</v>
      </c>
      <c r="K2" s="5">
        <v>-1</v>
      </c>
      <c r="L2" s="1">
        <v>2</v>
      </c>
      <c r="M2" t="s">
        <v>92</v>
      </c>
      <c r="N2" t="s">
        <v>17</v>
      </c>
      <c r="O2" t="s">
        <v>143</v>
      </c>
      <c r="P2">
        <v>16.7</v>
      </c>
      <c r="Q2" t="s">
        <v>3248</v>
      </c>
    </row>
    <row r="3" spans="1:21" x14ac:dyDescent="0.25">
      <c r="H3" s="1" t="s">
        <v>3247</v>
      </c>
      <c r="I3" s="5" t="s">
        <v>21</v>
      </c>
      <c r="J3" s="1" t="s">
        <v>144</v>
      </c>
      <c r="K3" s="5">
        <v>-1</v>
      </c>
      <c r="L3" s="1">
        <v>2</v>
      </c>
      <c r="M3" t="s">
        <v>92</v>
      </c>
      <c r="N3" t="s">
        <v>17</v>
      </c>
      <c r="O3" t="s">
        <v>145</v>
      </c>
      <c r="P3">
        <v>2.2000000000000002</v>
      </c>
      <c r="Q3" t="s">
        <v>3249</v>
      </c>
    </row>
    <row r="4" spans="1:21" x14ac:dyDescent="0.25">
      <c r="A4" t="s">
        <v>141</v>
      </c>
      <c r="B4" s="1" t="s">
        <v>146</v>
      </c>
      <c r="C4" t="s">
        <v>63</v>
      </c>
      <c r="D4" s="1" t="s">
        <v>146</v>
      </c>
      <c r="E4" s="1" t="s">
        <v>146</v>
      </c>
      <c r="F4" s="1">
        <v>2</v>
      </c>
      <c r="G4" s="1">
        <v>2</v>
      </c>
      <c r="H4" s="1" t="s">
        <v>147</v>
      </c>
      <c r="I4" s="5" t="s">
        <v>21</v>
      </c>
      <c r="J4" s="1" t="s">
        <v>148</v>
      </c>
      <c r="K4" s="5">
        <v>-1</v>
      </c>
      <c r="L4" s="1">
        <v>2</v>
      </c>
      <c r="M4" t="s">
        <v>149</v>
      </c>
      <c r="N4" t="s">
        <v>17</v>
      </c>
      <c r="O4" t="s">
        <v>150</v>
      </c>
      <c r="P4">
        <v>1.6</v>
      </c>
      <c r="Q4" t="s">
        <v>3248</v>
      </c>
    </row>
    <row r="7" spans="1:21" ht="15.75" x14ac:dyDescent="0.25">
      <c r="A7" s="3" t="s">
        <v>31</v>
      </c>
      <c r="H7" s="3" t="s">
        <v>32</v>
      </c>
    </row>
    <row r="8" spans="1:21" x14ac:dyDescent="0.25">
      <c r="A8" s="4" t="s">
        <v>33</v>
      </c>
      <c r="F8">
        <f>COUNTIFS(B2:B4,"&lt;&gt;*_*",B2:B4,"&lt;&gt;")</f>
        <v>2</v>
      </c>
      <c r="H8" s="4" t="s">
        <v>33</v>
      </c>
      <c r="K8">
        <f>COUNTIFS(B2:B4,"&lt;&gt;*_*",B2:B4,"&lt;&gt;",R2:R4,"&lt;&gt;TRUE")</f>
        <v>2</v>
      </c>
    </row>
    <row r="9" spans="1:21" x14ac:dyDescent="0.25">
      <c r="A9" s="4" t="s">
        <v>34</v>
      </c>
      <c r="F9">
        <f>COUNTIFS(F2:F4,"&gt;0")</f>
        <v>2</v>
      </c>
      <c r="H9" s="4" t="s">
        <v>34</v>
      </c>
      <c r="K9">
        <f>COUNTIFS(F2:F4,"&gt;0",R2:R4,"&lt;&gt;TRUE")</f>
        <v>2</v>
      </c>
    </row>
    <row r="10" spans="1:21" x14ac:dyDescent="0.25">
      <c r="A10" s="4" t="s">
        <v>35</v>
      </c>
      <c r="F10">
        <f>COUNTIFS(G2:G4,"&gt;0")</f>
        <v>2</v>
      </c>
      <c r="H10" s="4" t="s">
        <v>35</v>
      </c>
      <c r="K10">
        <f>COUNTIFS(G2:G4,"&gt;0",S2:S4,"&lt;&gt;TRUE")</f>
        <v>2</v>
      </c>
    </row>
    <row r="11" spans="1:21" x14ac:dyDescent="0.25">
      <c r="A11" s="4" t="s">
        <v>36</v>
      </c>
      <c r="F11">
        <f>COUNTIFS(F2:F4,"&lt;&gt;-1",F2:F4,"&lt;&gt;0",F2:F4,"&lt;2")</f>
        <v>0</v>
      </c>
      <c r="H11" s="4" t="s">
        <v>36</v>
      </c>
      <c r="K11">
        <f>COUNTIFS(F2:F4,"&lt;&gt;-1",F2:F4,"&lt;&gt;0",F2:F4,"&lt;2",R2:R4,"&lt;&gt;TRUE")</f>
        <v>0</v>
      </c>
    </row>
    <row r="12" spans="1:21" x14ac:dyDescent="0.25">
      <c r="A12" s="4" t="s">
        <v>37</v>
      </c>
      <c r="F12">
        <f>COUNTIFS(G2:G4,"&lt;&gt;-1",G2:G4,"&lt;&gt;0",G2:G4,"&lt;2")</f>
        <v>0</v>
      </c>
      <c r="H12" s="4" t="s">
        <v>37</v>
      </c>
      <c r="K12">
        <f>COUNTIFS(G2:G4,"&lt;&gt;-1",G2:G4,"&lt;&gt;0",G2:G4,"&lt;2",S2:S4,"&lt;&gt;TRUE")</f>
        <v>0</v>
      </c>
    </row>
    <row r="13" spans="1:21" x14ac:dyDescent="0.25">
      <c r="A13" s="4" t="s">
        <v>38</v>
      </c>
      <c r="F13">
        <f>COUNTIFS(F2:F4,"=-1")+COUNTIFS(F2:F4,"=-3")</f>
        <v>0</v>
      </c>
      <c r="H13" s="4" t="s">
        <v>38</v>
      </c>
      <c r="K13">
        <f>COUNTIFS(F2:F4,"=-1",R2:R4,"&lt;&gt;TRUE")+COUNTIFS(F2:F4,"=-3",R2:R4,"&lt;&gt;TRUE")</f>
        <v>0</v>
      </c>
    </row>
    <row r="14" spans="1:21" x14ac:dyDescent="0.25">
      <c r="A14" s="4" t="s">
        <v>39</v>
      </c>
      <c r="F14">
        <f>COUNTIFS(G2:G4,"=-1")+COUNTIFS(G2:G4,"=-3")</f>
        <v>0</v>
      </c>
      <c r="H14" s="4" t="s">
        <v>39</v>
      </c>
      <c r="K14">
        <f>COUNTIFS(G2:G4,"=-1",S2:S4,"&lt;&gt;TRUE")+COUNTIFS(G2:G4,"=-3",S2:S4,"&lt;&gt;TRUE")</f>
        <v>0</v>
      </c>
    </row>
    <row r="15" spans="1:21" x14ac:dyDescent="0.25">
      <c r="A15" s="4" t="s">
        <v>40</v>
      </c>
      <c r="F15" s="8">
        <f>F9/F8</f>
        <v>1</v>
      </c>
      <c r="H15" s="4" t="s">
        <v>40</v>
      </c>
      <c r="K15" s="8">
        <f>K9/K8</f>
        <v>1</v>
      </c>
    </row>
    <row r="16" spans="1:21" x14ac:dyDescent="0.25">
      <c r="A16" s="4" t="s">
        <v>41</v>
      </c>
      <c r="F16" s="8">
        <f>F10/F8</f>
        <v>1</v>
      </c>
      <c r="H16" s="4" t="s">
        <v>42</v>
      </c>
      <c r="K16" s="8">
        <f>K10/K8</f>
        <v>1</v>
      </c>
    </row>
    <row r="17" spans="1:11" x14ac:dyDescent="0.25">
      <c r="A17" s="4" t="s">
        <v>43</v>
      </c>
      <c r="F17" s="8">
        <f>F9/(F9+F11)</f>
        <v>1</v>
      </c>
      <c r="H17" s="4" t="s">
        <v>43</v>
      </c>
      <c r="K17" s="8">
        <f>K9/(K9+K11)</f>
        <v>1</v>
      </c>
    </row>
    <row r="18" spans="1:11" x14ac:dyDescent="0.25">
      <c r="A18" s="4" t="s">
        <v>44</v>
      </c>
      <c r="F18" s="8">
        <f>F10/(F10+F12)</f>
        <v>1</v>
      </c>
      <c r="H18" s="4" t="s">
        <v>44</v>
      </c>
      <c r="K18" s="8">
        <f>K10/(K10+K12)</f>
        <v>1</v>
      </c>
    </row>
    <row r="21" spans="1:11" ht="15.75" x14ac:dyDescent="0.25">
      <c r="A21" s="3" t="s">
        <v>45</v>
      </c>
      <c r="H21" s="3" t="s">
        <v>46</v>
      </c>
    </row>
    <row r="22" spans="1:11" x14ac:dyDescent="0.25">
      <c r="A22" s="4" t="s">
        <v>33</v>
      </c>
      <c r="F22">
        <f>COUNTIFS(H2:H4,"&lt;&gt;*_FP",H2:H4,"&lt;&gt;",H2:H4,"&lt;&gt;no structure")</f>
        <v>3</v>
      </c>
      <c r="H22" s="4" t="s">
        <v>33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34</v>
      </c>
      <c r="F23">
        <f>COUNTIFS(K2:K4,"&gt;0")</f>
        <v>0</v>
      </c>
      <c r="H23" s="4" t="s">
        <v>34</v>
      </c>
      <c r="K23">
        <f>COUNTIFS(K2:K4,"&gt;0",T2:T4,"&lt;&gt;TRUE")</f>
        <v>0</v>
      </c>
    </row>
    <row r="24" spans="1:11" x14ac:dyDescent="0.25">
      <c r="A24" s="4" t="s">
        <v>35</v>
      </c>
      <c r="F24">
        <f>COUNTIFS(L2:L4,"&gt;0")</f>
        <v>3</v>
      </c>
      <c r="H24" s="4" t="s">
        <v>35</v>
      </c>
      <c r="K24">
        <f>COUNTIFS(L2:L4,"&gt;0",U2:U4,"&lt;&gt;TRUE")</f>
        <v>3</v>
      </c>
    </row>
    <row r="25" spans="1:11" x14ac:dyDescent="0.25">
      <c r="A25" s="4" t="s">
        <v>36</v>
      </c>
      <c r="F25">
        <f>COUNTIFS(K2:K4,"&lt;&gt;-1",K2:K4,"&lt;&gt;0",K2:K4,"&lt;2")</f>
        <v>0</v>
      </c>
      <c r="H25" s="4" t="s">
        <v>36</v>
      </c>
      <c r="K25">
        <f>COUNTIFS(K2:K4,"&lt;&gt;-1",K2:K4,"&lt;&gt;0",K2:K4,"&lt;2",T2:T4,"&lt;&gt;TRUE")</f>
        <v>0</v>
      </c>
    </row>
    <row r="26" spans="1:11" x14ac:dyDescent="0.25">
      <c r="A26" s="4" t="s">
        <v>37</v>
      </c>
      <c r="F26">
        <f>COUNTIFS(L2:L4,"&lt;&gt;-1",L2:L4,"&lt;&gt;0",L2:L4,"&lt;2")</f>
        <v>0</v>
      </c>
      <c r="H26" s="4" t="s">
        <v>37</v>
      </c>
      <c r="K26">
        <f>COUNTIFS(L2:L4,"&lt;&gt;-1",L2:L4,"&lt;&gt;0",L2:L4,"&lt;2",U2:U4,"&lt;&gt;TRUE")</f>
        <v>0</v>
      </c>
    </row>
    <row r="27" spans="1:11" x14ac:dyDescent="0.25">
      <c r="A27" s="4" t="s">
        <v>38</v>
      </c>
      <c r="F27">
        <f>COUNTIFS(K2:K4,"=-1")+COUNTIFS(K2:K4,"=-3")</f>
        <v>3</v>
      </c>
      <c r="H27" s="4" t="s">
        <v>38</v>
      </c>
      <c r="K27">
        <f>COUNTIFS(K2:K4,"=-1",T2:T4,"&lt;&gt;TRUE")+COUNTIFS(K2:K4,"=-3",T2:T4,"&lt;&gt;TRUE")</f>
        <v>3</v>
      </c>
    </row>
    <row r="28" spans="1:11" x14ac:dyDescent="0.25">
      <c r="A28" s="4" t="s">
        <v>39</v>
      </c>
      <c r="F28">
        <f>COUNTIFS(L2:L4,"=-1")+COUNTIFS(L2:L4,"=-3")</f>
        <v>0</v>
      </c>
      <c r="H28" s="4" t="s">
        <v>39</v>
      </c>
      <c r="K28">
        <f>COUNTIFS(L2:L4,"=-1",U2:U4,"&lt;&gt;TRUE")+COUNTIFS(L2:L4,"=-3",U2:U4,"&lt;&gt;TRUE")</f>
        <v>0</v>
      </c>
    </row>
    <row r="29" spans="1:11" x14ac:dyDescent="0.25">
      <c r="A29" s="4" t="s">
        <v>40</v>
      </c>
      <c r="F29" s="8">
        <f>F23/F22</f>
        <v>0</v>
      </c>
      <c r="H29" s="4" t="s">
        <v>40</v>
      </c>
      <c r="K29" s="8">
        <f>K23/K22</f>
        <v>0</v>
      </c>
    </row>
    <row r="30" spans="1:11" x14ac:dyDescent="0.25">
      <c r="A30" s="4" t="s">
        <v>41</v>
      </c>
      <c r="F30" s="8">
        <f>F24/F22</f>
        <v>1</v>
      </c>
      <c r="H30" s="4" t="s">
        <v>42</v>
      </c>
      <c r="K30" s="8">
        <f>K24/K22</f>
        <v>1</v>
      </c>
    </row>
    <row r="31" spans="1:11" x14ac:dyDescent="0.25">
      <c r="A31" s="4" t="s">
        <v>43</v>
      </c>
      <c r="F31" s="9" t="s">
        <v>2904</v>
      </c>
      <c r="H31" s="4" t="s">
        <v>43</v>
      </c>
      <c r="K31" s="9" t="s">
        <v>2904</v>
      </c>
    </row>
    <row r="32" spans="1:11" x14ac:dyDescent="0.25">
      <c r="A32" s="4" t="s">
        <v>44</v>
      </c>
      <c r="F32" s="8">
        <f>F24/(F24+F26)</f>
        <v>1</v>
      </c>
      <c r="H32" s="4" t="s">
        <v>44</v>
      </c>
      <c r="K32" s="8">
        <f>K24/(K24+K26)</f>
        <v>1</v>
      </c>
    </row>
    <row r="35" spans="1:1" ht="15.75" x14ac:dyDescent="0.25">
      <c r="A35" s="3" t="s">
        <v>47</v>
      </c>
    </row>
    <row r="36" spans="1:1" x14ac:dyDescent="0.25">
      <c r="A36" s="1" t="s">
        <v>48</v>
      </c>
    </row>
    <row r="37" spans="1:1" x14ac:dyDescent="0.25">
      <c r="A37" s="5" t="s">
        <v>49</v>
      </c>
    </row>
    <row r="39" spans="1:1" x14ac:dyDescent="0.25">
      <c r="A39" s="1" t="s">
        <v>50</v>
      </c>
    </row>
    <row r="40" spans="1:1" x14ac:dyDescent="0.25">
      <c r="A40" s="6" t="s">
        <v>51</v>
      </c>
    </row>
    <row r="41" spans="1:1" x14ac:dyDescent="0.25">
      <c r="A41" s="7" t="s">
        <v>52</v>
      </c>
    </row>
    <row r="42" spans="1:1" x14ac:dyDescent="0.25">
      <c r="A42" s="5" t="s">
        <v>53</v>
      </c>
    </row>
    <row r="44" spans="1:1" x14ac:dyDescent="0.25">
      <c r="A44" s="4" t="s">
        <v>54</v>
      </c>
    </row>
    <row r="45" spans="1:1" x14ac:dyDescent="0.25">
      <c r="A45" t="s">
        <v>55</v>
      </c>
    </row>
    <row r="46" spans="1:1" x14ac:dyDescent="0.25">
      <c r="A46" t="s">
        <v>56</v>
      </c>
    </row>
    <row r="47" spans="1:1" x14ac:dyDescent="0.25">
      <c r="A47" t="s">
        <v>57</v>
      </c>
    </row>
    <row r="48" spans="1:1" x14ac:dyDescent="0.25">
      <c r="A48" t="s">
        <v>58</v>
      </c>
    </row>
    <row r="49" spans="1:1" x14ac:dyDescent="0.25">
      <c r="A49" t="s">
        <v>59</v>
      </c>
    </row>
    <row r="50" spans="1:1" x14ac:dyDescent="0.25">
      <c r="A50" t="s">
        <v>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151</v>
      </c>
      <c r="B2" s="11" t="s">
        <v>152</v>
      </c>
      <c r="C2" t="s">
        <v>63</v>
      </c>
      <c r="D2" s="11" t="s">
        <v>153</v>
      </c>
      <c r="E2" t="s">
        <v>21</v>
      </c>
      <c r="F2" s="11">
        <v>-2</v>
      </c>
      <c r="G2">
        <v>0</v>
      </c>
      <c r="H2" s="11" t="s">
        <v>154</v>
      </c>
      <c r="I2" s="11" t="s">
        <v>155</v>
      </c>
      <c r="J2" t="s">
        <v>17</v>
      </c>
      <c r="K2" s="11">
        <v>-2</v>
      </c>
      <c r="L2">
        <v>0</v>
      </c>
      <c r="M2" t="s">
        <v>17</v>
      </c>
      <c r="N2" t="s">
        <v>156</v>
      </c>
      <c r="O2" t="s">
        <v>17</v>
      </c>
      <c r="Q2" t="s">
        <v>3174</v>
      </c>
    </row>
    <row r="3" spans="1:21" x14ac:dyDescent="0.25">
      <c r="H3" s="11" t="s">
        <v>157</v>
      </c>
      <c r="I3" s="11" t="s">
        <v>158</v>
      </c>
      <c r="J3" t="s">
        <v>17</v>
      </c>
      <c r="K3" s="11">
        <v>-2</v>
      </c>
      <c r="L3">
        <v>0</v>
      </c>
      <c r="M3" t="s">
        <v>17</v>
      </c>
      <c r="N3" t="s">
        <v>156</v>
      </c>
      <c r="O3" t="s">
        <v>17</v>
      </c>
      <c r="Q3" t="s">
        <v>3174</v>
      </c>
    </row>
    <row r="4" spans="1:21" x14ac:dyDescent="0.25">
      <c r="H4" s="11" t="s">
        <v>159</v>
      </c>
      <c r="I4" s="11" t="s">
        <v>160</v>
      </c>
      <c r="J4" t="s">
        <v>17</v>
      </c>
      <c r="K4" s="11">
        <v>-2</v>
      </c>
      <c r="L4">
        <v>0</v>
      </c>
      <c r="M4" t="s">
        <v>17</v>
      </c>
      <c r="N4" t="s">
        <v>156</v>
      </c>
      <c r="O4" t="s">
        <v>17</v>
      </c>
      <c r="Q4" t="s">
        <v>3174</v>
      </c>
    </row>
    <row r="5" spans="1:21" x14ac:dyDescent="0.25">
      <c r="H5" s="11" t="s">
        <v>161</v>
      </c>
      <c r="I5" s="11" t="s">
        <v>162</v>
      </c>
      <c r="J5" t="s">
        <v>17</v>
      </c>
      <c r="K5" s="11">
        <v>-2</v>
      </c>
      <c r="L5">
        <v>0</v>
      </c>
      <c r="M5" t="s">
        <v>17</v>
      </c>
      <c r="N5" t="s">
        <v>156</v>
      </c>
      <c r="O5" t="s">
        <v>17</v>
      </c>
      <c r="Q5" t="s">
        <v>3174</v>
      </c>
    </row>
    <row r="6" spans="1:21" x14ac:dyDescent="0.25">
      <c r="A6" t="s">
        <v>151</v>
      </c>
      <c r="B6" s="10" t="s">
        <v>163</v>
      </c>
      <c r="C6" t="s">
        <v>63</v>
      </c>
      <c r="D6" s="10" t="s">
        <v>163</v>
      </c>
      <c r="E6" s="11" t="s">
        <v>21</v>
      </c>
      <c r="F6" s="10">
        <v>2</v>
      </c>
      <c r="G6" s="11">
        <v>-1</v>
      </c>
      <c r="H6" s="10" t="s">
        <v>164</v>
      </c>
      <c r="I6" s="10" t="s">
        <v>165</v>
      </c>
      <c r="J6" s="11" t="s">
        <v>21</v>
      </c>
      <c r="K6" s="10">
        <v>2</v>
      </c>
      <c r="L6" s="11">
        <v>-1</v>
      </c>
      <c r="M6" t="s">
        <v>166</v>
      </c>
      <c r="N6" t="s">
        <v>167</v>
      </c>
      <c r="O6" t="s">
        <v>17</v>
      </c>
    </row>
    <row r="7" spans="1:21" x14ac:dyDescent="0.25">
      <c r="H7" s="10" t="s">
        <v>168</v>
      </c>
      <c r="I7" s="10" t="s">
        <v>168</v>
      </c>
      <c r="J7" s="11" t="s">
        <v>21</v>
      </c>
      <c r="K7" s="10">
        <v>2</v>
      </c>
      <c r="L7" s="11">
        <v>-1</v>
      </c>
      <c r="M7" t="s">
        <v>17</v>
      </c>
      <c r="N7" t="s">
        <v>3229</v>
      </c>
      <c r="O7" t="s">
        <v>17</v>
      </c>
    </row>
    <row r="8" spans="1:21" x14ac:dyDescent="0.25">
      <c r="A8" t="s">
        <v>151</v>
      </c>
      <c r="B8" s="10" t="s">
        <v>169</v>
      </c>
      <c r="C8" t="s">
        <v>63</v>
      </c>
      <c r="D8" s="10" t="s">
        <v>169</v>
      </c>
      <c r="E8" s="11" t="s">
        <v>21</v>
      </c>
      <c r="F8" s="10">
        <v>2</v>
      </c>
      <c r="G8" s="11">
        <v>-1</v>
      </c>
      <c r="M8" t="s">
        <v>170</v>
      </c>
      <c r="N8" t="s">
        <v>171</v>
      </c>
      <c r="O8" t="s">
        <v>17</v>
      </c>
    </row>
    <row r="9" spans="1:21" x14ac:dyDescent="0.25">
      <c r="A9" t="s">
        <v>151</v>
      </c>
      <c r="B9" s="10" t="s">
        <v>172</v>
      </c>
      <c r="C9" t="s">
        <v>63</v>
      </c>
      <c r="D9" s="10" t="s">
        <v>172</v>
      </c>
      <c r="E9" s="11" t="s">
        <v>21</v>
      </c>
      <c r="F9" s="10">
        <v>2</v>
      </c>
      <c r="G9" s="11">
        <v>-1</v>
      </c>
      <c r="H9" s="10" t="s">
        <v>173</v>
      </c>
      <c r="I9" s="10" t="s">
        <v>173</v>
      </c>
      <c r="J9" s="11" t="s">
        <v>21</v>
      </c>
      <c r="K9" s="10">
        <v>2</v>
      </c>
      <c r="L9" s="11">
        <v>-1</v>
      </c>
      <c r="M9" t="s">
        <v>174</v>
      </c>
      <c r="N9" t="s">
        <v>175</v>
      </c>
      <c r="O9" t="s">
        <v>17</v>
      </c>
      <c r="S9" t="b">
        <v>1</v>
      </c>
      <c r="U9" t="b">
        <v>1</v>
      </c>
    </row>
    <row r="10" spans="1:21" x14ac:dyDescent="0.25">
      <c r="A10" t="s">
        <v>151</v>
      </c>
      <c r="B10" s="10" t="s">
        <v>172</v>
      </c>
      <c r="C10" t="s">
        <v>20</v>
      </c>
      <c r="D10" s="10" t="s">
        <v>172</v>
      </c>
      <c r="E10" s="10" t="s">
        <v>172</v>
      </c>
      <c r="F10" s="10">
        <v>2</v>
      </c>
      <c r="G10" s="10">
        <v>2</v>
      </c>
      <c r="H10" s="10" t="s">
        <v>173</v>
      </c>
      <c r="I10" s="10" t="s">
        <v>173</v>
      </c>
      <c r="J10" s="10" t="s">
        <v>173</v>
      </c>
      <c r="K10" s="10">
        <v>2</v>
      </c>
      <c r="L10" s="10">
        <v>2</v>
      </c>
      <c r="M10" t="s">
        <v>174</v>
      </c>
      <c r="N10" t="s">
        <v>175</v>
      </c>
      <c r="O10" t="s">
        <v>176</v>
      </c>
      <c r="P10">
        <v>91</v>
      </c>
      <c r="R10" t="b">
        <v>1</v>
      </c>
      <c r="T10" t="b">
        <v>1</v>
      </c>
    </row>
    <row r="11" spans="1:21" x14ac:dyDescent="0.25">
      <c r="H11" s="11" t="s">
        <v>177</v>
      </c>
      <c r="I11" t="s">
        <v>21</v>
      </c>
      <c r="J11" s="11" t="s">
        <v>178</v>
      </c>
      <c r="K11">
        <v>0</v>
      </c>
      <c r="L11" s="11">
        <v>-2</v>
      </c>
      <c r="M11" t="s">
        <v>17</v>
      </c>
      <c r="N11" t="s">
        <v>17</v>
      </c>
      <c r="O11" t="s">
        <v>179</v>
      </c>
      <c r="P11">
        <v>2.6</v>
      </c>
      <c r="Q11" t="s">
        <v>3176</v>
      </c>
    </row>
    <row r="12" spans="1:21" x14ac:dyDescent="0.25">
      <c r="H12" s="11" t="s">
        <v>180</v>
      </c>
      <c r="I12" t="s">
        <v>21</v>
      </c>
      <c r="J12" s="11" t="s">
        <v>181</v>
      </c>
      <c r="K12">
        <v>0</v>
      </c>
      <c r="L12" s="11">
        <v>-2</v>
      </c>
      <c r="M12" t="s">
        <v>17</v>
      </c>
      <c r="N12" t="s">
        <v>17</v>
      </c>
      <c r="O12" t="s">
        <v>182</v>
      </c>
      <c r="P12">
        <v>2.6</v>
      </c>
      <c r="Q12" t="s">
        <v>3176</v>
      </c>
    </row>
    <row r="13" spans="1:21" x14ac:dyDescent="0.25">
      <c r="A13" t="s">
        <v>151</v>
      </c>
      <c r="B13" s="10" t="s">
        <v>183</v>
      </c>
      <c r="C13" t="s">
        <v>63</v>
      </c>
      <c r="D13" s="10" t="s">
        <v>183</v>
      </c>
      <c r="E13" s="11" t="s">
        <v>21</v>
      </c>
      <c r="F13" s="10">
        <v>2</v>
      </c>
      <c r="G13" s="11">
        <v>-1</v>
      </c>
      <c r="H13" s="10" t="s">
        <v>184</v>
      </c>
      <c r="I13" s="10" t="s">
        <v>184</v>
      </c>
      <c r="J13" s="11" t="s">
        <v>21</v>
      </c>
      <c r="K13" s="10">
        <v>2</v>
      </c>
      <c r="L13" s="11">
        <v>-1</v>
      </c>
      <c r="M13" t="s">
        <v>185</v>
      </c>
      <c r="N13" t="s">
        <v>186</v>
      </c>
      <c r="O13" t="s">
        <v>17</v>
      </c>
      <c r="S13" t="b">
        <v>1</v>
      </c>
      <c r="U13" t="b">
        <v>1</v>
      </c>
    </row>
    <row r="14" spans="1:21" x14ac:dyDescent="0.25">
      <c r="A14" t="s">
        <v>151</v>
      </c>
      <c r="B14" s="10" t="s">
        <v>183</v>
      </c>
      <c r="C14" t="s">
        <v>20</v>
      </c>
      <c r="D14" s="10" t="s">
        <v>183</v>
      </c>
      <c r="E14" s="13" t="s">
        <v>183</v>
      </c>
      <c r="F14" s="10">
        <v>2</v>
      </c>
      <c r="G14" s="13">
        <v>1</v>
      </c>
      <c r="H14" s="10" t="s">
        <v>184</v>
      </c>
      <c r="I14" s="10" t="s">
        <v>184</v>
      </c>
      <c r="J14" s="10" t="s">
        <v>187</v>
      </c>
      <c r="K14" s="10">
        <v>2</v>
      </c>
      <c r="L14" s="10">
        <v>2</v>
      </c>
      <c r="M14" t="s">
        <v>185</v>
      </c>
      <c r="N14" t="s">
        <v>186</v>
      </c>
      <c r="O14" t="s">
        <v>188</v>
      </c>
      <c r="P14">
        <v>11.3</v>
      </c>
      <c r="R14" t="b">
        <v>1</v>
      </c>
      <c r="T14" t="b">
        <v>1</v>
      </c>
    </row>
    <row r="15" spans="1:21" x14ac:dyDescent="0.25">
      <c r="H15" s="11" t="s">
        <v>189</v>
      </c>
      <c r="I15" t="s">
        <v>21</v>
      </c>
      <c r="J15" s="11" t="s">
        <v>190</v>
      </c>
      <c r="K15">
        <v>0</v>
      </c>
      <c r="L15" s="11">
        <v>-2</v>
      </c>
      <c r="M15" t="s">
        <v>17</v>
      </c>
      <c r="N15" t="s">
        <v>17</v>
      </c>
      <c r="O15">
        <v>21.552852000000001</v>
      </c>
      <c r="P15">
        <v>3.7</v>
      </c>
      <c r="Q15" t="s">
        <v>2913</v>
      </c>
    </row>
    <row r="16" spans="1:21" x14ac:dyDescent="0.25">
      <c r="H16" s="11" t="s">
        <v>191</v>
      </c>
      <c r="I16" t="s">
        <v>21</v>
      </c>
      <c r="J16" s="11" t="s">
        <v>192</v>
      </c>
      <c r="K16">
        <v>0</v>
      </c>
      <c r="L16" s="11">
        <v>-2</v>
      </c>
      <c r="M16" t="s">
        <v>17</v>
      </c>
      <c r="N16" t="s">
        <v>17</v>
      </c>
      <c r="O16" t="s">
        <v>193</v>
      </c>
      <c r="P16">
        <v>3</v>
      </c>
      <c r="Q16" t="s">
        <v>2913</v>
      </c>
    </row>
    <row r="17" spans="1:21" x14ac:dyDescent="0.25">
      <c r="A17" t="s">
        <v>151</v>
      </c>
      <c r="B17" s="10" t="s">
        <v>194</v>
      </c>
      <c r="C17" t="s">
        <v>63</v>
      </c>
      <c r="D17" s="10" t="s">
        <v>194</v>
      </c>
      <c r="E17" s="11" t="s">
        <v>21</v>
      </c>
      <c r="F17" s="10">
        <v>2</v>
      </c>
      <c r="G17" s="11">
        <v>-1</v>
      </c>
      <c r="H17" s="10" t="s">
        <v>195</v>
      </c>
      <c r="I17" s="10" t="s">
        <v>195</v>
      </c>
      <c r="J17" s="11" t="s">
        <v>21</v>
      </c>
      <c r="K17" s="10">
        <v>2</v>
      </c>
      <c r="L17" s="11">
        <v>-1</v>
      </c>
      <c r="M17" t="s">
        <v>196</v>
      </c>
      <c r="N17" t="s">
        <v>197</v>
      </c>
      <c r="O17" t="s">
        <v>17</v>
      </c>
    </row>
    <row r="18" spans="1:21" x14ac:dyDescent="0.25">
      <c r="A18" t="s">
        <v>151</v>
      </c>
      <c r="B18" s="10" t="s">
        <v>198</v>
      </c>
      <c r="C18" t="s">
        <v>63</v>
      </c>
      <c r="D18" s="10" t="s">
        <v>198</v>
      </c>
      <c r="E18" s="11" t="s">
        <v>21</v>
      </c>
      <c r="F18" s="10">
        <v>2</v>
      </c>
      <c r="G18" s="11">
        <v>-1</v>
      </c>
      <c r="H18" s="10" t="s">
        <v>199</v>
      </c>
      <c r="I18" s="10" t="s">
        <v>200</v>
      </c>
      <c r="J18" s="11" t="s">
        <v>21</v>
      </c>
      <c r="K18" s="10">
        <v>2</v>
      </c>
      <c r="L18" s="11">
        <v>-1</v>
      </c>
      <c r="M18" t="s">
        <v>92</v>
      </c>
      <c r="N18" t="s">
        <v>201</v>
      </c>
      <c r="O18" t="s">
        <v>17</v>
      </c>
    </row>
    <row r="19" spans="1:21" x14ac:dyDescent="0.25">
      <c r="A19" t="s">
        <v>151</v>
      </c>
      <c r="B19" s="10" t="s">
        <v>202</v>
      </c>
      <c r="C19" t="s">
        <v>63</v>
      </c>
      <c r="D19" s="10" t="s">
        <v>202</v>
      </c>
      <c r="E19" s="11" t="s">
        <v>202</v>
      </c>
      <c r="F19" s="10">
        <v>2</v>
      </c>
      <c r="G19" s="11">
        <v>-3</v>
      </c>
      <c r="H19" s="10" t="s">
        <v>203</v>
      </c>
      <c r="I19" s="10" t="s">
        <v>204</v>
      </c>
      <c r="J19" s="11" t="s">
        <v>205</v>
      </c>
      <c r="K19" s="10">
        <v>2</v>
      </c>
      <c r="L19" s="11">
        <v>-3</v>
      </c>
      <c r="M19" t="s">
        <v>206</v>
      </c>
      <c r="N19" t="s">
        <v>207</v>
      </c>
      <c r="O19" t="s">
        <v>208</v>
      </c>
      <c r="P19">
        <v>32.6</v>
      </c>
      <c r="Q19" t="s">
        <v>2913</v>
      </c>
    </row>
    <row r="20" spans="1:21" x14ac:dyDescent="0.25">
      <c r="H20" s="10" t="s">
        <v>209</v>
      </c>
      <c r="I20" s="10" t="s">
        <v>209</v>
      </c>
      <c r="J20" s="11" t="s">
        <v>209</v>
      </c>
      <c r="K20" s="10">
        <v>2</v>
      </c>
      <c r="L20" s="11">
        <v>-3</v>
      </c>
      <c r="M20" t="s">
        <v>210</v>
      </c>
      <c r="N20" t="s">
        <v>207</v>
      </c>
      <c r="O20" t="s">
        <v>211</v>
      </c>
      <c r="P20">
        <v>5.5</v>
      </c>
      <c r="Q20" t="s">
        <v>2913</v>
      </c>
    </row>
    <row r="21" spans="1:21" x14ac:dyDescent="0.25">
      <c r="H21" s="10" t="s">
        <v>212</v>
      </c>
      <c r="I21" s="10" t="s">
        <v>213</v>
      </c>
      <c r="J21" s="11" t="s">
        <v>214</v>
      </c>
      <c r="K21" s="10">
        <v>2</v>
      </c>
      <c r="L21" s="11">
        <v>-3</v>
      </c>
      <c r="M21" t="s">
        <v>206</v>
      </c>
      <c r="N21" t="s">
        <v>207</v>
      </c>
      <c r="O21" t="s">
        <v>215</v>
      </c>
      <c r="P21">
        <v>25</v>
      </c>
      <c r="Q21" t="s">
        <v>2913</v>
      </c>
    </row>
    <row r="22" spans="1:21" x14ac:dyDescent="0.25">
      <c r="A22" t="s">
        <v>151</v>
      </c>
      <c r="B22" s="10" t="s">
        <v>216</v>
      </c>
      <c r="C22" t="s">
        <v>63</v>
      </c>
      <c r="D22" s="10" t="s">
        <v>216</v>
      </c>
      <c r="E22" s="11" t="s">
        <v>21</v>
      </c>
      <c r="F22" s="10">
        <v>2</v>
      </c>
      <c r="G22" s="11">
        <v>-1</v>
      </c>
      <c r="H22" s="10" t="s">
        <v>217</v>
      </c>
      <c r="I22" s="10" t="s">
        <v>217</v>
      </c>
      <c r="J22" s="11" t="s">
        <v>21</v>
      </c>
      <c r="K22" s="10">
        <v>2</v>
      </c>
      <c r="L22" s="11">
        <v>-1</v>
      </c>
      <c r="M22" t="s">
        <v>218</v>
      </c>
      <c r="N22" t="s">
        <v>219</v>
      </c>
      <c r="O22" t="s">
        <v>17</v>
      </c>
    </row>
    <row r="23" spans="1:21" x14ac:dyDescent="0.25">
      <c r="A23" t="s">
        <v>151</v>
      </c>
      <c r="B23" s="10" t="s">
        <v>220</v>
      </c>
      <c r="C23" t="s">
        <v>63</v>
      </c>
      <c r="D23" s="10" t="s">
        <v>220</v>
      </c>
      <c r="E23" s="11" t="s">
        <v>21</v>
      </c>
      <c r="F23" s="10">
        <v>2</v>
      </c>
      <c r="G23" s="11">
        <v>-1</v>
      </c>
      <c r="H23" s="10" t="s">
        <v>221</v>
      </c>
      <c r="I23" s="10" t="s">
        <v>221</v>
      </c>
      <c r="J23" s="11" t="s">
        <v>21</v>
      </c>
      <c r="K23" s="10">
        <v>2</v>
      </c>
      <c r="L23" s="11">
        <v>-1</v>
      </c>
      <c r="M23" t="s">
        <v>222</v>
      </c>
      <c r="N23" t="s">
        <v>223</v>
      </c>
      <c r="O23" t="s">
        <v>17</v>
      </c>
      <c r="S23" t="b">
        <v>1</v>
      </c>
      <c r="U23" t="b">
        <v>1</v>
      </c>
    </row>
    <row r="24" spans="1:21" x14ac:dyDescent="0.25">
      <c r="A24" t="s">
        <v>151</v>
      </c>
      <c r="B24" s="10" t="s">
        <v>220</v>
      </c>
      <c r="C24" t="s">
        <v>20</v>
      </c>
      <c r="D24" s="11" t="s">
        <v>21</v>
      </c>
      <c r="E24" s="10" t="s">
        <v>220</v>
      </c>
      <c r="F24" s="11">
        <v>-1</v>
      </c>
      <c r="G24" s="13">
        <v>1</v>
      </c>
      <c r="H24" s="10" t="s">
        <v>221</v>
      </c>
      <c r="I24" s="11" t="s">
        <v>21</v>
      </c>
      <c r="J24" s="13" t="s">
        <v>224</v>
      </c>
      <c r="K24" s="11">
        <v>-1</v>
      </c>
      <c r="L24" s="13">
        <v>1</v>
      </c>
      <c r="M24" t="s">
        <v>222</v>
      </c>
      <c r="N24" t="s">
        <v>17</v>
      </c>
      <c r="O24" t="s">
        <v>225</v>
      </c>
      <c r="P24">
        <v>21.9</v>
      </c>
      <c r="Q24" t="s">
        <v>3223</v>
      </c>
      <c r="R24" t="b">
        <v>1</v>
      </c>
      <c r="T24" t="b">
        <v>1</v>
      </c>
    </row>
    <row r="25" spans="1:21" x14ac:dyDescent="0.25">
      <c r="H25" s="11" t="s">
        <v>226</v>
      </c>
      <c r="I25" t="s">
        <v>21</v>
      </c>
      <c r="J25" s="11" t="s">
        <v>227</v>
      </c>
      <c r="K25">
        <v>0</v>
      </c>
      <c r="L25" s="11">
        <v>-2</v>
      </c>
      <c r="M25" t="s">
        <v>17</v>
      </c>
      <c r="N25" t="s">
        <v>17</v>
      </c>
      <c r="O25" t="s">
        <v>228</v>
      </c>
      <c r="P25">
        <v>17.8</v>
      </c>
      <c r="Q25" t="s">
        <v>3176</v>
      </c>
    </row>
    <row r="26" spans="1:21" x14ac:dyDescent="0.25">
      <c r="H26" s="11" t="s">
        <v>229</v>
      </c>
      <c r="I26" t="s">
        <v>21</v>
      </c>
      <c r="J26" s="11" t="s">
        <v>230</v>
      </c>
      <c r="K26">
        <v>0</v>
      </c>
      <c r="L26" s="11">
        <v>-2</v>
      </c>
      <c r="M26" t="s">
        <v>17</v>
      </c>
      <c r="N26" t="s">
        <v>17</v>
      </c>
      <c r="O26" t="s">
        <v>231</v>
      </c>
      <c r="P26">
        <v>6.8</v>
      </c>
      <c r="Q26" t="s">
        <v>2913</v>
      </c>
    </row>
    <row r="27" spans="1:21" x14ac:dyDescent="0.25">
      <c r="A27" t="s">
        <v>151</v>
      </c>
      <c r="B27" s="10" t="s">
        <v>62</v>
      </c>
      <c r="C27" t="s">
        <v>63</v>
      </c>
      <c r="D27" s="10" t="s">
        <v>62</v>
      </c>
      <c r="E27" s="10" t="s">
        <v>62</v>
      </c>
      <c r="F27" s="10">
        <v>2</v>
      </c>
      <c r="G27" s="10">
        <v>2</v>
      </c>
      <c r="H27" s="10" t="s">
        <v>232</v>
      </c>
      <c r="I27" s="10" t="s">
        <v>232</v>
      </c>
      <c r="J27" s="10" t="s">
        <v>232</v>
      </c>
      <c r="K27" s="10">
        <v>2</v>
      </c>
      <c r="L27" s="10">
        <v>2</v>
      </c>
      <c r="M27" t="s">
        <v>69</v>
      </c>
      <c r="N27" t="s">
        <v>233</v>
      </c>
      <c r="O27" t="s">
        <v>234</v>
      </c>
      <c r="P27">
        <v>5.5</v>
      </c>
    </row>
    <row r="28" spans="1:21" x14ac:dyDescent="0.25">
      <c r="A28" t="s">
        <v>151</v>
      </c>
      <c r="B28" s="10" t="s">
        <v>62</v>
      </c>
      <c r="C28" t="s">
        <v>20</v>
      </c>
      <c r="D28" s="10" t="s">
        <v>62</v>
      </c>
      <c r="E28" s="13" t="s">
        <v>62</v>
      </c>
      <c r="F28" s="10">
        <v>2</v>
      </c>
      <c r="G28" s="13">
        <v>1</v>
      </c>
      <c r="H28" s="10" t="s">
        <v>232</v>
      </c>
      <c r="I28" s="10" t="s">
        <v>232</v>
      </c>
      <c r="J28" s="13" t="s">
        <v>232</v>
      </c>
      <c r="K28" s="10">
        <v>2</v>
      </c>
      <c r="L28" s="13">
        <v>1</v>
      </c>
      <c r="M28" t="s">
        <v>69</v>
      </c>
      <c r="N28" t="s">
        <v>233</v>
      </c>
      <c r="O28" t="s">
        <v>235</v>
      </c>
      <c r="P28">
        <v>5.5</v>
      </c>
      <c r="Q28" t="s">
        <v>3177</v>
      </c>
      <c r="R28" t="b">
        <v>1</v>
      </c>
      <c r="S28" t="b">
        <v>1</v>
      </c>
      <c r="T28" t="b">
        <v>1</v>
      </c>
      <c r="U28" t="b">
        <v>1</v>
      </c>
    </row>
    <row r="29" spans="1:21" x14ac:dyDescent="0.25">
      <c r="H29" s="11" t="s">
        <v>236</v>
      </c>
      <c r="I29" t="s">
        <v>21</v>
      </c>
      <c r="J29" s="11" t="s">
        <v>237</v>
      </c>
      <c r="K29">
        <v>0</v>
      </c>
      <c r="L29" s="11">
        <v>-2</v>
      </c>
      <c r="M29" t="s">
        <v>17</v>
      </c>
      <c r="N29" t="s">
        <v>17</v>
      </c>
      <c r="O29" t="s">
        <v>238</v>
      </c>
      <c r="P29">
        <v>5.3</v>
      </c>
      <c r="Q29" t="s">
        <v>3176</v>
      </c>
    </row>
    <row r="30" spans="1:21" x14ac:dyDescent="0.25">
      <c r="A30" t="s">
        <v>151</v>
      </c>
      <c r="B30" s="10" t="s">
        <v>239</v>
      </c>
      <c r="C30" t="s">
        <v>63</v>
      </c>
      <c r="D30" s="10" t="s">
        <v>239</v>
      </c>
      <c r="E30" s="13" t="s">
        <v>239</v>
      </c>
      <c r="F30" s="10">
        <v>2</v>
      </c>
      <c r="G30" s="13">
        <v>1</v>
      </c>
      <c r="H30" s="10" t="s">
        <v>240</v>
      </c>
      <c r="I30" s="10" t="s">
        <v>240</v>
      </c>
      <c r="J30" s="13" t="s">
        <v>240</v>
      </c>
      <c r="K30" s="10">
        <v>2</v>
      </c>
      <c r="L30" s="13">
        <v>1</v>
      </c>
      <c r="M30" t="s">
        <v>241</v>
      </c>
      <c r="N30" t="s">
        <v>242</v>
      </c>
      <c r="O30" t="s">
        <v>243</v>
      </c>
      <c r="P30">
        <v>8.3000000000000007</v>
      </c>
      <c r="Q30" t="s">
        <v>3197</v>
      </c>
    </row>
    <row r="31" spans="1:21" x14ac:dyDescent="0.25">
      <c r="H31" s="11" t="s">
        <v>244</v>
      </c>
      <c r="I31" t="s">
        <v>21</v>
      </c>
      <c r="J31" s="11" t="s">
        <v>245</v>
      </c>
      <c r="K31">
        <v>0</v>
      </c>
      <c r="L31" s="11">
        <v>-2</v>
      </c>
      <c r="M31" t="s">
        <v>17</v>
      </c>
      <c r="N31" t="s">
        <v>17</v>
      </c>
      <c r="O31" t="s">
        <v>246</v>
      </c>
      <c r="P31">
        <v>9.1</v>
      </c>
      <c r="Q31" t="s">
        <v>3198</v>
      </c>
    </row>
    <row r="32" spans="1:21" x14ac:dyDescent="0.25">
      <c r="A32" t="s">
        <v>151</v>
      </c>
      <c r="B32" s="10" t="s">
        <v>239</v>
      </c>
      <c r="C32" t="s">
        <v>20</v>
      </c>
      <c r="D32" s="10" t="s">
        <v>239</v>
      </c>
      <c r="E32" s="13" t="s">
        <v>239</v>
      </c>
      <c r="F32" s="10">
        <v>2</v>
      </c>
      <c r="G32" s="13">
        <v>1</v>
      </c>
      <c r="H32" s="10" t="s">
        <v>240</v>
      </c>
      <c r="I32" s="10" t="s">
        <v>240</v>
      </c>
      <c r="J32" s="13" t="s">
        <v>240</v>
      </c>
      <c r="K32" s="10">
        <v>2</v>
      </c>
      <c r="L32" s="13">
        <v>1</v>
      </c>
      <c r="M32" t="s">
        <v>241</v>
      </c>
      <c r="N32" t="s">
        <v>247</v>
      </c>
      <c r="O32" t="s">
        <v>248</v>
      </c>
      <c r="P32">
        <v>8.3000000000000007</v>
      </c>
      <c r="Q32" t="s">
        <v>3178</v>
      </c>
      <c r="R32" t="b">
        <v>1</v>
      </c>
      <c r="S32" t="b">
        <v>1</v>
      </c>
      <c r="T32" t="b">
        <v>1</v>
      </c>
      <c r="U32" t="b">
        <v>1</v>
      </c>
    </row>
    <row r="33" spans="1:21" x14ac:dyDescent="0.25">
      <c r="H33" s="11" t="s">
        <v>249</v>
      </c>
      <c r="I33" t="s">
        <v>21</v>
      </c>
      <c r="J33" s="11" t="s">
        <v>250</v>
      </c>
      <c r="K33">
        <v>0</v>
      </c>
      <c r="L33" s="11">
        <v>-2</v>
      </c>
      <c r="M33" t="s">
        <v>17</v>
      </c>
      <c r="N33" t="s">
        <v>17</v>
      </c>
      <c r="O33" t="s">
        <v>251</v>
      </c>
      <c r="P33">
        <v>1.6</v>
      </c>
      <c r="Q33" t="s">
        <v>2913</v>
      </c>
    </row>
    <row r="34" spans="1:21" x14ac:dyDescent="0.25">
      <c r="H34" s="11" t="s">
        <v>244</v>
      </c>
      <c r="I34" t="s">
        <v>21</v>
      </c>
      <c r="J34" s="11" t="s">
        <v>245</v>
      </c>
      <c r="K34">
        <v>0</v>
      </c>
      <c r="L34" s="11">
        <v>-2</v>
      </c>
      <c r="M34" t="s">
        <v>17</v>
      </c>
      <c r="N34" t="s">
        <v>17</v>
      </c>
      <c r="O34" t="s">
        <v>252</v>
      </c>
      <c r="P34">
        <v>2.2000000000000002</v>
      </c>
      <c r="Q34" t="s">
        <v>2913</v>
      </c>
      <c r="T34" t="b">
        <v>1</v>
      </c>
      <c r="U34" t="b">
        <v>1</v>
      </c>
    </row>
    <row r="35" spans="1:21" x14ac:dyDescent="0.25">
      <c r="A35" t="s">
        <v>151</v>
      </c>
      <c r="B35" s="10" t="s">
        <v>253</v>
      </c>
      <c r="C35" t="s">
        <v>63</v>
      </c>
      <c r="D35" s="10" t="s">
        <v>253</v>
      </c>
      <c r="E35" s="11" t="s">
        <v>21</v>
      </c>
      <c r="F35" s="10">
        <v>2</v>
      </c>
      <c r="G35" s="11">
        <v>-1</v>
      </c>
      <c r="H35" s="10" t="s">
        <v>254</v>
      </c>
      <c r="I35" s="10" t="s">
        <v>255</v>
      </c>
      <c r="J35" s="11" t="s">
        <v>21</v>
      </c>
      <c r="K35" s="10">
        <v>2</v>
      </c>
      <c r="L35" s="11">
        <v>-1</v>
      </c>
      <c r="M35" t="s">
        <v>256</v>
      </c>
      <c r="N35" t="s">
        <v>257</v>
      </c>
      <c r="O35" t="s">
        <v>17</v>
      </c>
      <c r="S35" t="b">
        <v>1</v>
      </c>
      <c r="U35" t="b">
        <v>1</v>
      </c>
    </row>
    <row r="36" spans="1:21" x14ac:dyDescent="0.25">
      <c r="H36" s="10" t="s">
        <v>258</v>
      </c>
      <c r="I36" s="10" t="s">
        <v>258</v>
      </c>
      <c r="J36" s="11" t="s">
        <v>21</v>
      </c>
      <c r="K36" s="10">
        <v>2</v>
      </c>
      <c r="L36" s="11">
        <v>-1</v>
      </c>
      <c r="M36" t="s">
        <v>218</v>
      </c>
      <c r="N36" t="s">
        <v>259</v>
      </c>
      <c r="O36" t="s">
        <v>17</v>
      </c>
    </row>
    <row r="37" spans="1:21" x14ac:dyDescent="0.25">
      <c r="A37" t="s">
        <v>151</v>
      </c>
      <c r="B37" s="10" t="s">
        <v>253</v>
      </c>
      <c r="C37" t="s">
        <v>20</v>
      </c>
      <c r="D37" s="10" t="s">
        <v>253</v>
      </c>
      <c r="E37" s="10" t="s">
        <v>253</v>
      </c>
      <c r="F37" s="10">
        <v>2</v>
      </c>
      <c r="G37" s="10">
        <v>2</v>
      </c>
      <c r="H37" s="10" t="s">
        <v>254</v>
      </c>
      <c r="I37" s="10" t="s">
        <v>254</v>
      </c>
      <c r="J37" s="10" t="s">
        <v>254</v>
      </c>
      <c r="K37" s="10">
        <v>2</v>
      </c>
      <c r="L37" s="10">
        <v>2</v>
      </c>
      <c r="M37" t="s">
        <v>256</v>
      </c>
      <c r="N37" t="s">
        <v>260</v>
      </c>
      <c r="O37" t="s">
        <v>261</v>
      </c>
      <c r="P37">
        <v>4.0999999999999996</v>
      </c>
      <c r="R37" t="b">
        <v>1</v>
      </c>
      <c r="T37" t="b">
        <v>1</v>
      </c>
    </row>
    <row r="38" spans="1:21" x14ac:dyDescent="0.25">
      <c r="A38" t="s">
        <v>151</v>
      </c>
      <c r="B38" s="10" t="s">
        <v>262</v>
      </c>
      <c r="C38" t="s">
        <v>63</v>
      </c>
      <c r="D38" s="10" t="s">
        <v>262</v>
      </c>
      <c r="E38" s="10" t="s">
        <v>262</v>
      </c>
      <c r="F38" s="10">
        <v>2</v>
      </c>
      <c r="G38" s="10">
        <v>2</v>
      </c>
      <c r="H38" s="10" t="s">
        <v>263</v>
      </c>
      <c r="I38" s="10" t="s">
        <v>263</v>
      </c>
      <c r="J38" s="10" t="s">
        <v>263</v>
      </c>
      <c r="K38" s="10">
        <v>2</v>
      </c>
      <c r="L38" s="10">
        <v>2</v>
      </c>
      <c r="M38" t="s">
        <v>196</v>
      </c>
      <c r="N38" t="s">
        <v>264</v>
      </c>
      <c r="O38" t="s">
        <v>265</v>
      </c>
      <c r="P38">
        <v>16.7</v>
      </c>
    </row>
    <row r="39" spans="1:21" x14ac:dyDescent="0.25">
      <c r="H39" s="10" t="s">
        <v>266</v>
      </c>
      <c r="I39" s="10" t="s">
        <v>267</v>
      </c>
      <c r="J39" s="10" t="s">
        <v>266</v>
      </c>
      <c r="K39" s="10">
        <v>2</v>
      </c>
      <c r="L39" s="10">
        <v>2</v>
      </c>
      <c r="M39" t="s">
        <v>268</v>
      </c>
      <c r="N39" t="s">
        <v>269</v>
      </c>
      <c r="O39" t="s">
        <v>270</v>
      </c>
      <c r="P39">
        <v>12.5</v>
      </c>
      <c r="Q39" t="s">
        <v>3179</v>
      </c>
    </row>
    <row r="40" spans="1:21" x14ac:dyDescent="0.25">
      <c r="H40" s="11" t="s">
        <v>271</v>
      </c>
      <c r="I40" s="11" t="s">
        <v>272</v>
      </c>
      <c r="J40" t="s">
        <v>17</v>
      </c>
      <c r="K40" s="11">
        <v>-2</v>
      </c>
      <c r="L40">
        <v>0</v>
      </c>
      <c r="M40" t="s">
        <v>17</v>
      </c>
      <c r="N40" t="s">
        <v>273</v>
      </c>
      <c r="O40" t="s">
        <v>17</v>
      </c>
      <c r="Q40" t="s">
        <v>3175</v>
      </c>
    </row>
    <row r="41" spans="1:21" x14ac:dyDescent="0.25">
      <c r="H41" s="11" t="s">
        <v>274</v>
      </c>
      <c r="I41" s="11" t="s">
        <v>275</v>
      </c>
      <c r="J41" t="s">
        <v>17</v>
      </c>
      <c r="K41" s="11">
        <v>-2</v>
      </c>
      <c r="L41">
        <v>0</v>
      </c>
      <c r="M41" t="s">
        <v>17</v>
      </c>
      <c r="N41" t="s">
        <v>264</v>
      </c>
      <c r="O41" t="s">
        <v>17</v>
      </c>
      <c r="Q41" t="s">
        <v>3175</v>
      </c>
    </row>
    <row r="42" spans="1:21" x14ac:dyDescent="0.25">
      <c r="A42" t="s">
        <v>151</v>
      </c>
      <c r="B42" s="11" t="s">
        <v>276</v>
      </c>
      <c r="C42" t="s">
        <v>20</v>
      </c>
      <c r="D42" t="s">
        <v>21</v>
      </c>
      <c r="E42" s="11" t="s">
        <v>277</v>
      </c>
      <c r="F42">
        <v>0</v>
      </c>
      <c r="G42" s="11">
        <v>-2</v>
      </c>
      <c r="H42" s="11" t="s">
        <v>278</v>
      </c>
      <c r="I42" t="s">
        <v>21</v>
      </c>
      <c r="J42" s="11" t="s">
        <v>279</v>
      </c>
      <c r="K42">
        <v>0</v>
      </c>
      <c r="L42" s="11">
        <v>-2</v>
      </c>
      <c r="M42" t="s">
        <v>17</v>
      </c>
      <c r="N42" t="s">
        <v>17</v>
      </c>
      <c r="O42" t="s">
        <v>280</v>
      </c>
      <c r="P42">
        <v>7.2</v>
      </c>
      <c r="Q42" t="s">
        <v>2913</v>
      </c>
    </row>
    <row r="43" spans="1:21" x14ac:dyDescent="0.25">
      <c r="H43" s="11" t="s">
        <v>281</v>
      </c>
      <c r="I43" t="s">
        <v>21</v>
      </c>
      <c r="J43" s="11" t="s">
        <v>282</v>
      </c>
      <c r="K43">
        <v>0</v>
      </c>
      <c r="L43" s="11">
        <v>-2</v>
      </c>
      <c r="M43" t="s">
        <v>17</v>
      </c>
      <c r="N43" t="s">
        <v>17</v>
      </c>
      <c r="O43" t="s">
        <v>283</v>
      </c>
      <c r="P43">
        <v>5.8</v>
      </c>
      <c r="Q43" t="s">
        <v>2913</v>
      </c>
    </row>
    <row r="44" spans="1:21" x14ac:dyDescent="0.25">
      <c r="H44" s="11" t="s">
        <v>284</v>
      </c>
      <c r="I44" t="s">
        <v>21</v>
      </c>
      <c r="J44" s="11" t="s">
        <v>285</v>
      </c>
      <c r="K44">
        <v>0</v>
      </c>
      <c r="L44" s="11">
        <v>-2</v>
      </c>
      <c r="M44" t="s">
        <v>17</v>
      </c>
      <c r="N44" t="s">
        <v>17</v>
      </c>
      <c r="O44" t="s">
        <v>286</v>
      </c>
      <c r="P44">
        <v>50</v>
      </c>
      <c r="Q44" t="s">
        <v>2913</v>
      </c>
    </row>
    <row r="45" spans="1:21" x14ac:dyDescent="0.25">
      <c r="A45" t="s">
        <v>151</v>
      </c>
      <c r="B45" s="10" t="s">
        <v>287</v>
      </c>
      <c r="C45" t="s">
        <v>63</v>
      </c>
      <c r="D45" s="10" t="s">
        <v>287</v>
      </c>
      <c r="E45" s="11" t="s">
        <v>21</v>
      </c>
      <c r="F45" s="10">
        <v>2</v>
      </c>
      <c r="G45" s="11">
        <v>-1</v>
      </c>
      <c r="H45" s="10" t="s">
        <v>288</v>
      </c>
      <c r="I45" s="10" t="s">
        <v>289</v>
      </c>
      <c r="J45" s="11" t="s">
        <v>21</v>
      </c>
      <c r="K45" s="10">
        <v>2</v>
      </c>
      <c r="L45" s="11">
        <v>-1</v>
      </c>
      <c r="M45" t="s">
        <v>290</v>
      </c>
      <c r="N45" t="s">
        <v>291</v>
      </c>
      <c r="O45" t="s">
        <v>17</v>
      </c>
    </row>
    <row r="46" spans="1:21" x14ac:dyDescent="0.25">
      <c r="H46" s="10" t="s">
        <v>292</v>
      </c>
      <c r="I46" s="10" t="s">
        <v>293</v>
      </c>
      <c r="J46" s="11" t="s">
        <v>21</v>
      </c>
      <c r="K46" s="10">
        <v>2</v>
      </c>
      <c r="L46" s="11">
        <v>-1</v>
      </c>
      <c r="M46" t="s">
        <v>290</v>
      </c>
      <c r="N46" t="s">
        <v>291</v>
      </c>
      <c r="O46" t="s">
        <v>17</v>
      </c>
    </row>
    <row r="47" spans="1:21" x14ac:dyDescent="0.25">
      <c r="A47" t="s">
        <v>151</v>
      </c>
      <c r="B47" s="10" t="s">
        <v>294</v>
      </c>
      <c r="C47" t="s">
        <v>20</v>
      </c>
      <c r="D47" t="s">
        <v>21</v>
      </c>
      <c r="E47" s="11" t="s">
        <v>287</v>
      </c>
      <c r="F47">
        <v>0</v>
      </c>
      <c r="G47" s="11">
        <v>-2</v>
      </c>
      <c r="H47" s="11" t="s">
        <v>295</v>
      </c>
      <c r="I47" t="s">
        <v>21</v>
      </c>
      <c r="J47" s="11" t="s">
        <v>296</v>
      </c>
      <c r="K47">
        <v>0</v>
      </c>
      <c r="L47" s="11">
        <v>-2</v>
      </c>
      <c r="M47" t="s">
        <v>17</v>
      </c>
      <c r="N47" t="s">
        <v>17</v>
      </c>
      <c r="O47" s="18">
        <v>25.594912000000001</v>
      </c>
      <c r="P47">
        <v>3.2</v>
      </c>
      <c r="Q47" t="s">
        <v>2913</v>
      </c>
      <c r="R47" t="b">
        <v>1</v>
      </c>
    </row>
    <row r="48" spans="1:21" x14ac:dyDescent="0.25">
      <c r="H48" s="11" t="s">
        <v>297</v>
      </c>
      <c r="I48" t="s">
        <v>21</v>
      </c>
      <c r="J48" s="11" t="s">
        <v>288</v>
      </c>
      <c r="K48">
        <v>0</v>
      </c>
      <c r="L48" s="11">
        <v>-2</v>
      </c>
      <c r="M48" t="s">
        <v>17</v>
      </c>
      <c r="N48" t="s">
        <v>17</v>
      </c>
      <c r="O48" t="s">
        <v>298</v>
      </c>
      <c r="P48">
        <v>3.2</v>
      </c>
      <c r="Q48" t="s">
        <v>2913</v>
      </c>
      <c r="T48" t="b">
        <v>1</v>
      </c>
    </row>
    <row r="49" spans="1:21" x14ac:dyDescent="0.25">
      <c r="A49" t="s">
        <v>151</v>
      </c>
      <c r="B49" s="10" t="s">
        <v>299</v>
      </c>
      <c r="C49" t="s">
        <v>63</v>
      </c>
      <c r="D49" s="10" t="s">
        <v>299</v>
      </c>
      <c r="E49" s="10" t="s">
        <v>299</v>
      </c>
      <c r="F49" s="10">
        <v>2</v>
      </c>
      <c r="G49" s="10">
        <v>2</v>
      </c>
      <c r="H49" s="10" t="s">
        <v>300</v>
      </c>
      <c r="I49" s="10" t="s">
        <v>300</v>
      </c>
      <c r="J49" s="10" t="s">
        <v>300</v>
      </c>
      <c r="K49" s="10">
        <v>2</v>
      </c>
      <c r="L49" s="10">
        <v>2</v>
      </c>
      <c r="M49" t="s">
        <v>174</v>
      </c>
      <c r="N49" t="s">
        <v>301</v>
      </c>
      <c r="O49" t="s">
        <v>302</v>
      </c>
      <c r="P49">
        <v>8.3000000000000007</v>
      </c>
    </row>
    <row r="50" spans="1:21" x14ac:dyDescent="0.25">
      <c r="H50" s="10" t="s">
        <v>303</v>
      </c>
      <c r="I50" s="10" t="s">
        <v>304</v>
      </c>
      <c r="J50" s="11" t="s">
        <v>21</v>
      </c>
      <c r="K50" s="10">
        <v>2</v>
      </c>
      <c r="L50" s="11">
        <v>-1</v>
      </c>
      <c r="M50" t="s">
        <v>149</v>
      </c>
      <c r="N50" t="s">
        <v>301</v>
      </c>
      <c r="O50" t="s">
        <v>17</v>
      </c>
      <c r="U50" t="b">
        <v>1</v>
      </c>
    </row>
    <row r="51" spans="1:21" x14ac:dyDescent="0.25">
      <c r="A51" t="s">
        <v>151</v>
      </c>
      <c r="B51" s="10" t="s">
        <v>299</v>
      </c>
      <c r="C51" t="s">
        <v>20</v>
      </c>
      <c r="D51" s="10" t="s">
        <v>299</v>
      </c>
      <c r="E51" s="13" t="s">
        <v>299</v>
      </c>
      <c r="F51" s="10">
        <v>2</v>
      </c>
      <c r="G51" s="13">
        <v>1</v>
      </c>
      <c r="H51" s="10" t="s">
        <v>300</v>
      </c>
      <c r="I51" s="10" t="s">
        <v>300</v>
      </c>
      <c r="J51" s="13" t="s">
        <v>300</v>
      </c>
      <c r="K51" s="10">
        <v>2</v>
      </c>
      <c r="L51" s="13">
        <v>1</v>
      </c>
      <c r="M51" t="s">
        <v>174</v>
      </c>
      <c r="N51" t="s">
        <v>301</v>
      </c>
      <c r="O51" t="s">
        <v>305</v>
      </c>
      <c r="P51">
        <v>7.5</v>
      </c>
      <c r="Q51" t="s">
        <v>3180</v>
      </c>
      <c r="R51" t="b">
        <v>1</v>
      </c>
      <c r="S51" t="b">
        <v>1</v>
      </c>
      <c r="T51" t="b">
        <v>1</v>
      </c>
      <c r="U51" t="b">
        <v>1</v>
      </c>
    </row>
    <row r="52" spans="1:21" x14ac:dyDescent="0.25">
      <c r="H52" s="10" t="s">
        <v>303</v>
      </c>
      <c r="I52" s="11" t="s">
        <v>21</v>
      </c>
      <c r="J52" s="11" t="s">
        <v>303</v>
      </c>
      <c r="K52" s="11">
        <v>-1</v>
      </c>
      <c r="L52" s="11">
        <v>-3</v>
      </c>
      <c r="M52" t="s">
        <v>149</v>
      </c>
      <c r="N52" t="s">
        <v>17</v>
      </c>
      <c r="O52" t="s">
        <v>306</v>
      </c>
      <c r="P52">
        <v>4.5999999999999996</v>
      </c>
      <c r="Q52" t="s">
        <v>3181</v>
      </c>
      <c r="T52" t="b">
        <v>1</v>
      </c>
    </row>
    <row r="53" spans="1:21" x14ac:dyDescent="0.25">
      <c r="A53" t="s">
        <v>151</v>
      </c>
      <c r="B53" s="10" t="s">
        <v>307</v>
      </c>
      <c r="C53" t="s">
        <v>63</v>
      </c>
      <c r="D53" s="10" t="s">
        <v>307</v>
      </c>
      <c r="E53" s="10" t="s">
        <v>307</v>
      </c>
      <c r="F53" s="10">
        <v>2</v>
      </c>
      <c r="G53" s="10">
        <v>2</v>
      </c>
      <c r="H53" s="10" t="s">
        <v>308</v>
      </c>
      <c r="I53" s="10" t="s">
        <v>308</v>
      </c>
      <c r="J53" s="10" t="s">
        <v>308</v>
      </c>
      <c r="K53" s="10">
        <v>2</v>
      </c>
      <c r="L53" s="10">
        <v>2</v>
      </c>
      <c r="M53" t="s">
        <v>218</v>
      </c>
      <c r="N53" t="s">
        <v>309</v>
      </c>
      <c r="O53" t="s">
        <v>310</v>
      </c>
      <c r="P53">
        <v>16.7</v>
      </c>
    </row>
    <row r="54" spans="1:21" x14ac:dyDescent="0.25">
      <c r="H54" s="11" t="s">
        <v>311</v>
      </c>
      <c r="I54" s="11" t="s">
        <v>312</v>
      </c>
      <c r="J54" t="s">
        <v>17</v>
      </c>
      <c r="K54" s="11">
        <v>-2</v>
      </c>
      <c r="L54">
        <v>0</v>
      </c>
      <c r="M54" t="s">
        <v>17</v>
      </c>
      <c r="N54" t="s">
        <v>309</v>
      </c>
      <c r="O54" t="s">
        <v>17</v>
      </c>
      <c r="Q54" t="s">
        <v>3175</v>
      </c>
    </row>
    <row r="55" spans="1:21" x14ac:dyDescent="0.25">
      <c r="A55" t="s">
        <v>151</v>
      </c>
      <c r="B55" s="10" t="s">
        <v>313</v>
      </c>
      <c r="C55" t="s">
        <v>63</v>
      </c>
      <c r="D55" s="10" t="s">
        <v>313</v>
      </c>
      <c r="E55" s="11" t="s">
        <v>21</v>
      </c>
      <c r="F55" s="10">
        <v>2</v>
      </c>
      <c r="G55" s="11">
        <v>-1</v>
      </c>
      <c r="H55" s="10" t="s">
        <v>314</v>
      </c>
      <c r="I55" s="10" t="s">
        <v>314</v>
      </c>
      <c r="J55" s="11" t="s">
        <v>21</v>
      </c>
      <c r="K55" s="10">
        <v>2</v>
      </c>
      <c r="L55" s="11">
        <v>-1</v>
      </c>
      <c r="M55" t="s">
        <v>315</v>
      </c>
      <c r="N55" t="s">
        <v>316</v>
      </c>
      <c r="O55" t="s">
        <v>17</v>
      </c>
    </row>
    <row r="56" spans="1:21" x14ac:dyDescent="0.25">
      <c r="A56" t="s">
        <v>151</v>
      </c>
      <c r="B56" s="10" t="s">
        <v>317</v>
      </c>
      <c r="C56" t="s">
        <v>20</v>
      </c>
      <c r="D56" t="s">
        <v>21</v>
      </c>
      <c r="E56" s="11" t="s">
        <v>313</v>
      </c>
      <c r="F56">
        <v>0</v>
      </c>
      <c r="G56" s="11">
        <v>-2</v>
      </c>
      <c r="H56" s="11" t="s">
        <v>318</v>
      </c>
      <c r="I56" t="s">
        <v>21</v>
      </c>
      <c r="J56" s="11" t="s">
        <v>319</v>
      </c>
      <c r="K56">
        <v>0</v>
      </c>
      <c r="L56" s="11">
        <v>-2</v>
      </c>
      <c r="M56" t="s">
        <v>17</v>
      </c>
      <c r="N56" t="s">
        <v>17</v>
      </c>
      <c r="O56" t="s">
        <v>320</v>
      </c>
      <c r="P56">
        <v>6.4</v>
      </c>
      <c r="Q56" t="s">
        <v>2913</v>
      </c>
      <c r="R56" t="b">
        <v>1</v>
      </c>
    </row>
    <row r="57" spans="1:21" x14ac:dyDescent="0.25">
      <c r="H57" s="11" t="s">
        <v>321</v>
      </c>
      <c r="I57" t="s">
        <v>21</v>
      </c>
      <c r="J57" s="11" t="s">
        <v>314</v>
      </c>
      <c r="K57">
        <v>0</v>
      </c>
      <c r="L57" s="11">
        <v>-2</v>
      </c>
      <c r="M57" t="s">
        <v>17</v>
      </c>
      <c r="N57" t="s">
        <v>17</v>
      </c>
      <c r="O57" t="s">
        <v>322</v>
      </c>
      <c r="P57">
        <v>22.4</v>
      </c>
      <c r="Q57" t="s">
        <v>2913</v>
      </c>
      <c r="T57" t="b">
        <v>1</v>
      </c>
    </row>
    <row r="58" spans="1:21" x14ac:dyDescent="0.25">
      <c r="A58" t="s">
        <v>151</v>
      </c>
      <c r="B58" s="10" t="s">
        <v>22</v>
      </c>
      <c r="C58" t="s">
        <v>63</v>
      </c>
      <c r="D58" s="10" t="s">
        <v>22</v>
      </c>
      <c r="E58" s="10" t="s">
        <v>22</v>
      </c>
      <c r="F58" s="10">
        <v>2</v>
      </c>
      <c r="G58" s="10">
        <v>2</v>
      </c>
      <c r="H58" s="10" t="s">
        <v>323</v>
      </c>
      <c r="I58" s="10" t="s">
        <v>323</v>
      </c>
      <c r="J58" s="10" t="s">
        <v>323</v>
      </c>
      <c r="K58" s="10">
        <v>2</v>
      </c>
      <c r="L58" s="10">
        <v>2</v>
      </c>
      <c r="M58" t="s">
        <v>324</v>
      </c>
      <c r="N58" t="s">
        <v>325</v>
      </c>
      <c r="O58" t="s">
        <v>326</v>
      </c>
      <c r="P58">
        <v>5.5</v>
      </c>
    </row>
    <row r="59" spans="1:21" x14ac:dyDescent="0.25">
      <c r="A59" t="s">
        <v>151</v>
      </c>
      <c r="B59" s="10" t="s">
        <v>22</v>
      </c>
      <c r="C59" t="s">
        <v>20</v>
      </c>
      <c r="D59" s="11" t="s">
        <v>21</v>
      </c>
      <c r="E59" s="13" t="s">
        <v>22</v>
      </c>
      <c r="F59" s="11">
        <v>-1</v>
      </c>
      <c r="G59" s="13">
        <v>1</v>
      </c>
      <c r="H59" s="10" t="s">
        <v>323</v>
      </c>
      <c r="I59" s="11" t="s">
        <v>21</v>
      </c>
      <c r="J59" s="13" t="s">
        <v>323</v>
      </c>
      <c r="K59" s="11">
        <v>-1</v>
      </c>
      <c r="L59" s="13">
        <v>1</v>
      </c>
      <c r="M59" t="s">
        <v>324</v>
      </c>
      <c r="N59" t="s">
        <v>17</v>
      </c>
      <c r="O59" t="s">
        <v>327</v>
      </c>
      <c r="P59">
        <v>5.3</v>
      </c>
      <c r="Q59" t="s">
        <v>3199</v>
      </c>
      <c r="R59" t="b">
        <v>1</v>
      </c>
      <c r="S59" t="b">
        <v>1</v>
      </c>
      <c r="T59" t="b">
        <v>1</v>
      </c>
      <c r="U59" t="b">
        <v>1</v>
      </c>
    </row>
    <row r="60" spans="1:21" x14ac:dyDescent="0.25">
      <c r="H60" s="11" t="s">
        <v>328</v>
      </c>
      <c r="I60" t="s">
        <v>21</v>
      </c>
      <c r="J60" s="11" t="s">
        <v>329</v>
      </c>
      <c r="K60">
        <v>0</v>
      </c>
      <c r="L60" s="11">
        <v>-2</v>
      </c>
      <c r="M60" t="s">
        <v>17</v>
      </c>
      <c r="N60" t="s">
        <v>17</v>
      </c>
      <c r="O60" t="s">
        <v>330</v>
      </c>
      <c r="P60">
        <v>2.9</v>
      </c>
      <c r="Q60" t="s">
        <v>3200</v>
      </c>
    </row>
    <row r="61" spans="1:21" x14ac:dyDescent="0.25">
      <c r="A61" t="s">
        <v>151</v>
      </c>
      <c r="B61" s="10" t="s">
        <v>331</v>
      </c>
      <c r="C61" t="s">
        <v>63</v>
      </c>
      <c r="D61" s="10" t="s">
        <v>331</v>
      </c>
      <c r="E61" s="10" t="s">
        <v>331</v>
      </c>
      <c r="F61" s="10">
        <v>2</v>
      </c>
      <c r="G61" s="10">
        <v>2</v>
      </c>
      <c r="H61" s="10" t="s">
        <v>332</v>
      </c>
      <c r="I61" s="10" t="s">
        <v>332</v>
      </c>
      <c r="J61" s="10" t="s">
        <v>332</v>
      </c>
      <c r="K61" s="10">
        <v>2</v>
      </c>
      <c r="L61" s="10">
        <v>2</v>
      </c>
      <c r="M61" t="s">
        <v>333</v>
      </c>
      <c r="N61" t="s">
        <v>334</v>
      </c>
      <c r="O61" t="s">
        <v>335</v>
      </c>
      <c r="P61">
        <v>8.3000000000000007</v>
      </c>
      <c r="Q61" t="s">
        <v>3182</v>
      </c>
    </row>
    <row r="62" spans="1:21" x14ac:dyDescent="0.25">
      <c r="H62" s="10" t="s">
        <v>336</v>
      </c>
      <c r="I62" s="11" t="s">
        <v>21</v>
      </c>
      <c r="J62" s="10" t="s">
        <v>336</v>
      </c>
      <c r="K62" s="11">
        <v>-1</v>
      </c>
      <c r="L62" s="10">
        <v>2</v>
      </c>
      <c r="M62" t="s">
        <v>337</v>
      </c>
      <c r="N62" t="s">
        <v>17</v>
      </c>
      <c r="O62" t="s">
        <v>338</v>
      </c>
      <c r="P62">
        <v>1.2</v>
      </c>
      <c r="Q62" t="s">
        <v>3224</v>
      </c>
      <c r="U62" t="b">
        <v>1</v>
      </c>
    </row>
    <row r="63" spans="1:21" x14ac:dyDescent="0.25">
      <c r="A63" t="s">
        <v>151</v>
      </c>
      <c r="B63" s="10" t="s">
        <v>331</v>
      </c>
      <c r="C63" t="s">
        <v>20</v>
      </c>
      <c r="D63" s="10" t="s">
        <v>331</v>
      </c>
      <c r="E63" s="13" t="s">
        <v>331</v>
      </c>
      <c r="F63" s="10">
        <v>2</v>
      </c>
      <c r="G63" s="13">
        <v>1</v>
      </c>
      <c r="H63" s="10" t="s">
        <v>332</v>
      </c>
      <c r="I63" s="10" t="s">
        <v>332</v>
      </c>
      <c r="J63" s="13" t="s">
        <v>332</v>
      </c>
      <c r="K63" s="10">
        <v>2</v>
      </c>
      <c r="L63" s="13">
        <v>1</v>
      </c>
      <c r="M63" t="s">
        <v>333</v>
      </c>
      <c r="N63" t="s">
        <v>334</v>
      </c>
      <c r="O63" t="s">
        <v>339</v>
      </c>
      <c r="P63">
        <v>1.5</v>
      </c>
      <c r="Q63" t="s">
        <v>3183</v>
      </c>
      <c r="R63" t="b">
        <v>1</v>
      </c>
      <c r="S63" t="b">
        <v>1</v>
      </c>
      <c r="T63" t="b">
        <v>1</v>
      </c>
      <c r="U63" t="b">
        <v>1</v>
      </c>
    </row>
    <row r="64" spans="1:21" x14ac:dyDescent="0.25">
      <c r="H64" s="10" t="s">
        <v>336</v>
      </c>
      <c r="I64" s="11" t="s">
        <v>21</v>
      </c>
      <c r="J64" s="13" t="s">
        <v>336</v>
      </c>
      <c r="K64" s="11">
        <v>-1</v>
      </c>
      <c r="L64" s="13">
        <v>1</v>
      </c>
      <c r="M64" t="s">
        <v>337</v>
      </c>
      <c r="N64" t="s">
        <v>17</v>
      </c>
      <c r="O64" t="s">
        <v>340</v>
      </c>
      <c r="P64">
        <v>1.2</v>
      </c>
      <c r="Q64" t="s">
        <v>3201</v>
      </c>
      <c r="T64" t="b">
        <v>1</v>
      </c>
    </row>
    <row r="65" spans="1:21" x14ac:dyDescent="0.25">
      <c r="A65" t="s">
        <v>151</v>
      </c>
      <c r="B65" s="10" t="s">
        <v>341</v>
      </c>
      <c r="C65" t="s">
        <v>63</v>
      </c>
      <c r="D65" s="10" t="s">
        <v>341</v>
      </c>
      <c r="E65" s="13" t="s">
        <v>341</v>
      </c>
      <c r="F65" s="10">
        <v>2</v>
      </c>
      <c r="G65" s="13">
        <v>1</v>
      </c>
      <c r="H65" s="10" t="s">
        <v>342</v>
      </c>
      <c r="I65" s="10" t="s">
        <v>342</v>
      </c>
      <c r="J65" s="10" t="s">
        <v>343</v>
      </c>
      <c r="K65" s="10">
        <v>2</v>
      </c>
      <c r="L65" s="10">
        <v>2</v>
      </c>
      <c r="M65" t="s">
        <v>344</v>
      </c>
      <c r="N65" t="s">
        <v>345</v>
      </c>
      <c r="O65" t="s">
        <v>346</v>
      </c>
      <c r="P65">
        <v>25</v>
      </c>
    </row>
    <row r="66" spans="1:21" x14ac:dyDescent="0.25">
      <c r="H66" s="10" t="s">
        <v>347</v>
      </c>
      <c r="I66" s="10" t="s">
        <v>347</v>
      </c>
      <c r="J66" s="11" t="s">
        <v>347</v>
      </c>
      <c r="K66" s="10">
        <v>2</v>
      </c>
      <c r="L66" s="11">
        <v>-3</v>
      </c>
      <c r="M66" t="s">
        <v>206</v>
      </c>
      <c r="N66" t="s">
        <v>345</v>
      </c>
      <c r="O66" t="s">
        <v>348</v>
      </c>
      <c r="P66">
        <v>1</v>
      </c>
      <c r="Q66" t="s">
        <v>3202</v>
      </c>
      <c r="U66" t="b">
        <v>1</v>
      </c>
    </row>
    <row r="67" spans="1:21" x14ac:dyDescent="0.25">
      <c r="A67" t="s">
        <v>151</v>
      </c>
      <c r="B67" s="10" t="s">
        <v>341</v>
      </c>
      <c r="C67" t="s">
        <v>20</v>
      </c>
      <c r="D67" s="10" t="s">
        <v>341</v>
      </c>
      <c r="E67" s="13" t="s">
        <v>341</v>
      </c>
      <c r="F67" s="10">
        <v>2</v>
      </c>
      <c r="G67" s="13">
        <v>1</v>
      </c>
      <c r="H67" s="10" t="s">
        <v>342</v>
      </c>
      <c r="I67" s="10" t="s">
        <v>342</v>
      </c>
      <c r="J67" s="13" t="s">
        <v>343</v>
      </c>
      <c r="K67" s="10">
        <v>2</v>
      </c>
      <c r="L67" s="13">
        <v>1</v>
      </c>
      <c r="M67" t="s">
        <v>344</v>
      </c>
      <c r="N67" t="s">
        <v>207</v>
      </c>
      <c r="O67" t="s">
        <v>349</v>
      </c>
      <c r="P67">
        <v>4.3</v>
      </c>
      <c r="Q67" t="s">
        <v>3202</v>
      </c>
      <c r="R67" t="b">
        <v>1</v>
      </c>
      <c r="S67" t="b">
        <v>1</v>
      </c>
      <c r="T67" t="b">
        <v>1</v>
      </c>
      <c r="U67" t="b">
        <v>1</v>
      </c>
    </row>
    <row r="68" spans="1:21" x14ac:dyDescent="0.25">
      <c r="H68" s="10" t="s">
        <v>347</v>
      </c>
      <c r="I68" s="10" t="s">
        <v>347</v>
      </c>
      <c r="J68" s="10" t="s">
        <v>347</v>
      </c>
      <c r="K68" s="10">
        <v>2</v>
      </c>
      <c r="L68" s="10">
        <v>2</v>
      </c>
      <c r="M68" t="s">
        <v>206</v>
      </c>
      <c r="N68" t="s">
        <v>207</v>
      </c>
      <c r="O68" t="s">
        <v>350</v>
      </c>
      <c r="P68">
        <v>1</v>
      </c>
      <c r="T68" t="b">
        <v>1</v>
      </c>
    </row>
    <row r="69" spans="1:21" x14ac:dyDescent="0.25">
      <c r="H69" s="10" t="s">
        <v>351</v>
      </c>
      <c r="I69" s="11" t="s">
        <v>21</v>
      </c>
      <c r="J69" s="11" t="s">
        <v>351</v>
      </c>
      <c r="K69" s="11">
        <v>-1</v>
      </c>
      <c r="L69" s="11">
        <v>-3</v>
      </c>
      <c r="M69" t="s">
        <v>352</v>
      </c>
      <c r="N69" t="s">
        <v>17</v>
      </c>
      <c r="O69" t="s">
        <v>353</v>
      </c>
      <c r="P69">
        <v>1.2</v>
      </c>
      <c r="Q69" t="s">
        <v>3203</v>
      </c>
    </row>
    <row r="70" spans="1:21" x14ac:dyDescent="0.25">
      <c r="A70" t="s">
        <v>151</v>
      </c>
      <c r="B70" s="10" t="s">
        <v>67</v>
      </c>
      <c r="C70" t="s">
        <v>63</v>
      </c>
      <c r="D70" s="10" t="s">
        <v>67</v>
      </c>
      <c r="E70" s="10" t="s">
        <v>67</v>
      </c>
      <c r="F70" s="10">
        <v>2</v>
      </c>
      <c r="G70" s="10">
        <v>2</v>
      </c>
      <c r="H70" s="10" t="s">
        <v>354</v>
      </c>
      <c r="I70" s="10" t="s">
        <v>355</v>
      </c>
      <c r="J70" s="10" t="s">
        <v>354</v>
      </c>
      <c r="K70" s="10">
        <v>2</v>
      </c>
      <c r="L70" s="10">
        <v>2</v>
      </c>
      <c r="M70" t="s">
        <v>241</v>
      </c>
      <c r="N70" t="s">
        <v>356</v>
      </c>
      <c r="O70" t="s">
        <v>357</v>
      </c>
      <c r="P70">
        <v>16.7</v>
      </c>
      <c r="Q70" t="s">
        <v>3179</v>
      </c>
    </row>
    <row r="71" spans="1:21" x14ac:dyDescent="0.25">
      <c r="H71" s="10" t="s">
        <v>358</v>
      </c>
      <c r="I71" s="10" t="s">
        <v>358</v>
      </c>
      <c r="J71" s="10" t="s">
        <v>358</v>
      </c>
      <c r="K71" s="10">
        <v>2</v>
      </c>
      <c r="L71" s="10">
        <v>2</v>
      </c>
      <c r="M71" t="s">
        <v>218</v>
      </c>
      <c r="N71" t="s">
        <v>359</v>
      </c>
      <c r="O71" t="s">
        <v>360</v>
      </c>
      <c r="P71">
        <v>2.4</v>
      </c>
    </row>
    <row r="72" spans="1:21" x14ac:dyDescent="0.25">
      <c r="A72" t="s">
        <v>151</v>
      </c>
      <c r="B72" s="10" t="s">
        <v>67</v>
      </c>
      <c r="C72" t="s">
        <v>20</v>
      </c>
      <c r="D72" s="10" t="s">
        <v>67</v>
      </c>
      <c r="E72" s="13" t="s">
        <v>67</v>
      </c>
      <c r="F72" s="10">
        <v>2</v>
      </c>
      <c r="G72" s="13">
        <v>1</v>
      </c>
      <c r="H72" s="10" t="s">
        <v>354</v>
      </c>
      <c r="I72" s="10" t="s">
        <v>354</v>
      </c>
      <c r="J72" s="13" t="s">
        <v>354</v>
      </c>
      <c r="K72" s="10">
        <v>2</v>
      </c>
      <c r="L72" s="13">
        <v>1</v>
      </c>
      <c r="M72" t="s">
        <v>241</v>
      </c>
      <c r="N72" t="s">
        <v>361</v>
      </c>
      <c r="O72" t="s">
        <v>362</v>
      </c>
      <c r="P72">
        <v>16.2</v>
      </c>
      <c r="Q72" t="s">
        <v>3184</v>
      </c>
      <c r="R72" t="b">
        <v>1</v>
      </c>
      <c r="S72" t="b">
        <v>1</v>
      </c>
      <c r="T72" t="b">
        <v>1</v>
      </c>
      <c r="U72" t="b">
        <v>1</v>
      </c>
    </row>
    <row r="73" spans="1:21" x14ac:dyDescent="0.25">
      <c r="H73" s="10" t="s">
        <v>358</v>
      </c>
      <c r="I73" s="11" t="s">
        <v>21</v>
      </c>
      <c r="J73" s="13" t="s">
        <v>358</v>
      </c>
      <c r="K73" s="11">
        <v>-1</v>
      </c>
      <c r="L73" s="13">
        <v>1</v>
      </c>
      <c r="M73" t="s">
        <v>218</v>
      </c>
      <c r="N73" t="s">
        <v>17</v>
      </c>
      <c r="O73" t="s">
        <v>363</v>
      </c>
      <c r="P73">
        <v>2.8</v>
      </c>
      <c r="Q73" t="s">
        <v>3250</v>
      </c>
      <c r="T73" t="b">
        <v>1</v>
      </c>
      <c r="U73" t="b">
        <v>1</v>
      </c>
    </row>
    <row r="74" spans="1:21" x14ac:dyDescent="0.25">
      <c r="H74" s="10" t="s">
        <v>364</v>
      </c>
      <c r="I74" s="11" t="s">
        <v>21</v>
      </c>
      <c r="J74" s="11" t="s">
        <v>365</v>
      </c>
      <c r="K74" s="11">
        <v>-1</v>
      </c>
      <c r="L74" s="11">
        <v>-3</v>
      </c>
      <c r="M74" t="s">
        <v>366</v>
      </c>
      <c r="N74" t="s">
        <v>17</v>
      </c>
      <c r="O74" t="s">
        <v>367</v>
      </c>
      <c r="P74">
        <v>2.6</v>
      </c>
      <c r="Q74" t="s">
        <v>3185</v>
      </c>
    </row>
    <row r="75" spans="1:21" x14ac:dyDescent="0.25">
      <c r="A75" t="s">
        <v>151</v>
      </c>
      <c r="B75" s="10" t="s">
        <v>368</v>
      </c>
      <c r="C75" t="s">
        <v>63</v>
      </c>
      <c r="D75" s="10" t="s">
        <v>368</v>
      </c>
      <c r="E75" s="10" t="s">
        <v>368</v>
      </c>
      <c r="F75" s="10">
        <v>2</v>
      </c>
      <c r="G75" s="10">
        <v>2</v>
      </c>
      <c r="H75" s="10" t="s">
        <v>369</v>
      </c>
      <c r="I75" s="10" t="s">
        <v>369</v>
      </c>
      <c r="J75" s="10" t="s">
        <v>370</v>
      </c>
      <c r="K75" s="10">
        <v>2</v>
      </c>
      <c r="L75" s="10">
        <v>2</v>
      </c>
      <c r="M75" t="s">
        <v>371</v>
      </c>
      <c r="N75" t="s">
        <v>372</v>
      </c>
      <c r="O75" t="s">
        <v>373</v>
      </c>
      <c r="P75">
        <v>50</v>
      </c>
    </row>
    <row r="76" spans="1:21" x14ac:dyDescent="0.25">
      <c r="H76" s="10" t="s">
        <v>374</v>
      </c>
      <c r="I76" s="10" t="s">
        <v>374</v>
      </c>
      <c r="J76" s="10" t="s">
        <v>374</v>
      </c>
      <c r="K76" s="10">
        <v>2</v>
      </c>
      <c r="L76" s="10">
        <v>2</v>
      </c>
      <c r="M76" t="s">
        <v>375</v>
      </c>
      <c r="N76" t="s">
        <v>372</v>
      </c>
      <c r="O76" t="s">
        <v>376</v>
      </c>
      <c r="P76">
        <v>7.9</v>
      </c>
    </row>
    <row r="77" spans="1:21" x14ac:dyDescent="0.25">
      <c r="H77" s="10" t="s">
        <v>377</v>
      </c>
      <c r="I77" s="10" t="s">
        <v>377</v>
      </c>
      <c r="J77" s="11" t="s">
        <v>21</v>
      </c>
      <c r="K77" s="10">
        <v>2</v>
      </c>
      <c r="L77" s="11">
        <v>-1</v>
      </c>
      <c r="M77" t="s">
        <v>378</v>
      </c>
      <c r="N77" t="s">
        <v>379</v>
      </c>
      <c r="O77" t="s">
        <v>17</v>
      </c>
    </row>
    <row r="78" spans="1:21" x14ac:dyDescent="0.25">
      <c r="H78" s="11" t="s">
        <v>380</v>
      </c>
      <c r="I78" s="11" t="s">
        <v>381</v>
      </c>
      <c r="J78" t="s">
        <v>17</v>
      </c>
      <c r="K78" s="11">
        <v>-2</v>
      </c>
      <c r="L78">
        <v>0</v>
      </c>
      <c r="M78" t="s">
        <v>17</v>
      </c>
      <c r="N78" t="s">
        <v>379</v>
      </c>
      <c r="O78" t="s">
        <v>17</v>
      </c>
      <c r="Q78" t="s">
        <v>3175</v>
      </c>
    </row>
    <row r="79" spans="1:21" x14ac:dyDescent="0.25">
      <c r="A79" t="s">
        <v>151</v>
      </c>
      <c r="B79" s="10" t="s">
        <v>368</v>
      </c>
      <c r="C79" t="s">
        <v>20</v>
      </c>
      <c r="D79" s="10" t="s">
        <v>368</v>
      </c>
      <c r="E79" s="10" t="s">
        <v>368</v>
      </c>
      <c r="F79" s="10">
        <v>2</v>
      </c>
      <c r="G79" s="10">
        <v>2</v>
      </c>
      <c r="H79" s="10" t="s">
        <v>369</v>
      </c>
      <c r="I79" s="10" t="s">
        <v>369</v>
      </c>
      <c r="J79" s="10" t="s">
        <v>370</v>
      </c>
      <c r="K79" s="10">
        <v>2</v>
      </c>
      <c r="L79" s="10">
        <v>2</v>
      </c>
      <c r="M79" t="s">
        <v>371</v>
      </c>
      <c r="N79" t="s">
        <v>382</v>
      </c>
      <c r="O79" t="s">
        <v>383</v>
      </c>
      <c r="P79">
        <v>47.1</v>
      </c>
      <c r="R79" t="b">
        <v>1</v>
      </c>
      <c r="S79" t="b">
        <v>1</v>
      </c>
      <c r="T79" t="b">
        <v>1</v>
      </c>
      <c r="U79" t="b">
        <v>1</v>
      </c>
    </row>
    <row r="80" spans="1:21" x14ac:dyDescent="0.25">
      <c r="H80" s="10" t="s">
        <v>374</v>
      </c>
      <c r="I80" s="11" t="s">
        <v>21</v>
      </c>
      <c r="J80" s="10" t="s">
        <v>374</v>
      </c>
      <c r="K80" s="11">
        <v>-1</v>
      </c>
      <c r="L80" s="10">
        <v>2</v>
      </c>
      <c r="M80" t="s">
        <v>375</v>
      </c>
      <c r="N80" t="s">
        <v>17</v>
      </c>
      <c r="O80" t="s">
        <v>384</v>
      </c>
      <c r="P80">
        <v>1.8</v>
      </c>
      <c r="Q80" t="s">
        <v>3186</v>
      </c>
      <c r="T80" t="b">
        <v>1</v>
      </c>
      <c r="U80" t="b">
        <v>1</v>
      </c>
    </row>
    <row r="81" spans="1:19" x14ac:dyDescent="0.25">
      <c r="A81" t="s">
        <v>151</v>
      </c>
      <c r="B81" s="10" t="s">
        <v>385</v>
      </c>
      <c r="C81" t="s">
        <v>63</v>
      </c>
      <c r="D81" s="10" t="s">
        <v>385</v>
      </c>
      <c r="E81" s="10" t="s">
        <v>385</v>
      </c>
      <c r="F81" s="10">
        <v>2</v>
      </c>
      <c r="G81" s="10">
        <v>2</v>
      </c>
      <c r="H81" s="10" t="s">
        <v>386</v>
      </c>
      <c r="I81" s="10" t="s">
        <v>387</v>
      </c>
      <c r="J81" s="10" t="s">
        <v>388</v>
      </c>
      <c r="K81" s="10">
        <v>2</v>
      </c>
      <c r="L81" s="10">
        <v>2</v>
      </c>
      <c r="M81" t="s">
        <v>389</v>
      </c>
      <c r="N81" t="s">
        <v>390</v>
      </c>
      <c r="O81" t="s">
        <v>391</v>
      </c>
      <c r="P81">
        <v>50</v>
      </c>
    </row>
    <row r="82" spans="1:19" x14ac:dyDescent="0.25">
      <c r="H82" s="11" t="s">
        <v>392</v>
      </c>
      <c r="I82" s="11" t="s">
        <v>393</v>
      </c>
      <c r="J82" t="s">
        <v>17</v>
      </c>
      <c r="K82" s="11">
        <v>-2</v>
      </c>
      <c r="L82">
        <v>0</v>
      </c>
      <c r="M82" t="s">
        <v>17</v>
      </c>
      <c r="N82" t="s">
        <v>390</v>
      </c>
      <c r="O82" t="s">
        <v>17</v>
      </c>
      <c r="Q82" t="s">
        <v>3175</v>
      </c>
    </row>
    <row r="83" spans="1:19" x14ac:dyDescent="0.25">
      <c r="H83" s="11" t="s">
        <v>394</v>
      </c>
      <c r="I83" s="11" t="s">
        <v>395</v>
      </c>
      <c r="J83" t="s">
        <v>17</v>
      </c>
      <c r="K83" s="11">
        <v>-2</v>
      </c>
      <c r="L83">
        <v>0</v>
      </c>
      <c r="M83" t="s">
        <v>17</v>
      </c>
      <c r="N83" t="s">
        <v>390</v>
      </c>
      <c r="O83" t="s">
        <v>17</v>
      </c>
      <c r="Q83" t="s">
        <v>3175</v>
      </c>
    </row>
    <row r="84" spans="1:19" x14ac:dyDescent="0.25">
      <c r="A84" t="s">
        <v>151</v>
      </c>
      <c r="B84" s="11" t="s">
        <v>72</v>
      </c>
      <c r="C84" t="s">
        <v>20</v>
      </c>
      <c r="D84" t="s">
        <v>21</v>
      </c>
      <c r="E84" s="11" t="s">
        <v>73</v>
      </c>
      <c r="F84">
        <v>0</v>
      </c>
      <c r="G84" s="11">
        <v>-2</v>
      </c>
      <c r="H84" s="11" t="s">
        <v>396</v>
      </c>
      <c r="I84" t="s">
        <v>21</v>
      </c>
      <c r="J84" s="11" t="s">
        <v>397</v>
      </c>
      <c r="K84">
        <v>0</v>
      </c>
      <c r="L84" s="11">
        <v>-2</v>
      </c>
      <c r="M84" t="s">
        <v>17</v>
      </c>
      <c r="N84" t="s">
        <v>17</v>
      </c>
      <c r="O84" s="18">
        <v>27.954235000000001</v>
      </c>
      <c r="P84">
        <v>17.3</v>
      </c>
      <c r="Q84" t="s">
        <v>2913</v>
      </c>
    </row>
    <row r="85" spans="1:19" x14ac:dyDescent="0.25">
      <c r="H85" s="11" t="s">
        <v>398</v>
      </c>
      <c r="I85" t="s">
        <v>21</v>
      </c>
      <c r="J85" s="11" t="s">
        <v>399</v>
      </c>
      <c r="K85">
        <v>0</v>
      </c>
      <c r="L85" s="11">
        <v>-2</v>
      </c>
      <c r="M85" t="s">
        <v>17</v>
      </c>
      <c r="N85" t="s">
        <v>17</v>
      </c>
      <c r="O85" t="s">
        <v>400</v>
      </c>
      <c r="P85">
        <v>6.3</v>
      </c>
      <c r="Q85" t="s">
        <v>2913</v>
      </c>
    </row>
    <row r="86" spans="1:19" x14ac:dyDescent="0.25">
      <c r="A86" t="s">
        <v>151</v>
      </c>
      <c r="B86" s="10" t="s">
        <v>401</v>
      </c>
      <c r="C86" t="s">
        <v>63</v>
      </c>
      <c r="D86" t="s">
        <v>402</v>
      </c>
      <c r="E86" t="s">
        <v>21</v>
      </c>
      <c r="F86">
        <v>0</v>
      </c>
      <c r="G86">
        <v>0</v>
      </c>
      <c r="M86" t="s">
        <v>403</v>
      </c>
      <c r="N86" t="s">
        <v>404</v>
      </c>
      <c r="O86" t="s">
        <v>17</v>
      </c>
      <c r="Q86" t="s">
        <v>405</v>
      </c>
      <c r="S86" t="b">
        <v>1</v>
      </c>
    </row>
    <row r="87" spans="1:19" x14ac:dyDescent="0.25">
      <c r="A87" t="s">
        <v>151</v>
      </c>
      <c r="B87" s="10" t="s">
        <v>401</v>
      </c>
      <c r="C87" t="s">
        <v>20</v>
      </c>
      <c r="D87" t="s">
        <v>21</v>
      </c>
      <c r="E87" s="11" t="s">
        <v>402</v>
      </c>
      <c r="F87">
        <v>0</v>
      </c>
      <c r="G87" s="11">
        <v>-2</v>
      </c>
      <c r="H87" s="11" t="s">
        <v>406</v>
      </c>
      <c r="I87" t="s">
        <v>21</v>
      </c>
      <c r="J87" s="11" t="s">
        <v>407</v>
      </c>
      <c r="K87">
        <v>0</v>
      </c>
      <c r="L87" s="11">
        <v>-2</v>
      </c>
      <c r="M87" t="s">
        <v>17</v>
      </c>
      <c r="N87" t="s">
        <v>17</v>
      </c>
      <c r="O87" t="s">
        <v>408</v>
      </c>
      <c r="P87">
        <v>3</v>
      </c>
      <c r="Q87" t="s">
        <v>2913</v>
      </c>
      <c r="R87" t="b">
        <v>1</v>
      </c>
    </row>
    <row r="88" spans="1:19" x14ac:dyDescent="0.25">
      <c r="H88" s="11" t="s">
        <v>409</v>
      </c>
      <c r="I88" t="s">
        <v>21</v>
      </c>
      <c r="J88" s="11" t="s">
        <v>410</v>
      </c>
      <c r="K88">
        <v>0</v>
      </c>
      <c r="L88" s="11">
        <v>-2</v>
      </c>
      <c r="M88" t="s">
        <v>17</v>
      </c>
      <c r="N88" t="s">
        <v>17</v>
      </c>
      <c r="O88" s="18">
        <v>28.291913000000001</v>
      </c>
      <c r="P88">
        <v>2.9</v>
      </c>
      <c r="Q88" t="s">
        <v>2913</v>
      </c>
    </row>
    <row r="89" spans="1:19" x14ac:dyDescent="0.25">
      <c r="A89" t="s">
        <v>151</v>
      </c>
      <c r="B89" s="10" t="s">
        <v>411</v>
      </c>
      <c r="C89" t="s">
        <v>63</v>
      </c>
      <c r="D89" s="10" t="s">
        <v>411</v>
      </c>
      <c r="E89" s="10" t="s">
        <v>411</v>
      </c>
      <c r="F89" s="10">
        <v>2</v>
      </c>
      <c r="G89" s="10">
        <v>2</v>
      </c>
      <c r="H89" s="10" t="s">
        <v>412</v>
      </c>
      <c r="I89" s="10" t="s">
        <v>412</v>
      </c>
      <c r="J89" s="10" t="s">
        <v>413</v>
      </c>
      <c r="K89" s="10">
        <v>2</v>
      </c>
      <c r="L89" s="10">
        <v>2</v>
      </c>
      <c r="M89" t="s">
        <v>414</v>
      </c>
      <c r="N89" t="s">
        <v>415</v>
      </c>
      <c r="O89" t="s">
        <v>416</v>
      </c>
      <c r="P89">
        <v>8.3000000000000007</v>
      </c>
    </row>
    <row r="90" spans="1:19" x14ac:dyDescent="0.25">
      <c r="A90" t="s">
        <v>151</v>
      </c>
      <c r="B90" s="10" t="s">
        <v>417</v>
      </c>
      <c r="C90" t="s">
        <v>20</v>
      </c>
      <c r="D90" t="s">
        <v>21</v>
      </c>
      <c r="E90" s="11" t="s">
        <v>411</v>
      </c>
      <c r="F90">
        <v>0</v>
      </c>
      <c r="G90" s="11">
        <v>-2</v>
      </c>
      <c r="H90" s="11" t="s">
        <v>418</v>
      </c>
      <c r="I90" t="s">
        <v>21</v>
      </c>
      <c r="J90" s="11" t="s">
        <v>419</v>
      </c>
      <c r="K90">
        <v>0</v>
      </c>
      <c r="L90" s="11">
        <v>-2</v>
      </c>
      <c r="M90" t="s">
        <v>17</v>
      </c>
      <c r="N90" t="s">
        <v>17</v>
      </c>
      <c r="O90" t="s">
        <v>420</v>
      </c>
      <c r="P90">
        <v>4</v>
      </c>
      <c r="Q90" t="s">
        <v>2913</v>
      </c>
      <c r="R90" t="b">
        <v>1</v>
      </c>
      <c r="S90" t="b">
        <v>1</v>
      </c>
    </row>
    <row r="91" spans="1:19" x14ac:dyDescent="0.25">
      <c r="H91" s="11" t="s">
        <v>421</v>
      </c>
      <c r="I91" t="s">
        <v>21</v>
      </c>
      <c r="J91" s="11" t="s">
        <v>422</v>
      </c>
      <c r="K91">
        <v>0</v>
      </c>
      <c r="L91" s="11">
        <v>-2</v>
      </c>
      <c r="M91" t="s">
        <v>17</v>
      </c>
      <c r="N91" t="s">
        <v>17</v>
      </c>
      <c r="O91" t="s">
        <v>423</v>
      </c>
      <c r="P91">
        <v>3.8</v>
      </c>
      <c r="Q91" t="s">
        <v>2913</v>
      </c>
    </row>
    <row r="92" spans="1:19" x14ac:dyDescent="0.25">
      <c r="H92" s="11" t="s">
        <v>424</v>
      </c>
      <c r="I92" t="s">
        <v>21</v>
      </c>
      <c r="J92" s="11" t="s">
        <v>425</v>
      </c>
      <c r="K92">
        <v>0</v>
      </c>
      <c r="L92" s="11">
        <v>-2</v>
      </c>
      <c r="M92" t="s">
        <v>17</v>
      </c>
      <c r="N92" t="s">
        <v>17</v>
      </c>
      <c r="O92" t="s">
        <v>426</v>
      </c>
      <c r="P92">
        <v>7</v>
      </c>
      <c r="Q92" t="s">
        <v>2913</v>
      </c>
    </row>
    <row r="93" spans="1:19" x14ac:dyDescent="0.25">
      <c r="H93" s="11" t="s">
        <v>427</v>
      </c>
      <c r="I93" t="s">
        <v>21</v>
      </c>
      <c r="J93" s="11" t="s">
        <v>428</v>
      </c>
      <c r="K93">
        <v>0</v>
      </c>
      <c r="L93" s="11">
        <v>-2</v>
      </c>
      <c r="M93" t="s">
        <v>17</v>
      </c>
      <c r="N93" t="s">
        <v>17</v>
      </c>
      <c r="O93" t="s">
        <v>429</v>
      </c>
      <c r="P93">
        <v>4.5</v>
      </c>
      <c r="Q93" t="s">
        <v>2913</v>
      </c>
    </row>
    <row r="94" spans="1:19" x14ac:dyDescent="0.25">
      <c r="A94" t="s">
        <v>151</v>
      </c>
      <c r="B94" s="10" t="s">
        <v>3187</v>
      </c>
      <c r="C94" t="s">
        <v>20</v>
      </c>
      <c r="D94" t="s">
        <v>21</v>
      </c>
      <c r="E94" s="11" t="s">
        <v>430</v>
      </c>
      <c r="F94">
        <v>0</v>
      </c>
      <c r="G94" s="11">
        <v>-2</v>
      </c>
      <c r="H94" s="11" t="s">
        <v>3188</v>
      </c>
      <c r="I94" t="s">
        <v>21</v>
      </c>
      <c r="J94" s="11" t="s">
        <v>431</v>
      </c>
      <c r="K94">
        <v>0</v>
      </c>
      <c r="L94" s="11">
        <v>-2</v>
      </c>
      <c r="M94" t="s">
        <v>432</v>
      </c>
      <c r="N94" t="s">
        <v>17</v>
      </c>
      <c r="O94" s="18" t="s">
        <v>3204</v>
      </c>
      <c r="P94">
        <v>5.8</v>
      </c>
      <c r="Q94" t="s">
        <v>3189</v>
      </c>
    </row>
    <row r="95" spans="1:19" x14ac:dyDescent="0.25">
      <c r="H95" s="11" t="s">
        <v>433</v>
      </c>
      <c r="I95" t="s">
        <v>21</v>
      </c>
      <c r="J95" s="11" t="s">
        <v>434</v>
      </c>
      <c r="K95">
        <v>0</v>
      </c>
      <c r="L95" s="11">
        <v>-2</v>
      </c>
      <c r="M95" t="s">
        <v>17</v>
      </c>
      <c r="N95" t="s">
        <v>17</v>
      </c>
      <c r="O95" s="18">
        <v>25.484157</v>
      </c>
      <c r="P95">
        <v>5.6</v>
      </c>
      <c r="Q95" t="s">
        <v>3189</v>
      </c>
    </row>
    <row r="96" spans="1:19" x14ac:dyDescent="0.25">
      <c r="H96" s="11" t="s">
        <v>435</v>
      </c>
      <c r="I96" t="s">
        <v>21</v>
      </c>
      <c r="J96" s="11" t="s">
        <v>436</v>
      </c>
      <c r="K96">
        <v>0</v>
      </c>
      <c r="L96" s="11">
        <v>-2</v>
      </c>
      <c r="M96" t="s">
        <v>17</v>
      </c>
      <c r="N96" t="s">
        <v>17</v>
      </c>
      <c r="O96" s="18" t="s">
        <v>3205</v>
      </c>
      <c r="P96">
        <v>5</v>
      </c>
      <c r="Q96" t="s">
        <v>3189</v>
      </c>
    </row>
    <row r="97" spans="1:21" x14ac:dyDescent="0.25">
      <c r="A97" t="s">
        <v>151</v>
      </c>
      <c r="B97" s="10" t="s">
        <v>437</v>
      </c>
      <c r="C97" t="s">
        <v>63</v>
      </c>
      <c r="D97" s="10" t="s">
        <v>437</v>
      </c>
      <c r="E97" s="10" t="s">
        <v>437</v>
      </c>
      <c r="F97" s="10">
        <v>2</v>
      </c>
      <c r="G97" s="10">
        <v>2</v>
      </c>
      <c r="H97" s="10" t="s">
        <v>438</v>
      </c>
      <c r="I97" s="10" t="s">
        <v>438</v>
      </c>
      <c r="J97" s="10" t="s">
        <v>438</v>
      </c>
      <c r="K97" s="10">
        <v>2</v>
      </c>
      <c r="L97" s="10">
        <v>2</v>
      </c>
      <c r="M97" t="s">
        <v>174</v>
      </c>
      <c r="N97" t="s">
        <v>439</v>
      </c>
      <c r="O97" t="s">
        <v>440</v>
      </c>
      <c r="P97">
        <v>3.5</v>
      </c>
    </row>
    <row r="98" spans="1:21" x14ac:dyDescent="0.25">
      <c r="A98" t="s">
        <v>151</v>
      </c>
      <c r="B98" s="10" t="s">
        <v>437</v>
      </c>
      <c r="C98" t="s">
        <v>20</v>
      </c>
      <c r="D98" s="10" t="s">
        <v>437</v>
      </c>
      <c r="E98" s="13" t="s">
        <v>437</v>
      </c>
      <c r="F98" s="10">
        <v>2</v>
      </c>
      <c r="G98" s="13">
        <v>1</v>
      </c>
      <c r="H98" s="10" t="s">
        <v>438</v>
      </c>
      <c r="I98" s="11" t="s">
        <v>21</v>
      </c>
      <c r="J98" s="10" t="s">
        <v>438</v>
      </c>
      <c r="K98" s="11">
        <v>-1</v>
      </c>
      <c r="L98" s="10">
        <v>2</v>
      </c>
      <c r="M98" t="s">
        <v>174</v>
      </c>
      <c r="N98" t="s">
        <v>17</v>
      </c>
      <c r="O98" t="s">
        <v>441</v>
      </c>
      <c r="P98">
        <v>11.4</v>
      </c>
      <c r="Q98" t="s">
        <v>3190</v>
      </c>
      <c r="R98" t="b">
        <v>1</v>
      </c>
      <c r="S98" t="b">
        <v>1</v>
      </c>
      <c r="T98" t="b">
        <v>1</v>
      </c>
      <c r="U98" t="b">
        <v>1</v>
      </c>
    </row>
    <row r="99" spans="1:21" x14ac:dyDescent="0.25">
      <c r="H99" s="11" t="s">
        <v>442</v>
      </c>
      <c r="I99" t="s">
        <v>21</v>
      </c>
      <c r="J99" s="11" t="s">
        <v>443</v>
      </c>
      <c r="K99">
        <v>0</v>
      </c>
      <c r="L99" s="11">
        <v>-2</v>
      </c>
      <c r="M99" t="s">
        <v>17</v>
      </c>
      <c r="N99" t="s">
        <v>17</v>
      </c>
      <c r="O99" t="s">
        <v>444</v>
      </c>
      <c r="P99">
        <v>6.3</v>
      </c>
      <c r="Q99" t="s">
        <v>2913</v>
      </c>
    </row>
    <row r="100" spans="1:21" x14ac:dyDescent="0.25">
      <c r="A100" t="s">
        <v>151</v>
      </c>
      <c r="B100" s="10" t="s">
        <v>445</v>
      </c>
      <c r="C100" t="s">
        <v>63</v>
      </c>
      <c r="D100" s="10" t="s">
        <v>445</v>
      </c>
      <c r="E100" s="10" t="s">
        <v>445</v>
      </c>
      <c r="F100" s="10">
        <v>2</v>
      </c>
      <c r="G100" s="10">
        <v>2</v>
      </c>
      <c r="H100" s="10" t="s">
        <v>446</v>
      </c>
      <c r="I100" s="10" t="s">
        <v>446</v>
      </c>
      <c r="J100" s="10" t="s">
        <v>446</v>
      </c>
      <c r="K100" s="10">
        <v>2</v>
      </c>
      <c r="L100" s="10">
        <v>2</v>
      </c>
      <c r="M100" t="s">
        <v>185</v>
      </c>
      <c r="N100" t="s">
        <v>186</v>
      </c>
      <c r="O100" t="s">
        <v>447</v>
      </c>
      <c r="P100">
        <v>14.6</v>
      </c>
    </row>
    <row r="101" spans="1:21" x14ac:dyDescent="0.25">
      <c r="H101" s="11" t="s">
        <v>448</v>
      </c>
      <c r="I101" s="11" t="s">
        <v>449</v>
      </c>
      <c r="J101" t="s">
        <v>17</v>
      </c>
      <c r="K101" s="11">
        <v>-2</v>
      </c>
      <c r="L101">
        <v>0</v>
      </c>
      <c r="M101" t="s">
        <v>17</v>
      </c>
      <c r="N101" t="s">
        <v>186</v>
      </c>
      <c r="O101" t="s">
        <v>17</v>
      </c>
      <c r="Q101" t="s">
        <v>3175</v>
      </c>
    </row>
    <row r="102" spans="1:21" x14ac:dyDescent="0.25">
      <c r="H102" s="11" t="s">
        <v>450</v>
      </c>
      <c r="I102" s="11" t="s">
        <v>451</v>
      </c>
      <c r="J102" t="s">
        <v>17</v>
      </c>
      <c r="K102" s="11">
        <v>-2</v>
      </c>
      <c r="L102">
        <v>0</v>
      </c>
      <c r="M102" t="s">
        <v>17</v>
      </c>
      <c r="N102" t="s">
        <v>186</v>
      </c>
      <c r="O102" t="s">
        <v>17</v>
      </c>
      <c r="Q102" t="s">
        <v>3175</v>
      </c>
    </row>
    <row r="103" spans="1:21" x14ac:dyDescent="0.25">
      <c r="A103" t="s">
        <v>151</v>
      </c>
      <c r="B103" s="10" t="s">
        <v>452</v>
      </c>
      <c r="C103" t="s">
        <v>20</v>
      </c>
      <c r="D103" t="s">
        <v>445</v>
      </c>
      <c r="E103" t="s">
        <v>21</v>
      </c>
      <c r="F103">
        <v>0</v>
      </c>
      <c r="G103">
        <v>0</v>
      </c>
      <c r="M103" t="s">
        <v>185</v>
      </c>
      <c r="N103" t="s">
        <v>453</v>
      </c>
      <c r="O103" t="s">
        <v>17</v>
      </c>
      <c r="Q103" t="s">
        <v>405</v>
      </c>
      <c r="R103" t="b">
        <v>1</v>
      </c>
      <c r="S103" t="b">
        <v>1</v>
      </c>
    </row>
    <row r="104" spans="1:21" x14ac:dyDescent="0.25">
      <c r="A104" t="s">
        <v>151</v>
      </c>
      <c r="B104" s="10" t="s">
        <v>454</v>
      </c>
      <c r="C104" t="s">
        <v>63</v>
      </c>
      <c r="D104" s="10" t="s">
        <v>454</v>
      </c>
      <c r="E104" s="10" t="s">
        <v>454</v>
      </c>
      <c r="F104" s="10">
        <v>2</v>
      </c>
      <c r="G104" s="10">
        <v>2</v>
      </c>
      <c r="H104" s="10" t="s">
        <v>455</v>
      </c>
      <c r="I104" s="10" t="s">
        <v>455</v>
      </c>
      <c r="J104" s="10" t="s">
        <v>456</v>
      </c>
      <c r="K104" s="10">
        <v>2</v>
      </c>
      <c r="L104" s="10">
        <v>2</v>
      </c>
      <c r="M104" t="s">
        <v>256</v>
      </c>
      <c r="N104" t="s">
        <v>457</v>
      </c>
      <c r="O104" t="s">
        <v>458</v>
      </c>
      <c r="P104">
        <v>50</v>
      </c>
    </row>
    <row r="105" spans="1:21" x14ac:dyDescent="0.25">
      <c r="H105" s="11" t="s">
        <v>459</v>
      </c>
      <c r="I105" s="11" t="s">
        <v>460</v>
      </c>
      <c r="J105" t="s">
        <v>17</v>
      </c>
      <c r="K105" s="11">
        <v>-2</v>
      </c>
      <c r="L105">
        <v>0</v>
      </c>
      <c r="M105" t="s">
        <v>17</v>
      </c>
      <c r="N105" t="s">
        <v>457</v>
      </c>
      <c r="O105" t="s">
        <v>17</v>
      </c>
      <c r="Q105" t="s">
        <v>3175</v>
      </c>
    </row>
    <row r="106" spans="1:21" x14ac:dyDescent="0.25">
      <c r="A106" t="s">
        <v>151</v>
      </c>
      <c r="B106" s="10" t="s">
        <v>461</v>
      </c>
      <c r="C106" t="s">
        <v>63</v>
      </c>
      <c r="D106" s="10" t="s">
        <v>461</v>
      </c>
      <c r="E106" s="10" t="s">
        <v>461</v>
      </c>
      <c r="F106" s="10">
        <v>2</v>
      </c>
      <c r="G106" s="10">
        <v>2</v>
      </c>
      <c r="H106" s="10" t="s">
        <v>462</v>
      </c>
      <c r="I106" s="10" t="s">
        <v>463</v>
      </c>
      <c r="J106" s="10" t="s">
        <v>462</v>
      </c>
      <c r="K106" s="10">
        <v>2</v>
      </c>
      <c r="L106" s="10">
        <v>2</v>
      </c>
      <c r="M106" t="s">
        <v>464</v>
      </c>
      <c r="N106" t="s">
        <v>465</v>
      </c>
      <c r="O106" t="s">
        <v>466</v>
      </c>
      <c r="P106">
        <v>12.5</v>
      </c>
    </row>
    <row r="107" spans="1:21" x14ac:dyDescent="0.25">
      <c r="A107" t="s">
        <v>151</v>
      </c>
      <c r="B107" s="10" t="s">
        <v>467</v>
      </c>
      <c r="C107" t="s">
        <v>20</v>
      </c>
      <c r="D107" t="s">
        <v>21</v>
      </c>
      <c r="E107" s="11" t="s">
        <v>461</v>
      </c>
      <c r="F107">
        <v>0</v>
      </c>
      <c r="G107" s="11">
        <v>-2</v>
      </c>
      <c r="H107" s="11" t="s">
        <v>468</v>
      </c>
      <c r="I107" t="s">
        <v>21</v>
      </c>
      <c r="J107" s="11" t="s">
        <v>469</v>
      </c>
      <c r="K107">
        <v>0</v>
      </c>
      <c r="L107" s="11">
        <v>-2</v>
      </c>
      <c r="M107" t="s">
        <v>17</v>
      </c>
      <c r="N107" t="s">
        <v>17</v>
      </c>
      <c r="O107" s="18">
        <v>29.038727999999999</v>
      </c>
      <c r="P107">
        <v>2.7</v>
      </c>
      <c r="Q107" t="s">
        <v>2913</v>
      </c>
      <c r="R107" t="b">
        <v>1</v>
      </c>
      <c r="S107" t="b">
        <v>1</v>
      </c>
    </row>
    <row r="108" spans="1:21" x14ac:dyDescent="0.25">
      <c r="H108" s="11" t="s">
        <v>470</v>
      </c>
      <c r="I108" t="s">
        <v>21</v>
      </c>
      <c r="J108" s="11" t="s">
        <v>462</v>
      </c>
      <c r="K108">
        <v>0</v>
      </c>
      <c r="L108" s="11">
        <v>-2</v>
      </c>
      <c r="M108" t="s">
        <v>17</v>
      </c>
      <c r="N108" t="s">
        <v>17</v>
      </c>
      <c r="O108" t="s">
        <v>471</v>
      </c>
      <c r="P108">
        <v>7.7</v>
      </c>
      <c r="Q108" t="s">
        <v>2913</v>
      </c>
      <c r="T108" t="b">
        <v>1</v>
      </c>
      <c r="U108" t="b">
        <v>1</v>
      </c>
    </row>
    <row r="109" spans="1:21" x14ac:dyDescent="0.25">
      <c r="H109" s="11" t="s">
        <v>472</v>
      </c>
      <c r="I109" t="s">
        <v>21</v>
      </c>
      <c r="J109" s="11" t="s">
        <v>473</v>
      </c>
      <c r="K109">
        <v>0</v>
      </c>
      <c r="L109" s="11">
        <v>-2</v>
      </c>
      <c r="M109" t="s">
        <v>17</v>
      </c>
      <c r="N109" t="s">
        <v>17</v>
      </c>
      <c r="O109" t="s">
        <v>474</v>
      </c>
      <c r="P109">
        <v>2.7</v>
      </c>
      <c r="Q109" t="s">
        <v>2913</v>
      </c>
    </row>
    <row r="110" spans="1:21" x14ac:dyDescent="0.25">
      <c r="H110" s="11" t="s">
        <v>475</v>
      </c>
      <c r="I110" t="s">
        <v>21</v>
      </c>
      <c r="J110" s="11" t="s">
        <v>476</v>
      </c>
      <c r="K110">
        <v>0</v>
      </c>
      <c r="L110" s="11">
        <v>-2</v>
      </c>
      <c r="M110" t="s">
        <v>17</v>
      </c>
      <c r="N110" t="s">
        <v>17</v>
      </c>
      <c r="O110" t="s">
        <v>477</v>
      </c>
      <c r="P110">
        <v>2.2999999999999998</v>
      </c>
      <c r="Q110" t="s">
        <v>2913</v>
      </c>
    </row>
    <row r="111" spans="1:21" x14ac:dyDescent="0.25">
      <c r="A111" t="s">
        <v>151</v>
      </c>
      <c r="B111" s="10" t="s">
        <v>478</v>
      </c>
      <c r="C111" t="s">
        <v>63</v>
      </c>
      <c r="D111" s="10" t="s">
        <v>478</v>
      </c>
      <c r="E111" s="10" t="s">
        <v>478</v>
      </c>
      <c r="F111" s="10">
        <v>2</v>
      </c>
      <c r="G111" s="10">
        <v>2</v>
      </c>
      <c r="H111" s="10" t="s">
        <v>479</v>
      </c>
      <c r="I111" s="10" t="s">
        <v>479</v>
      </c>
      <c r="J111" s="10" t="s">
        <v>480</v>
      </c>
      <c r="K111" s="10">
        <v>2</v>
      </c>
      <c r="L111" s="10">
        <v>2</v>
      </c>
      <c r="M111" t="s">
        <v>481</v>
      </c>
      <c r="N111" t="s">
        <v>482</v>
      </c>
      <c r="O111" t="s">
        <v>483</v>
      </c>
      <c r="P111">
        <v>25</v>
      </c>
    </row>
    <row r="112" spans="1:21" x14ac:dyDescent="0.25">
      <c r="A112" t="s">
        <v>151</v>
      </c>
      <c r="B112" s="10" t="s">
        <v>484</v>
      </c>
      <c r="C112" t="s">
        <v>20</v>
      </c>
      <c r="D112" s="11" t="s">
        <v>478</v>
      </c>
      <c r="E112" s="11" t="s">
        <v>478</v>
      </c>
      <c r="F112" s="11">
        <v>-2</v>
      </c>
      <c r="G112" s="11">
        <v>-2</v>
      </c>
      <c r="H112" s="11" t="s">
        <v>485</v>
      </c>
      <c r="I112" t="s">
        <v>21</v>
      </c>
      <c r="J112" s="11" t="s">
        <v>480</v>
      </c>
      <c r="K112">
        <v>0</v>
      </c>
      <c r="L112" s="11">
        <v>-2</v>
      </c>
      <c r="M112" t="s">
        <v>17</v>
      </c>
      <c r="N112" s="18">
        <v>27.89</v>
      </c>
      <c r="O112" t="s">
        <v>486</v>
      </c>
      <c r="P112">
        <v>25</v>
      </c>
      <c r="Q112" t="s">
        <v>2913</v>
      </c>
      <c r="R112" t="b">
        <v>1</v>
      </c>
      <c r="S112" t="b">
        <v>1</v>
      </c>
    </row>
    <row r="113" spans="1:21" x14ac:dyDescent="0.25">
      <c r="H113" s="11" t="s">
        <v>487</v>
      </c>
      <c r="I113" t="s">
        <v>21</v>
      </c>
      <c r="J113" s="11" t="s">
        <v>488</v>
      </c>
      <c r="K113">
        <v>0</v>
      </c>
      <c r="L113" s="11">
        <v>-2</v>
      </c>
      <c r="M113" t="s">
        <v>17</v>
      </c>
      <c r="N113" t="s">
        <v>17</v>
      </c>
      <c r="O113" t="s">
        <v>489</v>
      </c>
      <c r="P113">
        <v>1.3</v>
      </c>
      <c r="Q113" t="s">
        <v>2913</v>
      </c>
    </row>
    <row r="114" spans="1:21" x14ac:dyDescent="0.25">
      <c r="H114" s="11" t="s">
        <v>490</v>
      </c>
      <c r="I114" t="s">
        <v>21</v>
      </c>
      <c r="J114" s="11" t="s">
        <v>491</v>
      </c>
      <c r="K114">
        <v>0</v>
      </c>
      <c r="L114" s="11">
        <v>-2</v>
      </c>
      <c r="M114" t="s">
        <v>17</v>
      </c>
      <c r="N114" t="s">
        <v>17</v>
      </c>
      <c r="O114" t="s">
        <v>492</v>
      </c>
      <c r="P114">
        <v>50</v>
      </c>
      <c r="Q114" t="s">
        <v>2913</v>
      </c>
    </row>
    <row r="115" spans="1:21" x14ac:dyDescent="0.25">
      <c r="A115" t="s">
        <v>151</v>
      </c>
      <c r="B115" s="10" t="s">
        <v>493</v>
      </c>
      <c r="C115" t="s">
        <v>63</v>
      </c>
      <c r="D115" s="10" t="s">
        <v>493</v>
      </c>
      <c r="E115" s="10" t="s">
        <v>493</v>
      </c>
      <c r="F115" s="10">
        <v>2</v>
      </c>
      <c r="G115" s="10">
        <v>2</v>
      </c>
      <c r="H115" s="10" t="s">
        <v>494</v>
      </c>
      <c r="I115" s="10" t="s">
        <v>494</v>
      </c>
      <c r="J115" s="10" t="s">
        <v>495</v>
      </c>
      <c r="K115" s="10">
        <v>2</v>
      </c>
      <c r="L115" s="10">
        <v>2</v>
      </c>
      <c r="M115" t="s">
        <v>87</v>
      </c>
      <c r="N115" t="s">
        <v>496</v>
      </c>
      <c r="O115" t="s">
        <v>497</v>
      </c>
      <c r="P115">
        <v>25</v>
      </c>
    </row>
    <row r="116" spans="1:21" x14ac:dyDescent="0.25">
      <c r="A116" t="s">
        <v>151</v>
      </c>
      <c r="B116" s="10" t="s">
        <v>493</v>
      </c>
      <c r="C116" t="s">
        <v>20</v>
      </c>
      <c r="D116" s="10" t="s">
        <v>493</v>
      </c>
      <c r="E116" s="13" t="s">
        <v>493</v>
      </c>
      <c r="F116" s="10">
        <v>2</v>
      </c>
      <c r="G116" s="13">
        <v>1</v>
      </c>
      <c r="H116" s="10" t="s">
        <v>494</v>
      </c>
      <c r="I116" s="10" t="s">
        <v>494</v>
      </c>
      <c r="J116" s="13" t="s">
        <v>495</v>
      </c>
      <c r="K116" s="10">
        <v>2</v>
      </c>
      <c r="L116" s="13">
        <v>1</v>
      </c>
      <c r="M116" t="s">
        <v>87</v>
      </c>
      <c r="N116" t="s">
        <v>498</v>
      </c>
      <c r="O116" t="s">
        <v>3207</v>
      </c>
      <c r="P116">
        <v>6.7</v>
      </c>
      <c r="Q116" t="s">
        <v>3206</v>
      </c>
      <c r="R116" t="b">
        <v>1</v>
      </c>
      <c r="S116" t="b">
        <v>1</v>
      </c>
      <c r="T116" t="b">
        <v>1</v>
      </c>
      <c r="U116" t="b">
        <v>1</v>
      </c>
    </row>
    <row r="117" spans="1:21" x14ac:dyDescent="0.25">
      <c r="H117" s="11" t="s">
        <v>499</v>
      </c>
      <c r="I117" t="s">
        <v>21</v>
      </c>
      <c r="J117" s="11" t="s">
        <v>500</v>
      </c>
      <c r="K117">
        <v>0</v>
      </c>
      <c r="L117" s="11">
        <v>-2</v>
      </c>
      <c r="M117" t="s">
        <v>17</v>
      </c>
      <c r="N117" t="s">
        <v>17</v>
      </c>
      <c r="O117" t="s">
        <v>501</v>
      </c>
      <c r="P117">
        <v>2.4</v>
      </c>
      <c r="Q117" t="s">
        <v>3208</v>
      </c>
    </row>
    <row r="118" spans="1:21" x14ac:dyDescent="0.25">
      <c r="H118" s="11" t="s">
        <v>502</v>
      </c>
      <c r="I118" t="s">
        <v>21</v>
      </c>
      <c r="J118" s="11" t="s">
        <v>503</v>
      </c>
      <c r="K118">
        <v>0</v>
      </c>
      <c r="L118" s="11">
        <v>-2</v>
      </c>
      <c r="M118" t="s">
        <v>17</v>
      </c>
      <c r="N118" t="s">
        <v>17</v>
      </c>
      <c r="O118" t="s">
        <v>504</v>
      </c>
      <c r="P118">
        <v>2.2999999999999998</v>
      </c>
      <c r="Q118" t="s">
        <v>3251</v>
      </c>
    </row>
    <row r="119" spans="1:21" x14ac:dyDescent="0.25">
      <c r="A119" t="s">
        <v>151</v>
      </c>
      <c r="B119" s="10" t="s">
        <v>81</v>
      </c>
      <c r="C119" t="s">
        <v>63</v>
      </c>
      <c r="D119" s="10" t="s">
        <v>81</v>
      </c>
      <c r="E119" s="13" t="s">
        <v>81</v>
      </c>
      <c r="F119" s="10">
        <v>2</v>
      </c>
      <c r="G119" s="13">
        <v>1</v>
      </c>
      <c r="H119" s="10" t="s">
        <v>142</v>
      </c>
      <c r="I119" s="10" t="s">
        <v>142</v>
      </c>
      <c r="J119" s="10" t="s">
        <v>142</v>
      </c>
      <c r="K119" s="10">
        <v>2</v>
      </c>
      <c r="L119" s="10">
        <v>2</v>
      </c>
      <c r="M119" t="s">
        <v>333</v>
      </c>
      <c r="N119" t="s">
        <v>505</v>
      </c>
      <c r="O119" t="s">
        <v>506</v>
      </c>
      <c r="P119">
        <v>6.1</v>
      </c>
    </row>
    <row r="120" spans="1:21" x14ac:dyDescent="0.25">
      <c r="H120" s="10" t="s">
        <v>144</v>
      </c>
      <c r="I120" s="11" t="s">
        <v>21</v>
      </c>
      <c r="J120" s="13" t="s">
        <v>144</v>
      </c>
      <c r="K120" s="11">
        <v>-1</v>
      </c>
      <c r="L120" s="13">
        <v>1</v>
      </c>
      <c r="M120" t="s">
        <v>507</v>
      </c>
      <c r="N120" t="s">
        <v>17</v>
      </c>
      <c r="O120" t="s">
        <v>508</v>
      </c>
      <c r="P120">
        <v>2.7</v>
      </c>
      <c r="Q120" t="s">
        <v>3209</v>
      </c>
    </row>
    <row r="121" spans="1:21" x14ac:dyDescent="0.25">
      <c r="H121" s="10" t="s">
        <v>509</v>
      </c>
      <c r="I121" s="11" t="s">
        <v>21</v>
      </c>
      <c r="J121" s="10" t="s">
        <v>510</v>
      </c>
      <c r="K121" s="11">
        <v>-1</v>
      </c>
      <c r="L121" s="10">
        <v>2</v>
      </c>
      <c r="M121" t="s">
        <v>507</v>
      </c>
      <c r="N121" t="s">
        <v>17</v>
      </c>
      <c r="O121" t="s">
        <v>3210</v>
      </c>
      <c r="P121">
        <v>6.4</v>
      </c>
      <c r="Q121" t="s">
        <v>3209</v>
      </c>
    </row>
    <row r="122" spans="1:21" x14ac:dyDescent="0.25">
      <c r="A122" t="s">
        <v>151</v>
      </c>
      <c r="B122" s="10" t="s">
        <v>81</v>
      </c>
      <c r="C122" t="s">
        <v>20</v>
      </c>
      <c r="D122" s="10" t="s">
        <v>81</v>
      </c>
      <c r="E122" s="13" t="s">
        <v>81</v>
      </c>
      <c r="F122" s="10">
        <v>2</v>
      </c>
      <c r="G122" s="13">
        <v>1</v>
      </c>
      <c r="H122" s="10" t="s">
        <v>142</v>
      </c>
      <c r="I122" s="10" t="s">
        <v>142</v>
      </c>
      <c r="J122" s="13" t="s">
        <v>142</v>
      </c>
      <c r="K122" s="10">
        <v>2</v>
      </c>
      <c r="L122" s="13">
        <v>1</v>
      </c>
      <c r="M122" t="s">
        <v>333</v>
      </c>
      <c r="N122" t="s">
        <v>505</v>
      </c>
      <c r="O122" t="s">
        <v>511</v>
      </c>
      <c r="P122">
        <v>10.199999999999999</v>
      </c>
      <c r="Q122" t="s">
        <v>3211</v>
      </c>
      <c r="R122" t="b">
        <v>1</v>
      </c>
      <c r="S122" t="b">
        <v>1</v>
      </c>
      <c r="T122" t="b">
        <v>1</v>
      </c>
      <c r="U122" t="b">
        <v>1</v>
      </c>
    </row>
    <row r="123" spans="1:21" x14ac:dyDescent="0.25">
      <c r="H123" s="10" t="s">
        <v>144</v>
      </c>
      <c r="I123" s="11" t="s">
        <v>21</v>
      </c>
      <c r="J123" s="13" t="s">
        <v>144</v>
      </c>
      <c r="K123" s="11">
        <v>-1</v>
      </c>
      <c r="L123" s="13">
        <v>1</v>
      </c>
      <c r="M123" t="s">
        <v>507</v>
      </c>
      <c r="N123" t="s">
        <v>17</v>
      </c>
      <c r="O123" t="s">
        <v>512</v>
      </c>
      <c r="P123">
        <v>2</v>
      </c>
      <c r="Q123" t="s">
        <v>3212</v>
      </c>
      <c r="T123" t="b">
        <v>1</v>
      </c>
      <c r="U123" t="b">
        <v>1</v>
      </c>
    </row>
    <row r="124" spans="1:21" x14ac:dyDescent="0.25">
      <c r="H124" s="10" t="s">
        <v>509</v>
      </c>
      <c r="I124" s="11" t="s">
        <v>21</v>
      </c>
      <c r="J124" s="10" t="s">
        <v>510</v>
      </c>
      <c r="K124" s="11">
        <v>-1</v>
      </c>
      <c r="L124" s="10">
        <v>2</v>
      </c>
      <c r="M124" t="s">
        <v>507</v>
      </c>
      <c r="N124" t="s">
        <v>17</v>
      </c>
      <c r="O124" s="18">
        <v>25.905674999999999</v>
      </c>
      <c r="P124">
        <v>1.7</v>
      </c>
      <c r="Q124" t="s">
        <v>3213</v>
      </c>
      <c r="T124" t="b">
        <v>1</v>
      </c>
      <c r="U124" t="b">
        <v>1</v>
      </c>
    </row>
    <row r="125" spans="1:21" x14ac:dyDescent="0.25">
      <c r="A125" t="s">
        <v>151</v>
      </c>
      <c r="B125" s="10" t="s">
        <v>90</v>
      </c>
      <c r="C125" t="s">
        <v>63</v>
      </c>
      <c r="D125" s="10" t="s">
        <v>90</v>
      </c>
      <c r="E125" s="13" t="s">
        <v>90</v>
      </c>
      <c r="F125" s="10">
        <v>2</v>
      </c>
      <c r="G125" s="13">
        <v>1</v>
      </c>
      <c r="H125" s="10" t="s">
        <v>513</v>
      </c>
      <c r="I125" s="10" t="s">
        <v>513</v>
      </c>
      <c r="J125" s="10" t="s">
        <v>513</v>
      </c>
      <c r="K125" s="10">
        <v>2</v>
      </c>
      <c r="L125" s="10">
        <v>2</v>
      </c>
      <c r="M125" t="s">
        <v>210</v>
      </c>
      <c r="N125" t="s">
        <v>514</v>
      </c>
      <c r="O125" t="s">
        <v>515</v>
      </c>
      <c r="P125">
        <v>1.9</v>
      </c>
    </row>
    <row r="126" spans="1:21" x14ac:dyDescent="0.25">
      <c r="H126" s="10" t="s">
        <v>516</v>
      </c>
      <c r="I126" s="10" t="s">
        <v>516</v>
      </c>
      <c r="J126" s="13" t="s">
        <v>517</v>
      </c>
      <c r="K126" s="10">
        <v>2</v>
      </c>
      <c r="L126" s="13">
        <v>1</v>
      </c>
      <c r="M126" t="s">
        <v>518</v>
      </c>
      <c r="N126" t="s">
        <v>514</v>
      </c>
      <c r="O126" t="s">
        <v>519</v>
      </c>
      <c r="P126">
        <v>25</v>
      </c>
      <c r="Q126" t="s">
        <v>3191</v>
      </c>
    </row>
    <row r="127" spans="1:21" x14ac:dyDescent="0.25">
      <c r="A127" t="s">
        <v>151</v>
      </c>
      <c r="B127" s="10" t="s">
        <v>90</v>
      </c>
      <c r="C127" t="s">
        <v>20</v>
      </c>
      <c r="D127" s="10" t="s">
        <v>90</v>
      </c>
      <c r="E127" s="13" t="s">
        <v>90</v>
      </c>
      <c r="F127" s="10">
        <v>2</v>
      </c>
      <c r="G127" s="13">
        <v>1</v>
      </c>
      <c r="H127" s="10" t="s">
        <v>513</v>
      </c>
      <c r="I127" s="10" t="s">
        <v>513</v>
      </c>
      <c r="J127" s="13" t="s">
        <v>513</v>
      </c>
      <c r="K127" s="10">
        <v>2</v>
      </c>
      <c r="L127" s="13">
        <v>1</v>
      </c>
      <c r="M127" t="s">
        <v>210</v>
      </c>
      <c r="N127" t="s">
        <v>207</v>
      </c>
      <c r="O127" t="s">
        <v>520</v>
      </c>
      <c r="P127">
        <v>1.9</v>
      </c>
      <c r="Q127" t="s">
        <v>3191</v>
      </c>
      <c r="R127" t="b">
        <v>1</v>
      </c>
      <c r="S127" t="b">
        <v>1</v>
      </c>
      <c r="T127" t="b">
        <v>1</v>
      </c>
      <c r="U127" t="b">
        <v>1</v>
      </c>
    </row>
    <row r="128" spans="1:21" x14ac:dyDescent="0.25">
      <c r="H128" s="10" t="s">
        <v>516</v>
      </c>
      <c r="I128" s="11" t="s">
        <v>21</v>
      </c>
      <c r="J128" s="13" t="s">
        <v>517</v>
      </c>
      <c r="K128" s="11">
        <v>-1</v>
      </c>
      <c r="L128" s="13">
        <v>1</v>
      </c>
      <c r="M128" t="s">
        <v>518</v>
      </c>
      <c r="N128" t="s">
        <v>17</v>
      </c>
      <c r="O128" t="s">
        <v>521</v>
      </c>
      <c r="P128">
        <v>3.4</v>
      </c>
      <c r="Q128" t="s">
        <v>3192</v>
      </c>
      <c r="T128" t="b">
        <v>1</v>
      </c>
      <c r="U128" t="b">
        <v>1</v>
      </c>
    </row>
    <row r="129" spans="1:21" x14ac:dyDescent="0.25">
      <c r="H129" s="10" t="s">
        <v>522</v>
      </c>
      <c r="I129" s="11" t="s">
        <v>21</v>
      </c>
      <c r="J129" s="10" t="s">
        <v>523</v>
      </c>
      <c r="K129" s="11">
        <v>-1</v>
      </c>
      <c r="L129" s="10">
        <v>2</v>
      </c>
      <c r="M129" t="s">
        <v>96</v>
      </c>
      <c r="N129" t="s">
        <v>17</v>
      </c>
      <c r="O129" t="s">
        <v>524</v>
      </c>
      <c r="P129">
        <v>4.4000000000000004</v>
      </c>
      <c r="Q129" t="s">
        <v>3193</v>
      </c>
    </row>
    <row r="130" spans="1:21" x14ac:dyDescent="0.25">
      <c r="A130" t="s">
        <v>151</v>
      </c>
      <c r="B130" s="10" t="s">
        <v>27</v>
      </c>
      <c r="C130" t="s">
        <v>63</v>
      </c>
      <c r="D130" s="10" t="s">
        <v>27</v>
      </c>
      <c r="E130" s="10" t="s">
        <v>27</v>
      </c>
      <c r="F130" s="10">
        <v>2</v>
      </c>
      <c r="G130" s="10">
        <v>2</v>
      </c>
      <c r="H130" s="10" t="s">
        <v>525</v>
      </c>
      <c r="I130" s="10" t="s">
        <v>525</v>
      </c>
      <c r="J130" s="10" t="s">
        <v>526</v>
      </c>
      <c r="K130" s="10">
        <v>2</v>
      </c>
      <c r="L130" s="10">
        <v>2</v>
      </c>
      <c r="M130" t="s">
        <v>527</v>
      </c>
      <c r="N130" t="s">
        <v>528</v>
      </c>
      <c r="O130" t="s">
        <v>529</v>
      </c>
      <c r="P130">
        <v>50</v>
      </c>
    </row>
    <row r="131" spans="1:21" x14ac:dyDescent="0.25">
      <c r="H131" s="10" t="s">
        <v>530</v>
      </c>
      <c r="I131" s="10" t="s">
        <v>530</v>
      </c>
      <c r="J131" s="10" t="s">
        <v>530</v>
      </c>
      <c r="K131" s="10">
        <v>2</v>
      </c>
      <c r="L131" s="10">
        <v>2</v>
      </c>
      <c r="M131" t="s">
        <v>218</v>
      </c>
      <c r="N131" t="s">
        <v>531</v>
      </c>
      <c r="O131" t="s">
        <v>532</v>
      </c>
      <c r="P131">
        <v>2.7</v>
      </c>
    </row>
    <row r="132" spans="1:21" x14ac:dyDescent="0.25">
      <c r="H132" s="11" t="s">
        <v>533</v>
      </c>
      <c r="I132" t="s">
        <v>21</v>
      </c>
      <c r="J132" s="11" t="s">
        <v>534</v>
      </c>
      <c r="K132">
        <v>0</v>
      </c>
      <c r="L132" s="11">
        <v>-2</v>
      </c>
      <c r="M132" t="s">
        <v>17</v>
      </c>
      <c r="N132" t="s">
        <v>17</v>
      </c>
      <c r="O132" t="s">
        <v>535</v>
      </c>
      <c r="P132">
        <v>12.5</v>
      </c>
      <c r="Q132" t="s">
        <v>3176</v>
      </c>
    </row>
    <row r="133" spans="1:21" x14ac:dyDescent="0.25">
      <c r="A133" t="s">
        <v>151</v>
      </c>
      <c r="B133" s="10" t="s">
        <v>27</v>
      </c>
      <c r="C133" t="s">
        <v>20</v>
      </c>
      <c r="D133" s="10" t="s">
        <v>27</v>
      </c>
      <c r="E133" s="13" t="s">
        <v>27</v>
      </c>
      <c r="F133" s="10">
        <v>2</v>
      </c>
      <c r="G133" s="13">
        <v>1</v>
      </c>
      <c r="H133" s="10" t="s">
        <v>525</v>
      </c>
      <c r="I133" s="10" t="s">
        <v>525</v>
      </c>
      <c r="J133" s="10" t="s">
        <v>526</v>
      </c>
      <c r="K133" s="10">
        <v>2</v>
      </c>
      <c r="L133" s="10">
        <v>2</v>
      </c>
      <c r="M133" t="s">
        <v>527</v>
      </c>
      <c r="N133" t="s">
        <v>536</v>
      </c>
      <c r="O133" t="s">
        <v>537</v>
      </c>
      <c r="P133">
        <v>50</v>
      </c>
      <c r="R133" t="b">
        <v>1</v>
      </c>
      <c r="S133" t="b">
        <v>1</v>
      </c>
      <c r="T133" t="b">
        <v>1</v>
      </c>
      <c r="U133" t="b">
        <v>1</v>
      </c>
    </row>
    <row r="134" spans="1:21" x14ac:dyDescent="0.25">
      <c r="H134" s="10" t="s">
        <v>530</v>
      </c>
      <c r="I134" s="10" t="s">
        <v>530</v>
      </c>
      <c r="J134" s="13" t="s">
        <v>530</v>
      </c>
      <c r="K134" s="10">
        <v>2</v>
      </c>
      <c r="L134" s="13">
        <v>1</v>
      </c>
      <c r="M134" t="s">
        <v>218</v>
      </c>
      <c r="N134" t="s">
        <v>531</v>
      </c>
      <c r="O134" t="s">
        <v>538</v>
      </c>
      <c r="P134">
        <v>2.8</v>
      </c>
      <c r="Q134" t="s">
        <v>3194</v>
      </c>
      <c r="T134" t="b">
        <v>1</v>
      </c>
      <c r="U134" t="b">
        <v>1</v>
      </c>
    </row>
    <row r="135" spans="1:21" x14ac:dyDescent="0.25">
      <c r="H135" s="10" t="s">
        <v>539</v>
      </c>
      <c r="I135" s="11" t="s">
        <v>21</v>
      </c>
      <c r="J135" s="10" t="s">
        <v>539</v>
      </c>
      <c r="K135" s="11">
        <v>-1</v>
      </c>
      <c r="L135" s="10">
        <v>2</v>
      </c>
      <c r="M135" t="s">
        <v>218</v>
      </c>
      <c r="N135" t="s">
        <v>17</v>
      </c>
      <c r="O135" t="s">
        <v>540</v>
      </c>
      <c r="P135">
        <v>1.1000000000000001</v>
      </c>
      <c r="Q135" t="s">
        <v>3195</v>
      </c>
    </row>
    <row r="136" spans="1:21" x14ac:dyDescent="0.25">
      <c r="A136" t="s">
        <v>151</v>
      </c>
      <c r="B136" s="10" t="s">
        <v>541</v>
      </c>
      <c r="C136" t="s">
        <v>63</v>
      </c>
      <c r="D136" s="11" t="s">
        <v>21</v>
      </c>
      <c r="E136" s="10" t="s">
        <v>541</v>
      </c>
      <c r="F136" s="11">
        <v>-1</v>
      </c>
      <c r="G136" s="10">
        <v>2</v>
      </c>
      <c r="H136" s="10" t="s">
        <v>542</v>
      </c>
      <c r="I136" s="11" t="s">
        <v>21</v>
      </c>
      <c r="J136" s="10" t="s">
        <v>543</v>
      </c>
      <c r="K136" s="11">
        <v>-1</v>
      </c>
      <c r="L136" s="10">
        <v>2</v>
      </c>
      <c r="M136" t="s">
        <v>544</v>
      </c>
      <c r="N136" t="s">
        <v>17</v>
      </c>
      <c r="O136" t="s">
        <v>545</v>
      </c>
      <c r="P136">
        <v>25</v>
      </c>
      <c r="Q136" t="s">
        <v>3214</v>
      </c>
    </row>
    <row r="137" spans="1:21" x14ac:dyDescent="0.25">
      <c r="H137" s="10" t="s">
        <v>546</v>
      </c>
      <c r="I137" s="11" t="s">
        <v>21</v>
      </c>
      <c r="J137" s="10" t="s">
        <v>546</v>
      </c>
      <c r="K137" s="11">
        <v>-1</v>
      </c>
      <c r="L137" s="10">
        <v>2</v>
      </c>
      <c r="M137" t="s">
        <v>378</v>
      </c>
      <c r="N137" t="s">
        <v>17</v>
      </c>
      <c r="O137" t="s">
        <v>547</v>
      </c>
      <c r="P137">
        <v>8.3000000000000007</v>
      </c>
      <c r="Q137" t="s">
        <v>3214</v>
      </c>
    </row>
    <row r="138" spans="1:21" x14ac:dyDescent="0.25">
      <c r="A138" t="s">
        <v>151</v>
      </c>
      <c r="B138" s="10" t="s">
        <v>548</v>
      </c>
      <c r="C138" t="s">
        <v>20</v>
      </c>
      <c r="D138" t="s">
        <v>541</v>
      </c>
      <c r="E138" t="s">
        <v>21</v>
      </c>
      <c r="F138">
        <v>0</v>
      </c>
      <c r="G138">
        <v>0</v>
      </c>
      <c r="M138" t="s">
        <v>544</v>
      </c>
      <c r="N138" t="s">
        <v>549</v>
      </c>
      <c r="O138" t="s">
        <v>17</v>
      </c>
      <c r="Q138" t="s">
        <v>405</v>
      </c>
      <c r="R138" t="b">
        <v>1</v>
      </c>
      <c r="S138" t="b">
        <v>1</v>
      </c>
    </row>
    <row r="139" spans="1:21" x14ac:dyDescent="0.25">
      <c r="A139" t="s">
        <v>151</v>
      </c>
      <c r="B139" s="11" t="s">
        <v>550</v>
      </c>
      <c r="C139" t="s">
        <v>63</v>
      </c>
      <c r="D139" t="s">
        <v>21</v>
      </c>
      <c r="E139" s="11" t="s">
        <v>551</v>
      </c>
      <c r="F139">
        <v>0</v>
      </c>
      <c r="G139" s="11">
        <v>-2</v>
      </c>
      <c r="H139" s="11" t="s">
        <v>552</v>
      </c>
      <c r="I139" t="s">
        <v>21</v>
      </c>
      <c r="J139" s="11" t="s">
        <v>553</v>
      </c>
      <c r="K139">
        <v>0</v>
      </c>
      <c r="L139" s="11">
        <v>-2</v>
      </c>
      <c r="M139" t="s">
        <v>17</v>
      </c>
      <c r="N139" t="s">
        <v>17</v>
      </c>
      <c r="O139" t="s">
        <v>554</v>
      </c>
      <c r="P139">
        <v>0.5</v>
      </c>
      <c r="Q139" t="s">
        <v>2913</v>
      </c>
    </row>
    <row r="140" spans="1:21" x14ac:dyDescent="0.25">
      <c r="A140" t="s">
        <v>151</v>
      </c>
      <c r="B140" s="10" t="s">
        <v>555</v>
      </c>
      <c r="C140" t="s">
        <v>63</v>
      </c>
      <c r="D140" t="s">
        <v>556</v>
      </c>
      <c r="E140" t="s">
        <v>21</v>
      </c>
      <c r="F140">
        <v>0</v>
      </c>
      <c r="G140">
        <v>0</v>
      </c>
      <c r="M140" t="s">
        <v>481</v>
      </c>
      <c r="N140" t="s">
        <v>557</v>
      </c>
      <c r="O140" t="s">
        <v>17</v>
      </c>
      <c r="Q140" t="s">
        <v>405</v>
      </c>
      <c r="S140" t="b">
        <v>1</v>
      </c>
    </row>
    <row r="141" spans="1:21" x14ac:dyDescent="0.25">
      <c r="A141" t="s">
        <v>151</v>
      </c>
      <c r="B141" s="10" t="s">
        <v>555</v>
      </c>
      <c r="C141" t="s">
        <v>20</v>
      </c>
      <c r="D141" t="s">
        <v>21</v>
      </c>
      <c r="E141" s="11" t="s">
        <v>556</v>
      </c>
      <c r="F141">
        <v>0</v>
      </c>
      <c r="G141" s="11">
        <v>-2</v>
      </c>
      <c r="H141" s="11" t="s">
        <v>558</v>
      </c>
      <c r="I141" t="s">
        <v>21</v>
      </c>
      <c r="J141" s="11" t="s">
        <v>559</v>
      </c>
      <c r="K141">
        <v>0</v>
      </c>
      <c r="L141" s="11">
        <v>-2</v>
      </c>
      <c r="M141" t="s">
        <v>17</v>
      </c>
      <c r="N141" t="s">
        <v>17</v>
      </c>
      <c r="O141" t="s">
        <v>560</v>
      </c>
      <c r="P141">
        <v>11</v>
      </c>
      <c r="Q141" t="s">
        <v>2913</v>
      </c>
      <c r="R141" t="b">
        <v>1</v>
      </c>
    </row>
    <row r="142" spans="1:21" x14ac:dyDescent="0.25">
      <c r="H142" s="11" t="s">
        <v>561</v>
      </c>
      <c r="I142" t="s">
        <v>21</v>
      </c>
      <c r="J142" s="11" t="s">
        <v>562</v>
      </c>
      <c r="K142">
        <v>0</v>
      </c>
      <c r="L142" s="11">
        <v>-2</v>
      </c>
      <c r="M142" t="s">
        <v>17</v>
      </c>
      <c r="N142" t="s">
        <v>17</v>
      </c>
      <c r="O142" t="s">
        <v>563</v>
      </c>
      <c r="P142">
        <v>10.5</v>
      </c>
      <c r="Q142" t="s">
        <v>2913</v>
      </c>
    </row>
    <row r="143" spans="1:21" x14ac:dyDescent="0.25">
      <c r="A143" t="s">
        <v>151</v>
      </c>
      <c r="B143" s="10" t="s">
        <v>564</v>
      </c>
      <c r="C143" t="s">
        <v>63</v>
      </c>
      <c r="D143" s="11" t="s">
        <v>21</v>
      </c>
      <c r="E143" s="10" t="s">
        <v>564</v>
      </c>
      <c r="F143" s="11">
        <v>-1</v>
      </c>
      <c r="G143" s="10">
        <v>2</v>
      </c>
      <c r="H143" s="10" t="s">
        <v>565</v>
      </c>
      <c r="I143" s="11" t="s">
        <v>21</v>
      </c>
      <c r="J143" s="10" t="s">
        <v>565</v>
      </c>
      <c r="K143" s="11">
        <v>-1</v>
      </c>
      <c r="L143" s="10">
        <v>2</v>
      </c>
      <c r="M143" t="s">
        <v>414</v>
      </c>
      <c r="N143" t="s">
        <v>17</v>
      </c>
      <c r="O143" t="s">
        <v>566</v>
      </c>
      <c r="P143">
        <v>9.6</v>
      </c>
      <c r="Q143" t="s">
        <v>3214</v>
      </c>
    </row>
    <row r="144" spans="1:21" x14ac:dyDescent="0.25">
      <c r="A144" t="s">
        <v>151</v>
      </c>
      <c r="B144" s="10" t="s">
        <v>567</v>
      </c>
      <c r="C144" t="s">
        <v>20</v>
      </c>
      <c r="D144" t="s">
        <v>564</v>
      </c>
      <c r="E144" t="s">
        <v>21</v>
      </c>
      <c r="F144">
        <v>0</v>
      </c>
      <c r="G144">
        <v>0</v>
      </c>
      <c r="M144" t="s">
        <v>414</v>
      </c>
      <c r="N144" t="s">
        <v>568</v>
      </c>
      <c r="O144" t="s">
        <v>17</v>
      </c>
      <c r="Q144" t="s">
        <v>405</v>
      </c>
      <c r="R144" t="b">
        <v>1</v>
      </c>
      <c r="S144" t="b">
        <v>1</v>
      </c>
    </row>
    <row r="145" spans="1:19" x14ac:dyDescent="0.25">
      <c r="A145" t="s">
        <v>151</v>
      </c>
      <c r="B145" s="19" t="s">
        <v>3225</v>
      </c>
      <c r="C145" t="s">
        <v>63</v>
      </c>
      <c r="D145" s="11" t="s">
        <v>21</v>
      </c>
      <c r="E145" s="11" t="s">
        <v>21</v>
      </c>
      <c r="F145" s="11">
        <v>-1</v>
      </c>
      <c r="G145" s="11">
        <v>-1</v>
      </c>
      <c r="Q145" t="s">
        <v>3226</v>
      </c>
    </row>
    <row r="146" spans="1:19" x14ac:dyDescent="0.25">
      <c r="A146" t="s">
        <v>151</v>
      </c>
      <c r="B146" s="10" t="s">
        <v>569</v>
      </c>
      <c r="C146" t="s">
        <v>63</v>
      </c>
      <c r="D146" s="11" t="s">
        <v>21</v>
      </c>
      <c r="E146" s="10" t="s">
        <v>569</v>
      </c>
      <c r="F146" s="11">
        <v>-1</v>
      </c>
      <c r="G146" s="10">
        <v>2</v>
      </c>
      <c r="H146" s="10" t="s">
        <v>570</v>
      </c>
      <c r="I146" s="11" t="s">
        <v>21</v>
      </c>
      <c r="J146" s="10" t="s">
        <v>571</v>
      </c>
      <c r="K146" s="11">
        <v>-1</v>
      </c>
      <c r="L146" s="10">
        <v>2</v>
      </c>
      <c r="M146" t="s">
        <v>344</v>
      </c>
      <c r="N146" t="s">
        <v>17</v>
      </c>
      <c r="O146" t="s">
        <v>572</v>
      </c>
      <c r="P146">
        <v>35.200000000000003</v>
      </c>
      <c r="Q146" t="s">
        <v>3214</v>
      </c>
    </row>
    <row r="147" spans="1:19" x14ac:dyDescent="0.25">
      <c r="A147" t="s">
        <v>151</v>
      </c>
      <c r="B147" s="10" t="s">
        <v>573</v>
      </c>
      <c r="C147" t="s">
        <v>20</v>
      </c>
      <c r="D147" t="s">
        <v>569</v>
      </c>
      <c r="E147" t="s">
        <v>21</v>
      </c>
      <c r="F147">
        <v>0</v>
      </c>
      <c r="G147">
        <v>0</v>
      </c>
      <c r="M147" t="s">
        <v>344</v>
      </c>
      <c r="N147" t="s">
        <v>574</v>
      </c>
      <c r="O147" t="s">
        <v>17</v>
      </c>
      <c r="Q147" t="s">
        <v>405</v>
      </c>
      <c r="R147" t="b">
        <v>1</v>
      </c>
      <c r="S147" t="b">
        <v>1</v>
      </c>
    </row>
    <row r="148" spans="1:19" x14ac:dyDescent="0.25">
      <c r="A148" t="s">
        <v>151</v>
      </c>
      <c r="B148" s="10" t="s">
        <v>575</v>
      </c>
      <c r="C148" t="s">
        <v>63</v>
      </c>
      <c r="D148" s="10" t="s">
        <v>575</v>
      </c>
      <c r="E148" s="10" t="s">
        <v>575</v>
      </c>
      <c r="F148" s="10">
        <v>2</v>
      </c>
      <c r="G148" s="10">
        <v>2</v>
      </c>
      <c r="H148" s="10" t="s">
        <v>576</v>
      </c>
      <c r="I148" s="10" t="s">
        <v>577</v>
      </c>
      <c r="J148" s="10" t="s">
        <v>578</v>
      </c>
      <c r="K148" s="10">
        <v>2</v>
      </c>
      <c r="L148" s="10">
        <v>2</v>
      </c>
      <c r="M148" t="s">
        <v>366</v>
      </c>
      <c r="N148" t="s">
        <v>579</v>
      </c>
      <c r="O148" t="s">
        <v>580</v>
      </c>
      <c r="P148">
        <v>50</v>
      </c>
    </row>
    <row r="149" spans="1:19" x14ac:dyDescent="0.25">
      <c r="H149" s="11" t="s">
        <v>581</v>
      </c>
      <c r="I149" s="11" t="s">
        <v>582</v>
      </c>
      <c r="J149" t="s">
        <v>17</v>
      </c>
      <c r="K149" s="11">
        <v>-2</v>
      </c>
      <c r="L149">
        <v>0</v>
      </c>
      <c r="M149" t="s">
        <v>17</v>
      </c>
      <c r="N149" t="s">
        <v>579</v>
      </c>
      <c r="O149" t="s">
        <v>17</v>
      </c>
      <c r="Q149" t="s">
        <v>3175</v>
      </c>
    </row>
    <row r="150" spans="1:19" x14ac:dyDescent="0.25">
      <c r="A150" t="s">
        <v>151</v>
      </c>
      <c r="B150" s="10" t="s">
        <v>583</v>
      </c>
      <c r="C150" t="s">
        <v>20</v>
      </c>
      <c r="D150" t="s">
        <v>575</v>
      </c>
      <c r="E150" t="s">
        <v>21</v>
      </c>
      <c r="F150">
        <v>0</v>
      </c>
      <c r="G150">
        <v>0</v>
      </c>
      <c r="M150" t="s">
        <v>366</v>
      </c>
      <c r="N150" t="s">
        <v>584</v>
      </c>
      <c r="O150" t="s">
        <v>17</v>
      </c>
      <c r="Q150" t="s">
        <v>405</v>
      </c>
      <c r="R150" t="b">
        <v>1</v>
      </c>
      <c r="S150" t="b">
        <v>1</v>
      </c>
    </row>
    <row r="151" spans="1:19" x14ac:dyDescent="0.25">
      <c r="A151" t="s">
        <v>151</v>
      </c>
      <c r="B151" s="10" t="s">
        <v>585</v>
      </c>
      <c r="C151" t="s">
        <v>63</v>
      </c>
      <c r="D151" t="s">
        <v>586</v>
      </c>
      <c r="E151" t="s">
        <v>21</v>
      </c>
      <c r="F151">
        <v>0</v>
      </c>
      <c r="G151">
        <v>0</v>
      </c>
      <c r="M151" t="s">
        <v>403</v>
      </c>
      <c r="N151" t="s">
        <v>587</v>
      </c>
      <c r="O151" t="s">
        <v>17</v>
      </c>
      <c r="Q151" t="s">
        <v>405</v>
      </c>
    </row>
    <row r="152" spans="1:19" x14ac:dyDescent="0.25">
      <c r="A152" t="s">
        <v>151</v>
      </c>
      <c r="B152" s="10" t="s">
        <v>588</v>
      </c>
      <c r="C152" t="s">
        <v>63</v>
      </c>
      <c r="D152" s="10" t="s">
        <v>588</v>
      </c>
      <c r="E152" s="10" t="s">
        <v>588</v>
      </c>
      <c r="F152" s="10">
        <v>2</v>
      </c>
      <c r="G152" s="10">
        <v>2</v>
      </c>
      <c r="H152" s="10" t="s">
        <v>589</v>
      </c>
      <c r="I152" s="10" t="s">
        <v>589</v>
      </c>
      <c r="J152" s="10" t="s">
        <v>590</v>
      </c>
      <c r="K152" s="10">
        <v>2</v>
      </c>
      <c r="L152" s="10">
        <v>2</v>
      </c>
      <c r="M152" t="s">
        <v>591</v>
      </c>
      <c r="N152" t="s">
        <v>592</v>
      </c>
      <c r="O152" t="s">
        <v>593</v>
      </c>
      <c r="P152">
        <v>50</v>
      </c>
    </row>
    <row r="153" spans="1:19" x14ac:dyDescent="0.25">
      <c r="H153" s="10" t="s">
        <v>594</v>
      </c>
      <c r="I153" s="10" t="s">
        <v>595</v>
      </c>
      <c r="J153" s="11" t="s">
        <v>21</v>
      </c>
      <c r="K153" s="10">
        <v>2</v>
      </c>
      <c r="L153" s="11">
        <v>-1</v>
      </c>
      <c r="M153" t="s">
        <v>596</v>
      </c>
      <c r="N153" t="s">
        <v>597</v>
      </c>
      <c r="O153" t="s">
        <v>17</v>
      </c>
    </row>
    <row r="154" spans="1:19" x14ac:dyDescent="0.25">
      <c r="A154" t="s">
        <v>151</v>
      </c>
      <c r="B154" s="10" t="s">
        <v>598</v>
      </c>
      <c r="C154" t="s">
        <v>20</v>
      </c>
      <c r="D154" t="s">
        <v>588</v>
      </c>
      <c r="E154" s="11" t="s">
        <v>588</v>
      </c>
      <c r="F154">
        <v>0</v>
      </c>
      <c r="G154" s="11">
        <v>-2</v>
      </c>
      <c r="H154" s="11" t="s">
        <v>599</v>
      </c>
      <c r="I154" t="s">
        <v>21</v>
      </c>
      <c r="J154" s="11" t="s">
        <v>590</v>
      </c>
      <c r="K154">
        <v>0</v>
      </c>
      <c r="L154" s="11">
        <v>-2</v>
      </c>
      <c r="M154" t="s">
        <v>17</v>
      </c>
      <c r="N154" t="s">
        <v>17</v>
      </c>
      <c r="O154" t="s">
        <v>600</v>
      </c>
      <c r="P154">
        <v>2.8</v>
      </c>
      <c r="Q154" t="s">
        <v>2913</v>
      </c>
      <c r="R154" t="b">
        <v>1</v>
      </c>
      <c r="S154" t="b">
        <v>1</v>
      </c>
    </row>
    <row r="155" spans="1:19" x14ac:dyDescent="0.25">
      <c r="H155" s="11" t="s">
        <v>601</v>
      </c>
      <c r="I155" t="s">
        <v>21</v>
      </c>
      <c r="J155" s="11" t="s">
        <v>602</v>
      </c>
      <c r="K155">
        <v>0</v>
      </c>
      <c r="L155" s="11">
        <v>-2</v>
      </c>
      <c r="M155" t="s">
        <v>17</v>
      </c>
      <c r="N155" t="s">
        <v>17</v>
      </c>
      <c r="O155" t="s">
        <v>603</v>
      </c>
      <c r="P155">
        <v>2.6</v>
      </c>
      <c r="Q155" t="s">
        <v>2913</v>
      </c>
    </row>
    <row r="156" spans="1:19" x14ac:dyDescent="0.25">
      <c r="A156" t="s">
        <v>151</v>
      </c>
      <c r="B156" s="10" t="s">
        <v>604</v>
      </c>
      <c r="C156" t="s">
        <v>63</v>
      </c>
      <c r="D156" s="13" t="s">
        <v>604</v>
      </c>
      <c r="E156" s="11" t="s">
        <v>604</v>
      </c>
      <c r="F156" s="13">
        <v>1</v>
      </c>
      <c r="G156" s="11">
        <v>-3</v>
      </c>
      <c r="H156" s="10" t="s">
        <v>605</v>
      </c>
      <c r="I156" s="13" t="s">
        <v>605</v>
      </c>
      <c r="J156" s="11" t="s">
        <v>606</v>
      </c>
      <c r="K156" s="13">
        <v>1</v>
      </c>
      <c r="L156" s="11">
        <v>-3</v>
      </c>
      <c r="M156" t="s">
        <v>65</v>
      </c>
      <c r="N156" t="s">
        <v>607</v>
      </c>
      <c r="O156" t="s">
        <v>3215</v>
      </c>
      <c r="P156">
        <v>11.2</v>
      </c>
      <c r="Q156" t="s">
        <v>3216</v>
      </c>
    </row>
    <row r="157" spans="1:19" x14ac:dyDescent="0.25">
      <c r="H157" s="10" t="s">
        <v>608</v>
      </c>
      <c r="I157" s="10" t="s">
        <v>608</v>
      </c>
      <c r="J157" s="11" t="s">
        <v>21</v>
      </c>
      <c r="K157" s="10">
        <v>2</v>
      </c>
      <c r="L157" s="11">
        <v>-1</v>
      </c>
      <c r="M157" t="s">
        <v>609</v>
      </c>
      <c r="N157" t="s">
        <v>610</v>
      </c>
      <c r="O157" t="s">
        <v>17</v>
      </c>
    </row>
    <row r="158" spans="1:19" x14ac:dyDescent="0.25">
      <c r="H158" s="11" t="s">
        <v>611</v>
      </c>
      <c r="I158" s="11" t="s">
        <v>612</v>
      </c>
      <c r="J158" t="s">
        <v>17</v>
      </c>
      <c r="K158" s="11">
        <v>-2</v>
      </c>
      <c r="L158">
        <v>0</v>
      </c>
      <c r="M158" t="s">
        <v>17</v>
      </c>
      <c r="N158" t="s">
        <v>607</v>
      </c>
      <c r="O158" t="s">
        <v>17</v>
      </c>
      <c r="Q158" t="s">
        <v>3175</v>
      </c>
    </row>
    <row r="159" spans="1:19" x14ac:dyDescent="0.25">
      <c r="A159" t="s">
        <v>151</v>
      </c>
      <c r="B159" s="10" t="s">
        <v>613</v>
      </c>
      <c r="C159" t="s">
        <v>20</v>
      </c>
      <c r="D159" t="s">
        <v>604</v>
      </c>
      <c r="E159" s="11" t="s">
        <v>604</v>
      </c>
      <c r="F159">
        <v>0</v>
      </c>
      <c r="G159" s="11">
        <v>-2</v>
      </c>
      <c r="H159" s="11" t="s">
        <v>614</v>
      </c>
      <c r="I159" t="s">
        <v>21</v>
      </c>
      <c r="J159" s="11" t="s">
        <v>615</v>
      </c>
      <c r="K159">
        <v>0</v>
      </c>
      <c r="L159" s="11">
        <v>-2</v>
      </c>
      <c r="M159" t="s">
        <v>17</v>
      </c>
      <c r="N159" t="s">
        <v>17</v>
      </c>
      <c r="O159" t="s">
        <v>616</v>
      </c>
      <c r="P159">
        <v>2.4</v>
      </c>
      <c r="Q159" t="s">
        <v>2913</v>
      </c>
      <c r="R159" t="b">
        <v>1</v>
      </c>
      <c r="S159" t="b">
        <v>1</v>
      </c>
    </row>
    <row r="160" spans="1:19" x14ac:dyDescent="0.25">
      <c r="A160" t="s">
        <v>151</v>
      </c>
      <c r="B160" s="10" t="s">
        <v>146</v>
      </c>
      <c r="C160" t="s">
        <v>63</v>
      </c>
      <c r="D160" s="10" t="s">
        <v>146</v>
      </c>
      <c r="E160" s="10" t="s">
        <v>146</v>
      </c>
      <c r="F160" s="10">
        <v>2</v>
      </c>
      <c r="G160" s="10">
        <v>2</v>
      </c>
      <c r="H160" s="10" t="s">
        <v>617</v>
      </c>
      <c r="I160" s="10" t="s">
        <v>618</v>
      </c>
      <c r="J160" s="10" t="s">
        <v>619</v>
      </c>
      <c r="K160" s="10">
        <v>2</v>
      </c>
      <c r="L160" s="10">
        <v>2</v>
      </c>
      <c r="M160" t="s">
        <v>432</v>
      </c>
      <c r="N160" t="s">
        <v>620</v>
      </c>
      <c r="O160" t="s">
        <v>627</v>
      </c>
      <c r="P160">
        <v>47.7</v>
      </c>
    </row>
    <row r="161" spans="1:21" x14ac:dyDescent="0.25">
      <c r="H161" s="10" t="s">
        <v>621</v>
      </c>
      <c r="I161" s="11" t="s">
        <v>21</v>
      </c>
      <c r="J161" s="13" t="s">
        <v>621</v>
      </c>
      <c r="K161" s="11">
        <v>-1</v>
      </c>
      <c r="L161" s="13">
        <v>1</v>
      </c>
      <c r="M161" t="s">
        <v>507</v>
      </c>
      <c r="N161" t="s">
        <v>17</v>
      </c>
      <c r="O161" t="s">
        <v>622</v>
      </c>
      <c r="P161">
        <v>2.8</v>
      </c>
      <c r="Q161" t="s">
        <v>3217</v>
      </c>
    </row>
    <row r="162" spans="1:21" x14ac:dyDescent="0.25">
      <c r="H162" s="10" t="s">
        <v>623</v>
      </c>
      <c r="I162" s="10" t="s">
        <v>624</v>
      </c>
      <c r="J162" s="11" t="s">
        <v>21</v>
      </c>
      <c r="K162" s="10">
        <v>2</v>
      </c>
      <c r="L162" s="11">
        <v>-1</v>
      </c>
      <c r="M162" t="s">
        <v>96</v>
      </c>
      <c r="N162" t="s">
        <v>97</v>
      </c>
      <c r="O162" t="s">
        <v>17</v>
      </c>
    </row>
    <row r="163" spans="1:21" x14ac:dyDescent="0.25">
      <c r="H163" s="11" t="s">
        <v>625</v>
      </c>
      <c r="I163" t="s">
        <v>21</v>
      </c>
      <c r="J163" s="11" t="s">
        <v>626</v>
      </c>
      <c r="K163">
        <v>0</v>
      </c>
      <c r="L163" s="11">
        <v>-2</v>
      </c>
      <c r="M163" t="s">
        <v>17</v>
      </c>
      <c r="N163" t="s">
        <v>17</v>
      </c>
      <c r="O163" t="s">
        <v>627</v>
      </c>
      <c r="P163">
        <v>0.5</v>
      </c>
      <c r="Q163" t="s">
        <v>3176</v>
      </c>
    </row>
    <row r="164" spans="1:21" x14ac:dyDescent="0.25">
      <c r="A164" t="s">
        <v>151</v>
      </c>
      <c r="B164" s="10" t="s">
        <v>146</v>
      </c>
      <c r="C164" t="s">
        <v>20</v>
      </c>
      <c r="D164" s="10" t="s">
        <v>146</v>
      </c>
      <c r="E164" s="13" t="s">
        <v>146</v>
      </c>
      <c r="F164" s="10">
        <v>2</v>
      </c>
      <c r="G164" s="13">
        <v>1</v>
      </c>
      <c r="H164" s="10" t="s">
        <v>617</v>
      </c>
      <c r="I164" s="11" t="s">
        <v>21</v>
      </c>
      <c r="J164" s="13" t="s">
        <v>619</v>
      </c>
      <c r="K164" s="11">
        <v>-1</v>
      </c>
      <c r="L164" s="13">
        <v>1</v>
      </c>
      <c r="M164" t="s">
        <v>432</v>
      </c>
      <c r="N164" t="s">
        <v>17</v>
      </c>
      <c r="O164" t="s">
        <v>628</v>
      </c>
      <c r="P164">
        <v>38</v>
      </c>
      <c r="Q164" t="s">
        <v>3227</v>
      </c>
      <c r="R164" t="b">
        <v>1</v>
      </c>
      <c r="S164" t="b">
        <v>1</v>
      </c>
      <c r="T164" t="b">
        <v>1</v>
      </c>
      <c r="U164" t="b">
        <v>1</v>
      </c>
    </row>
    <row r="165" spans="1:21" x14ac:dyDescent="0.25">
      <c r="H165" s="11" t="s">
        <v>629</v>
      </c>
      <c r="I165" t="s">
        <v>21</v>
      </c>
      <c r="J165" s="11" t="s">
        <v>630</v>
      </c>
      <c r="K165">
        <v>0</v>
      </c>
      <c r="L165" s="11">
        <v>-2</v>
      </c>
      <c r="M165" t="s">
        <v>17</v>
      </c>
      <c r="N165" t="s">
        <v>17</v>
      </c>
      <c r="O165" t="s">
        <v>631</v>
      </c>
      <c r="P165">
        <v>13.6</v>
      </c>
      <c r="Q165" t="s">
        <v>3176</v>
      </c>
    </row>
    <row r="166" spans="1:21" x14ac:dyDescent="0.25">
      <c r="A166" t="s">
        <v>151</v>
      </c>
      <c r="B166" s="10" t="s">
        <v>632</v>
      </c>
      <c r="C166" t="s">
        <v>63</v>
      </c>
      <c r="D166" s="10" t="s">
        <v>632</v>
      </c>
      <c r="E166" s="10" t="s">
        <v>632</v>
      </c>
      <c r="F166" s="10">
        <v>2</v>
      </c>
      <c r="G166" s="10">
        <v>2</v>
      </c>
      <c r="H166" s="10" t="s">
        <v>633</v>
      </c>
      <c r="I166" s="10" t="s">
        <v>633</v>
      </c>
      <c r="J166" s="10" t="s">
        <v>633</v>
      </c>
      <c r="K166" s="10">
        <v>2</v>
      </c>
      <c r="L166" s="10">
        <v>2</v>
      </c>
      <c r="M166" t="s">
        <v>518</v>
      </c>
      <c r="N166" t="s">
        <v>634</v>
      </c>
      <c r="O166" t="s">
        <v>635</v>
      </c>
      <c r="P166">
        <v>5.4</v>
      </c>
    </row>
    <row r="167" spans="1:21" x14ac:dyDescent="0.25">
      <c r="H167" s="11" t="s">
        <v>636</v>
      </c>
      <c r="I167" s="11" t="s">
        <v>637</v>
      </c>
      <c r="J167" t="s">
        <v>17</v>
      </c>
      <c r="K167" s="11">
        <v>-2</v>
      </c>
      <c r="L167">
        <v>0</v>
      </c>
      <c r="M167" t="s">
        <v>17</v>
      </c>
      <c r="N167" t="s">
        <v>634</v>
      </c>
      <c r="O167" t="s">
        <v>17</v>
      </c>
      <c r="Q167" t="s">
        <v>3175</v>
      </c>
    </row>
    <row r="168" spans="1:21" x14ac:dyDescent="0.25">
      <c r="A168" t="s">
        <v>151</v>
      </c>
      <c r="B168" s="10" t="s">
        <v>632</v>
      </c>
      <c r="C168" t="s">
        <v>20</v>
      </c>
      <c r="D168" s="10" t="s">
        <v>632</v>
      </c>
      <c r="E168" s="13" t="s">
        <v>632</v>
      </c>
      <c r="F168" s="10">
        <v>2</v>
      </c>
      <c r="G168" s="13">
        <v>1</v>
      </c>
      <c r="H168" s="10" t="s">
        <v>633</v>
      </c>
      <c r="I168" s="10" t="s">
        <v>633</v>
      </c>
      <c r="J168" s="13" t="s">
        <v>633</v>
      </c>
      <c r="K168" s="10">
        <v>2</v>
      </c>
      <c r="L168" s="13">
        <v>1</v>
      </c>
      <c r="M168" t="s">
        <v>518</v>
      </c>
      <c r="N168" t="s">
        <v>638</v>
      </c>
      <c r="O168" t="s">
        <v>639</v>
      </c>
      <c r="P168">
        <v>4.2</v>
      </c>
      <c r="Q168" t="s">
        <v>3218</v>
      </c>
      <c r="R168" t="b">
        <v>1</v>
      </c>
      <c r="S168" t="b">
        <v>1</v>
      </c>
      <c r="T168" t="b">
        <v>1</v>
      </c>
      <c r="U168" t="b">
        <v>1</v>
      </c>
    </row>
    <row r="169" spans="1:21" x14ac:dyDescent="0.25">
      <c r="H169" t="s">
        <v>3219</v>
      </c>
      <c r="I169" t="s">
        <v>21</v>
      </c>
      <c r="J169" s="11" t="s">
        <v>640</v>
      </c>
      <c r="K169">
        <v>0</v>
      </c>
      <c r="L169" s="11">
        <v>-2</v>
      </c>
      <c r="M169" t="s">
        <v>518</v>
      </c>
      <c r="N169" t="s">
        <v>17</v>
      </c>
      <c r="O169" t="s">
        <v>641</v>
      </c>
      <c r="P169">
        <v>4</v>
      </c>
      <c r="Q169" t="s">
        <v>3220</v>
      </c>
    </row>
    <row r="170" spans="1:21" x14ac:dyDescent="0.25">
      <c r="A170" t="s">
        <v>151</v>
      </c>
      <c r="B170" s="10" t="s">
        <v>642</v>
      </c>
      <c r="C170" t="s">
        <v>63</v>
      </c>
      <c r="D170" s="10" t="s">
        <v>642</v>
      </c>
      <c r="E170" s="10" t="s">
        <v>642</v>
      </c>
      <c r="F170" s="10">
        <v>2</v>
      </c>
      <c r="G170" s="10">
        <v>2</v>
      </c>
      <c r="H170" s="10" t="s">
        <v>643</v>
      </c>
      <c r="I170" s="10" t="s">
        <v>644</v>
      </c>
      <c r="J170" s="10" t="s">
        <v>643</v>
      </c>
      <c r="K170" s="10">
        <v>2</v>
      </c>
      <c r="L170" s="10">
        <v>2</v>
      </c>
      <c r="M170" t="s">
        <v>371</v>
      </c>
      <c r="N170" t="s">
        <v>645</v>
      </c>
      <c r="O170" t="s">
        <v>646</v>
      </c>
      <c r="P170">
        <v>8.3000000000000007</v>
      </c>
    </row>
    <row r="171" spans="1:21" x14ac:dyDescent="0.25">
      <c r="H171" s="10" t="s">
        <v>647</v>
      </c>
      <c r="I171" s="10" t="s">
        <v>647</v>
      </c>
      <c r="J171" s="11" t="s">
        <v>21</v>
      </c>
      <c r="K171" s="10">
        <v>2</v>
      </c>
      <c r="L171" s="11">
        <v>-1</v>
      </c>
      <c r="M171" t="s">
        <v>218</v>
      </c>
      <c r="N171" t="s">
        <v>645</v>
      </c>
      <c r="O171" t="s">
        <v>17</v>
      </c>
      <c r="U171" t="b">
        <v>1</v>
      </c>
    </row>
    <row r="172" spans="1:21" x14ac:dyDescent="0.25">
      <c r="A172" t="s">
        <v>151</v>
      </c>
      <c r="B172" s="10" t="s">
        <v>642</v>
      </c>
      <c r="C172" t="s">
        <v>20</v>
      </c>
      <c r="D172" s="10" t="s">
        <v>642</v>
      </c>
      <c r="E172" s="10" t="s">
        <v>642</v>
      </c>
      <c r="F172" s="10">
        <v>2</v>
      </c>
      <c r="G172" s="10">
        <v>2</v>
      </c>
      <c r="H172" s="10" t="s">
        <v>643</v>
      </c>
      <c r="I172" s="10" t="s">
        <v>643</v>
      </c>
      <c r="J172" s="11" t="s">
        <v>21</v>
      </c>
      <c r="K172" s="10">
        <v>2</v>
      </c>
      <c r="L172" s="11">
        <v>-1</v>
      </c>
      <c r="M172" t="s">
        <v>371</v>
      </c>
      <c r="N172" t="s">
        <v>372</v>
      </c>
      <c r="O172" t="s">
        <v>17</v>
      </c>
      <c r="R172" t="b">
        <v>1</v>
      </c>
      <c r="S172" t="b">
        <v>1</v>
      </c>
      <c r="T172" t="b">
        <v>1</v>
      </c>
      <c r="U172" t="b">
        <v>1</v>
      </c>
    </row>
    <row r="173" spans="1:21" x14ac:dyDescent="0.25">
      <c r="H173" s="10" t="s">
        <v>647</v>
      </c>
      <c r="I173" s="11" t="s">
        <v>21</v>
      </c>
      <c r="J173" s="10" t="s">
        <v>647</v>
      </c>
      <c r="K173" s="11">
        <v>-1</v>
      </c>
      <c r="L173" s="10">
        <v>2</v>
      </c>
      <c r="M173" t="s">
        <v>218</v>
      </c>
      <c r="N173" t="s">
        <v>17</v>
      </c>
      <c r="O173" t="s">
        <v>648</v>
      </c>
      <c r="P173">
        <v>6.5</v>
      </c>
      <c r="Q173" t="s">
        <v>3228</v>
      </c>
      <c r="T173" t="b">
        <v>1</v>
      </c>
    </row>
    <row r="174" spans="1:21" x14ac:dyDescent="0.25">
      <c r="A174" t="s">
        <v>151</v>
      </c>
      <c r="B174" s="10" t="s">
        <v>649</v>
      </c>
      <c r="C174" t="s">
        <v>63</v>
      </c>
      <c r="D174" s="10" t="s">
        <v>649</v>
      </c>
      <c r="E174" s="13" t="s">
        <v>649</v>
      </c>
      <c r="F174" s="10">
        <v>2</v>
      </c>
      <c r="G174" s="13">
        <v>1</v>
      </c>
      <c r="H174" s="10" t="s">
        <v>650</v>
      </c>
      <c r="I174" s="10" t="s">
        <v>651</v>
      </c>
      <c r="J174" s="13" t="s">
        <v>652</v>
      </c>
      <c r="K174" s="10">
        <v>2</v>
      </c>
      <c r="L174" s="13">
        <v>1</v>
      </c>
      <c r="M174" t="s">
        <v>389</v>
      </c>
      <c r="N174" t="s">
        <v>653</v>
      </c>
      <c r="O174" t="s">
        <v>654</v>
      </c>
      <c r="P174">
        <v>25</v>
      </c>
      <c r="Q174" t="s">
        <v>3196</v>
      </c>
    </row>
    <row r="175" spans="1:21" x14ac:dyDescent="0.25">
      <c r="H175" s="10" t="s">
        <v>655</v>
      </c>
      <c r="I175" s="10" t="s">
        <v>655</v>
      </c>
      <c r="J175" s="11" t="s">
        <v>656</v>
      </c>
      <c r="K175" s="10">
        <v>2</v>
      </c>
      <c r="L175" s="11">
        <v>-3</v>
      </c>
      <c r="M175" t="s">
        <v>389</v>
      </c>
      <c r="N175" t="s">
        <v>653</v>
      </c>
      <c r="O175" t="s">
        <v>657</v>
      </c>
      <c r="P175">
        <v>0.5</v>
      </c>
      <c r="Q175" t="s">
        <v>3180</v>
      </c>
    </row>
    <row r="176" spans="1:21" x14ac:dyDescent="0.25">
      <c r="H176" s="11" t="s">
        <v>658</v>
      </c>
      <c r="I176" s="11" t="s">
        <v>659</v>
      </c>
      <c r="J176" t="s">
        <v>17</v>
      </c>
      <c r="K176" s="11">
        <v>-2</v>
      </c>
      <c r="L176">
        <v>0</v>
      </c>
      <c r="M176" t="s">
        <v>17</v>
      </c>
      <c r="N176" t="s">
        <v>653</v>
      </c>
      <c r="O176" t="s">
        <v>17</v>
      </c>
      <c r="Q176" t="s">
        <v>3175</v>
      </c>
    </row>
    <row r="177" spans="1:19" x14ac:dyDescent="0.25">
      <c r="H177" s="11" t="s">
        <v>660</v>
      </c>
      <c r="I177" s="11" t="s">
        <v>661</v>
      </c>
      <c r="J177" t="s">
        <v>17</v>
      </c>
      <c r="K177" s="11">
        <v>-2</v>
      </c>
      <c r="L177">
        <v>0</v>
      </c>
      <c r="M177" t="s">
        <v>17</v>
      </c>
      <c r="N177" t="s">
        <v>653</v>
      </c>
      <c r="O177" t="s">
        <v>17</v>
      </c>
      <c r="Q177" t="s">
        <v>3175</v>
      </c>
    </row>
    <row r="178" spans="1:19" x14ac:dyDescent="0.25">
      <c r="A178" t="s">
        <v>151</v>
      </c>
      <c r="B178" s="10" t="s">
        <v>662</v>
      </c>
      <c r="C178" t="s">
        <v>63</v>
      </c>
      <c r="D178" s="10" t="s">
        <v>662</v>
      </c>
      <c r="E178" s="11" t="s">
        <v>21</v>
      </c>
      <c r="F178" s="10">
        <v>2</v>
      </c>
      <c r="G178" s="11">
        <v>-1</v>
      </c>
      <c r="M178" t="s">
        <v>337</v>
      </c>
      <c r="N178" t="s">
        <v>663</v>
      </c>
      <c r="O178" t="s">
        <v>17</v>
      </c>
    </row>
    <row r="179" spans="1:19" x14ac:dyDescent="0.25">
      <c r="A179" t="s">
        <v>151</v>
      </c>
      <c r="B179" s="10" t="s">
        <v>664</v>
      </c>
      <c r="C179" t="s">
        <v>20</v>
      </c>
      <c r="D179" t="s">
        <v>662</v>
      </c>
      <c r="E179" t="s">
        <v>21</v>
      </c>
      <c r="F179">
        <v>0</v>
      </c>
      <c r="G179">
        <v>0</v>
      </c>
      <c r="M179" t="s">
        <v>337</v>
      </c>
      <c r="N179" t="s">
        <v>665</v>
      </c>
      <c r="O179" t="s">
        <v>17</v>
      </c>
      <c r="Q179" t="s">
        <v>405</v>
      </c>
      <c r="R179" t="b">
        <v>1</v>
      </c>
      <c r="S179" t="b">
        <v>1</v>
      </c>
    </row>
    <row r="180" spans="1:19" x14ac:dyDescent="0.25">
      <c r="A180" t="s">
        <v>151</v>
      </c>
      <c r="B180" s="10" t="s">
        <v>666</v>
      </c>
      <c r="C180" t="s">
        <v>63</v>
      </c>
      <c r="D180" s="10" t="s">
        <v>666</v>
      </c>
      <c r="E180" s="11" t="s">
        <v>21</v>
      </c>
      <c r="F180" s="10">
        <v>2</v>
      </c>
      <c r="G180" s="11">
        <v>-1</v>
      </c>
      <c r="H180" s="10" t="s">
        <v>667</v>
      </c>
      <c r="I180" s="10" t="s">
        <v>668</v>
      </c>
      <c r="J180" s="11" t="s">
        <v>21</v>
      </c>
      <c r="K180" s="10">
        <v>2</v>
      </c>
      <c r="L180" s="11">
        <v>-1</v>
      </c>
      <c r="M180" t="s">
        <v>669</v>
      </c>
      <c r="N180" t="s">
        <v>670</v>
      </c>
      <c r="O180" t="s">
        <v>17</v>
      </c>
    </row>
    <row r="181" spans="1:19" x14ac:dyDescent="0.25">
      <c r="H181" s="10" t="s">
        <v>671</v>
      </c>
      <c r="I181" s="10" t="s">
        <v>672</v>
      </c>
      <c r="J181" s="11" t="s">
        <v>21</v>
      </c>
      <c r="K181" s="10">
        <v>2</v>
      </c>
      <c r="L181" s="11">
        <v>-1</v>
      </c>
      <c r="M181" t="s">
        <v>669</v>
      </c>
      <c r="N181" t="s">
        <v>670</v>
      </c>
      <c r="O181" t="s">
        <v>17</v>
      </c>
    </row>
    <row r="182" spans="1:19" x14ac:dyDescent="0.25">
      <c r="A182" t="s">
        <v>151</v>
      </c>
      <c r="B182" s="10" t="s">
        <v>673</v>
      </c>
      <c r="C182" t="s">
        <v>20</v>
      </c>
      <c r="D182" t="s">
        <v>666</v>
      </c>
      <c r="E182" t="s">
        <v>21</v>
      </c>
      <c r="F182">
        <v>0</v>
      </c>
      <c r="G182">
        <v>0</v>
      </c>
      <c r="M182" t="s">
        <v>669</v>
      </c>
      <c r="N182" t="s">
        <v>674</v>
      </c>
      <c r="O182" t="s">
        <v>17</v>
      </c>
      <c r="Q182" t="s">
        <v>405</v>
      </c>
      <c r="R182" t="b">
        <v>1</v>
      </c>
      <c r="S182" t="b">
        <v>1</v>
      </c>
    </row>
    <row r="183" spans="1:19" x14ac:dyDescent="0.25">
      <c r="A183" t="s">
        <v>151</v>
      </c>
      <c r="B183" s="10" t="s">
        <v>675</v>
      </c>
      <c r="C183" t="s">
        <v>63</v>
      </c>
      <c r="D183" s="10" t="s">
        <v>675</v>
      </c>
      <c r="E183" s="11" t="s">
        <v>21</v>
      </c>
      <c r="F183" s="10">
        <v>2</v>
      </c>
      <c r="G183" s="11">
        <v>-1</v>
      </c>
      <c r="H183" s="10" t="s">
        <v>676</v>
      </c>
      <c r="I183" s="10" t="s">
        <v>677</v>
      </c>
      <c r="J183" s="11" t="s">
        <v>21</v>
      </c>
      <c r="K183" s="10">
        <v>2</v>
      </c>
      <c r="L183" s="11">
        <v>-1</v>
      </c>
      <c r="M183" t="s">
        <v>210</v>
      </c>
      <c r="N183" t="s">
        <v>678</v>
      </c>
      <c r="O183" t="s">
        <v>17</v>
      </c>
    </row>
    <row r="184" spans="1:19" x14ac:dyDescent="0.25">
      <c r="A184" t="s">
        <v>151</v>
      </c>
      <c r="B184" s="10" t="s">
        <v>679</v>
      </c>
      <c r="C184" t="s">
        <v>20</v>
      </c>
      <c r="D184" t="s">
        <v>675</v>
      </c>
      <c r="E184" t="s">
        <v>21</v>
      </c>
      <c r="F184">
        <v>0</v>
      </c>
      <c r="G184">
        <v>0</v>
      </c>
      <c r="M184" t="s">
        <v>210</v>
      </c>
      <c r="N184" t="s">
        <v>680</v>
      </c>
      <c r="O184" t="s">
        <v>17</v>
      </c>
      <c r="Q184" t="s">
        <v>405</v>
      </c>
      <c r="R184" t="b">
        <v>1</v>
      </c>
      <c r="S184" t="b">
        <v>1</v>
      </c>
    </row>
    <row r="185" spans="1:19" x14ac:dyDescent="0.25">
      <c r="A185" t="s">
        <v>151</v>
      </c>
      <c r="B185" s="10" t="s">
        <v>681</v>
      </c>
      <c r="C185" t="s">
        <v>63</v>
      </c>
      <c r="D185" s="10" t="s">
        <v>681</v>
      </c>
      <c r="E185" s="10" t="s">
        <v>681</v>
      </c>
      <c r="F185" s="10">
        <v>2</v>
      </c>
      <c r="G185" s="10">
        <v>2</v>
      </c>
      <c r="H185" s="10" t="s">
        <v>682</v>
      </c>
      <c r="I185" s="10" t="s">
        <v>683</v>
      </c>
      <c r="J185" s="10" t="s">
        <v>684</v>
      </c>
      <c r="K185" s="10">
        <v>2</v>
      </c>
      <c r="L185" s="10">
        <v>2</v>
      </c>
      <c r="M185" t="s">
        <v>685</v>
      </c>
      <c r="N185" t="s">
        <v>686</v>
      </c>
      <c r="O185" t="s">
        <v>687</v>
      </c>
      <c r="P185">
        <v>25</v>
      </c>
    </row>
    <row r="186" spans="1:19" x14ac:dyDescent="0.25">
      <c r="A186" t="s">
        <v>151</v>
      </c>
      <c r="B186" s="10" t="s">
        <v>688</v>
      </c>
      <c r="C186" t="s">
        <v>20</v>
      </c>
      <c r="D186" t="s">
        <v>21</v>
      </c>
      <c r="E186" s="11" t="s">
        <v>681</v>
      </c>
      <c r="F186">
        <v>0</v>
      </c>
      <c r="G186" s="11">
        <v>-2</v>
      </c>
      <c r="H186" s="11" t="s">
        <v>689</v>
      </c>
      <c r="I186" t="s">
        <v>21</v>
      </c>
      <c r="J186" s="11" t="s">
        <v>684</v>
      </c>
      <c r="K186">
        <v>0</v>
      </c>
      <c r="L186" s="11">
        <v>-2</v>
      </c>
      <c r="M186" t="s">
        <v>17</v>
      </c>
      <c r="N186" t="s">
        <v>17</v>
      </c>
      <c r="O186" s="18">
        <v>22.495049999999999</v>
      </c>
      <c r="P186">
        <v>6.9</v>
      </c>
      <c r="Q186" t="s">
        <v>2913</v>
      </c>
      <c r="R186" t="b">
        <v>1</v>
      </c>
      <c r="S186" t="b">
        <v>1</v>
      </c>
    </row>
    <row r="187" spans="1:19" x14ac:dyDescent="0.25">
      <c r="A187" t="s">
        <v>151</v>
      </c>
      <c r="B187" s="10" t="s">
        <v>690</v>
      </c>
      <c r="C187" t="s">
        <v>63</v>
      </c>
      <c r="D187" s="10" t="s">
        <v>690</v>
      </c>
      <c r="E187" s="10" t="s">
        <v>690</v>
      </c>
      <c r="F187" s="10">
        <v>2</v>
      </c>
      <c r="G187" s="10">
        <v>2</v>
      </c>
      <c r="H187" s="10" t="s">
        <v>691</v>
      </c>
      <c r="I187" s="10" t="s">
        <v>691</v>
      </c>
      <c r="J187" s="10" t="s">
        <v>692</v>
      </c>
      <c r="K187" s="10">
        <v>2</v>
      </c>
      <c r="L187" s="10">
        <v>2</v>
      </c>
      <c r="M187" t="s">
        <v>256</v>
      </c>
      <c r="N187" t="s">
        <v>257</v>
      </c>
      <c r="O187" t="s">
        <v>693</v>
      </c>
      <c r="P187">
        <v>16</v>
      </c>
    </row>
    <row r="188" spans="1:19" x14ac:dyDescent="0.25">
      <c r="A188" t="s">
        <v>151</v>
      </c>
      <c r="B188" s="10" t="s">
        <v>921</v>
      </c>
      <c r="C188" t="s">
        <v>20</v>
      </c>
      <c r="D188" t="s">
        <v>690</v>
      </c>
      <c r="E188" s="11" t="s">
        <v>21</v>
      </c>
      <c r="F188">
        <v>0</v>
      </c>
      <c r="G188">
        <v>0</v>
      </c>
      <c r="M188" t="s">
        <v>256</v>
      </c>
      <c r="N188" t="s">
        <v>694</v>
      </c>
      <c r="O188" t="s">
        <v>17</v>
      </c>
      <c r="Q188" t="s">
        <v>405</v>
      </c>
      <c r="R188" t="b">
        <v>1</v>
      </c>
      <c r="S188" t="b">
        <v>1</v>
      </c>
    </row>
    <row r="189" spans="1:19" x14ac:dyDescent="0.25">
      <c r="A189" t="s">
        <v>151</v>
      </c>
      <c r="B189" s="11" t="s">
        <v>695</v>
      </c>
      <c r="C189" t="s">
        <v>20</v>
      </c>
      <c r="D189" t="s">
        <v>21</v>
      </c>
      <c r="E189" s="11" t="s">
        <v>696</v>
      </c>
      <c r="F189">
        <v>0</v>
      </c>
      <c r="G189" s="11">
        <v>-2</v>
      </c>
      <c r="H189" s="11" t="s">
        <v>697</v>
      </c>
      <c r="I189" t="s">
        <v>21</v>
      </c>
      <c r="J189" s="11" t="s">
        <v>698</v>
      </c>
      <c r="K189">
        <v>0</v>
      </c>
      <c r="L189" s="11">
        <v>-2</v>
      </c>
      <c r="M189" t="s">
        <v>17</v>
      </c>
      <c r="N189" t="s">
        <v>17</v>
      </c>
      <c r="O189" s="18">
        <v>23.943655</v>
      </c>
      <c r="P189">
        <v>20.100000000000001</v>
      </c>
      <c r="Q189" t="s">
        <v>3221</v>
      </c>
    </row>
    <row r="190" spans="1:19" x14ac:dyDescent="0.25">
      <c r="H190" s="11" t="s">
        <v>699</v>
      </c>
      <c r="I190" t="s">
        <v>21</v>
      </c>
      <c r="J190" s="11" t="s">
        <v>700</v>
      </c>
      <c r="K190">
        <v>0</v>
      </c>
      <c r="L190" s="11">
        <v>-2</v>
      </c>
      <c r="M190" t="s">
        <v>17</v>
      </c>
      <c r="N190" t="s">
        <v>17</v>
      </c>
      <c r="O190" t="s">
        <v>701</v>
      </c>
      <c r="P190">
        <v>17.3</v>
      </c>
      <c r="Q190" t="s">
        <v>3221</v>
      </c>
    </row>
    <row r="191" spans="1:19" x14ac:dyDescent="0.25">
      <c r="A191" t="s">
        <v>151</v>
      </c>
      <c r="B191" s="10" t="s">
        <v>702</v>
      </c>
      <c r="C191" t="s">
        <v>63</v>
      </c>
      <c r="D191" s="10" t="s">
        <v>702</v>
      </c>
      <c r="E191" s="10" t="s">
        <v>702</v>
      </c>
      <c r="F191" s="10">
        <v>2</v>
      </c>
      <c r="G191" s="10">
        <v>2</v>
      </c>
      <c r="H191" s="10" t="s">
        <v>703</v>
      </c>
      <c r="I191" s="11" t="s">
        <v>21</v>
      </c>
      <c r="J191" s="10" t="s">
        <v>703</v>
      </c>
      <c r="K191" s="11">
        <v>-1</v>
      </c>
      <c r="L191" s="10">
        <v>2</v>
      </c>
      <c r="M191" t="s">
        <v>544</v>
      </c>
      <c r="N191" t="s">
        <v>17</v>
      </c>
      <c r="O191" t="s">
        <v>704</v>
      </c>
      <c r="P191">
        <v>100</v>
      </c>
      <c r="Q191" t="s">
        <v>3222</v>
      </c>
    </row>
    <row r="194" spans="1:11" ht="15.75" x14ac:dyDescent="0.25">
      <c r="A194" s="12" t="s">
        <v>31</v>
      </c>
      <c r="H194" s="12" t="s">
        <v>32</v>
      </c>
    </row>
    <row r="195" spans="1:11" x14ac:dyDescent="0.25">
      <c r="A195" s="14" t="s">
        <v>33</v>
      </c>
      <c r="B195" s="15"/>
      <c r="C195" s="15"/>
      <c r="D195" s="15"/>
      <c r="E195" s="15"/>
      <c r="F195" s="15">
        <f>COUNTIFS(B2:B191,"&lt;&gt;*_*",B2:B191,"&lt;&gt;")</f>
        <v>70</v>
      </c>
      <c r="H195" s="16" t="s">
        <v>33</v>
      </c>
      <c r="K195">
        <f>COUNTIFS(B2:B191,"&lt;&gt;*_*",B2:B191,"&lt;&gt;",R2:R191,"&lt;&gt;TRUE")</f>
        <v>50</v>
      </c>
    </row>
    <row r="196" spans="1:11" x14ac:dyDescent="0.25">
      <c r="A196" s="14" t="s">
        <v>34</v>
      </c>
      <c r="B196" s="15"/>
      <c r="C196" s="15"/>
      <c r="D196" s="15"/>
      <c r="E196" s="15"/>
      <c r="F196" s="15">
        <f>COUNTIFS(F2:F191,"&gt;0")</f>
        <v>64</v>
      </c>
      <c r="H196" s="16" t="s">
        <v>34</v>
      </c>
      <c r="K196">
        <f>COUNTIFS(F2:F191,"&gt;0",R2:R191,"&lt;&gt;TRUE")</f>
        <v>46</v>
      </c>
    </row>
    <row r="197" spans="1:11" x14ac:dyDescent="0.25">
      <c r="A197" s="14" t="s">
        <v>35</v>
      </c>
      <c r="B197" s="15"/>
      <c r="C197" s="15"/>
      <c r="D197" s="15"/>
      <c r="E197" s="15"/>
      <c r="F197" s="15">
        <f>COUNTIFS(G2:G191,"&gt;0")</f>
        <v>53</v>
      </c>
      <c r="H197" s="16" t="s">
        <v>35</v>
      </c>
      <c r="K197">
        <f>COUNTIFS(G2:G191,"&gt;0",S2:S191,"&lt;&gt;TRUE")</f>
        <v>37</v>
      </c>
    </row>
    <row r="198" spans="1:11" x14ac:dyDescent="0.25">
      <c r="A198" s="14" t="s">
        <v>36</v>
      </c>
      <c r="B198" s="15"/>
      <c r="C198" s="15"/>
      <c r="D198" s="15"/>
      <c r="E198" s="15"/>
      <c r="F198" s="15">
        <f>COUNTIFS(F2:F191,"&lt;&gt;-1",F2:F191,"&lt;&gt;0",F2:F191,"&lt;2")</f>
        <v>3</v>
      </c>
      <c r="H198" s="16" t="s">
        <v>36</v>
      </c>
      <c r="K198">
        <f>COUNTIFS(F2:F191,"&lt;&gt;-1",F2:F191,"&lt;&gt;0",F2:F191,"&lt;2",R2:R191,"&lt;&gt;TRUE")</f>
        <v>2</v>
      </c>
    </row>
    <row r="199" spans="1:11" x14ac:dyDescent="0.25">
      <c r="A199" s="14" t="s">
        <v>37</v>
      </c>
      <c r="B199" s="15"/>
      <c r="C199" s="15"/>
      <c r="D199" s="15"/>
      <c r="E199" s="15"/>
      <c r="F199" s="15">
        <f>COUNTIFS(G2:G191,"&lt;&gt;-1",G2:G191,"&lt;&gt;0",G2:G191,"&lt;2")</f>
        <v>38</v>
      </c>
      <c r="H199" s="16" t="s">
        <v>37</v>
      </c>
      <c r="K199">
        <f>COUNTIFS(G2:G191,"&lt;&gt;-1",G2:G191,"&lt;&gt;0",G2:G191,"&lt;2",S2:S191,"&lt;&gt;TRUE")</f>
        <v>18</v>
      </c>
    </row>
    <row r="200" spans="1:11" x14ac:dyDescent="0.25">
      <c r="A200" s="14" t="s">
        <v>38</v>
      </c>
      <c r="B200" s="15"/>
      <c r="C200" s="15"/>
      <c r="D200" s="15"/>
      <c r="E200" s="15"/>
      <c r="F200" s="15">
        <f>COUNTIFS(F2:F191,"=-1")+COUNTIFS(F2:F191,"=-3")</f>
        <v>6</v>
      </c>
      <c r="H200" s="16" t="s">
        <v>38</v>
      </c>
      <c r="K200">
        <f>COUNTIFS(F2:F191,"=-1",R2:R191,"&lt;&gt;TRUE")+COUNTIFS(F2:F191,"=-3",R2:R191,"&lt;&gt;TRUE")</f>
        <v>4</v>
      </c>
    </row>
    <row r="201" spans="1:11" x14ac:dyDescent="0.25">
      <c r="A201" s="14" t="s">
        <v>39</v>
      </c>
      <c r="B201" s="15"/>
      <c r="C201" s="15"/>
      <c r="D201" s="15"/>
      <c r="E201" s="15"/>
      <c r="F201" s="15">
        <f>COUNTIFS(G2:G191,"=-1")+COUNTIFS(G2:G191,"=-3")</f>
        <v>17</v>
      </c>
      <c r="H201" s="16" t="s">
        <v>39</v>
      </c>
      <c r="K201">
        <f>COUNTIFS(G2:G191,"=-1",S2:S191,"&lt;&gt;TRUE")+COUNTIFS(G2:G191,"=-3",S2:S191,"&lt;&gt;TRUE")</f>
        <v>13</v>
      </c>
    </row>
    <row r="202" spans="1:11" x14ac:dyDescent="0.25">
      <c r="A202" s="16" t="s">
        <v>40</v>
      </c>
      <c r="F202" s="8">
        <f>F196/F195</f>
        <v>0.91428571428571426</v>
      </c>
      <c r="H202" s="16" t="s">
        <v>40</v>
      </c>
      <c r="K202" s="8">
        <f>K196/K195</f>
        <v>0.92</v>
      </c>
    </row>
    <row r="203" spans="1:11" x14ac:dyDescent="0.25">
      <c r="A203" s="16" t="s">
        <v>41</v>
      </c>
      <c r="F203" s="8">
        <f>F197/F195</f>
        <v>0.75714285714285712</v>
      </c>
      <c r="H203" s="16" t="s">
        <v>42</v>
      </c>
      <c r="K203" s="8">
        <f>K197/K195</f>
        <v>0.74</v>
      </c>
    </row>
    <row r="204" spans="1:11" x14ac:dyDescent="0.25">
      <c r="A204" s="16" t="s">
        <v>43</v>
      </c>
      <c r="F204" s="8">
        <f>F196/(F196+F198)</f>
        <v>0.95522388059701491</v>
      </c>
      <c r="H204" s="16" t="s">
        <v>43</v>
      </c>
      <c r="K204" s="8">
        <f>K196/(K196+K198)</f>
        <v>0.95833333333333337</v>
      </c>
    </row>
    <row r="205" spans="1:11" x14ac:dyDescent="0.25">
      <c r="A205" s="16" t="s">
        <v>44</v>
      </c>
      <c r="F205" s="8">
        <f>F197/(F197+F199)</f>
        <v>0.58241758241758246</v>
      </c>
      <c r="H205" s="16" t="s">
        <v>44</v>
      </c>
      <c r="K205" s="8">
        <f>K197/(K197+K199)</f>
        <v>0.67272727272727273</v>
      </c>
    </row>
    <row r="208" spans="1:11" ht="15.75" x14ac:dyDescent="0.25">
      <c r="A208" s="12" t="s">
        <v>45</v>
      </c>
      <c r="H208" s="12" t="s">
        <v>46</v>
      </c>
    </row>
    <row r="209" spans="1:11" x14ac:dyDescent="0.25">
      <c r="A209" s="14" t="s">
        <v>33</v>
      </c>
      <c r="B209" s="15"/>
      <c r="C209" s="15"/>
      <c r="D209" s="15"/>
      <c r="E209" s="15"/>
      <c r="F209" s="15">
        <f>COUNTIFS(H2:H191,"&lt;&gt;*_FP",H2:H191,"&lt;&gt;",H2:H191,"&lt;&gt;no structure")</f>
        <v>105</v>
      </c>
      <c r="H209" s="16" t="s">
        <v>33</v>
      </c>
      <c r="K209">
        <f>COUNTIFS(H2:H191,"&lt;&gt;*_FP",H2:H191,"&lt;&gt;",H2:H191,"&lt;&gt;no structure",T2:T191,"&lt;&gt;TRUE")</f>
        <v>75</v>
      </c>
    </row>
    <row r="210" spans="1:11" x14ac:dyDescent="0.25">
      <c r="A210" s="14" t="s">
        <v>34</v>
      </c>
      <c r="B210" s="15"/>
      <c r="C210" s="15"/>
      <c r="D210" s="15"/>
      <c r="E210" s="15"/>
      <c r="F210" s="15">
        <f>COUNTIFS(K2:K191,"&gt;0")</f>
        <v>80</v>
      </c>
      <c r="H210" s="16" t="s">
        <v>34</v>
      </c>
      <c r="K210">
        <f>COUNTIFS(K2:K191,"&gt;0",T2:T191,"&lt;&gt;TRUE")</f>
        <v>62</v>
      </c>
    </row>
    <row r="211" spans="1:11" x14ac:dyDescent="0.25">
      <c r="A211" s="14" t="s">
        <v>35</v>
      </c>
      <c r="B211" s="15"/>
      <c r="C211" s="15"/>
      <c r="D211" s="15"/>
      <c r="E211" s="15"/>
      <c r="F211" s="15">
        <f>COUNTIFS(L2:L191,"&gt;0")</f>
        <v>73</v>
      </c>
      <c r="H211" s="16" t="s">
        <v>35</v>
      </c>
      <c r="K211">
        <f>COUNTIFS(L2:L191,"&gt;0",U2:U191,"&lt;&gt;TRUE")</f>
        <v>51</v>
      </c>
    </row>
    <row r="212" spans="1:11" x14ac:dyDescent="0.25">
      <c r="A212" s="14" t="s">
        <v>36</v>
      </c>
      <c r="B212" s="15"/>
      <c r="C212" s="15"/>
      <c r="D212" s="15"/>
      <c r="E212" s="15"/>
      <c r="F212" s="15">
        <f>COUNTIFS(K2:K191,"&lt;&gt;-1",K2:K191,"&lt;&gt;0",K2:K191,"&lt;2")</f>
        <v>19</v>
      </c>
      <c r="H212" s="16" t="s">
        <v>36</v>
      </c>
      <c r="K212">
        <f>COUNTIFS(K2:K191,"&lt;&gt;-1",K2:K191,"&lt;&gt;0",K2:K191,"&lt;2",T2:T191,"&lt;&gt;TRUE")</f>
        <v>19</v>
      </c>
    </row>
    <row r="213" spans="1:11" x14ac:dyDescent="0.25">
      <c r="A213" s="14" t="s">
        <v>37</v>
      </c>
      <c r="B213" s="15"/>
      <c r="C213" s="15"/>
      <c r="D213" s="15"/>
      <c r="E213" s="15"/>
      <c r="F213" s="15">
        <f>COUNTIFS(L2:L191,"&lt;&gt;-1",L2:L191,"&lt;&gt;0",L2:L191,"&lt;2")</f>
        <v>84</v>
      </c>
      <c r="H213" s="16" t="s">
        <v>37</v>
      </c>
      <c r="K213">
        <f>COUNTIFS(L2:L191,"&lt;&gt;-1",L2:L191,"&lt;&gt;0",L2:L191,"&lt;2",U2:U191,"&lt;&gt;TRUE")</f>
        <v>65</v>
      </c>
    </row>
    <row r="214" spans="1:11" x14ac:dyDescent="0.25">
      <c r="A214" s="14" t="s">
        <v>38</v>
      </c>
      <c r="B214" s="15"/>
      <c r="C214" s="15"/>
      <c r="D214" s="15"/>
      <c r="E214" s="15"/>
      <c r="F214" s="15">
        <f>COUNTIFS(K2:K191,"=-1")+COUNTIFS(K2:K191,"=-3")</f>
        <v>25</v>
      </c>
      <c r="H214" s="16" t="s">
        <v>38</v>
      </c>
      <c r="K214">
        <f>COUNTIFS(K2:K191,"=-1",T2:T191,"&lt;&gt;TRUE")+COUNTIFS(K2:K191,"=-3",T2:T191,"&lt;&gt;TRUE")</f>
        <v>13</v>
      </c>
    </row>
    <row r="215" spans="1:11" x14ac:dyDescent="0.25">
      <c r="A215" s="14" t="s">
        <v>39</v>
      </c>
      <c r="B215" s="15"/>
      <c r="C215" s="15"/>
      <c r="D215" s="15"/>
      <c r="E215" s="15"/>
      <c r="F215" s="15">
        <f>COUNTIFS(L2:L191,"=-1")+COUNTIFS(L2:L191,"=-3")</f>
        <v>32</v>
      </c>
      <c r="H215" s="16" t="s">
        <v>39</v>
      </c>
      <c r="K215">
        <f>COUNTIFS(L2:L191,"=-1",U2:U191,"&lt;&gt;TRUE")+COUNTIFS(L2:L191,"=-3",U2:U191,"&lt;&gt;TRUE")</f>
        <v>24</v>
      </c>
    </row>
    <row r="216" spans="1:11" x14ac:dyDescent="0.25">
      <c r="A216" s="16" t="s">
        <v>40</v>
      </c>
      <c r="F216" s="8">
        <f>F210/F209</f>
        <v>0.76190476190476186</v>
      </c>
      <c r="H216" s="16" t="s">
        <v>40</v>
      </c>
      <c r="K216" s="8">
        <f>K210/K209</f>
        <v>0.82666666666666666</v>
      </c>
    </row>
    <row r="217" spans="1:11" x14ac:dyDescent="0.25">
      <c r="A217" s="16" t="s">
        <v>41</v>
      </c>
      <c r="F217" s="8">
        <f>F211/F209</f>
        <v>0.69523809523809521</v>
      </c>
      <c r="H217" s="16" t="s">
        <v>42</v>
      </c>
      <c r="K217" s="8">
        <f>K211/K209</f>
        <v>0.68</v>
      </c>
    </row>
    <row r="218" spans="1:11" x14ac:dyDescent="0.25">
      <c r="A218" s="16" t="s">
        <v>43</v>
      </c>
      <c r="F218" s="8">
        <f>F210/(F210+F212)</f>
        <v>0.80808080808080807</v>
      </c>
      <c r="H218" s="16" t="s">
        <v>43</v>
      </c>
      <c r="K218" s="8">
        <f>K210/(K210+K212)</f>
        <v>0.76543209876543206</v>
      </c>
    </row>
    <row r="219" spans="1:11" x14ac:dyDescent="0.25">
      <c r="A219" s="16" t="s">
        <v>44</v>
      </c>
      <c r="F219" s="8">
        <f>F211/(F211+F213)</f>
        <v>0.46496815286624205</v>
      </c>
      <c r="H219" s="16" t="s">
        <v>44</v>
      </c>
      <c r="K219" s="8">
        <f>K211/(K211+K213)</f>
        <v>0.43965517241379309</v>
      </c>
    </row>
    <row r="222" spans="1:11" ht="15.75" x14ac:dyDescent="0.25">
      <c r="A222" s="12" t="s">
        <v>47</v>
      </c>
    </row>
    <row r="223" spans="1:11" x14ac:dyDescent="0.25">
      <c r="A223" s="10" t="s">
        <v>48</v>
      </c>
    </row>
    <row r="224" spans="1:11" x14ac:dyDescent="0.25">
      <c r="A224" s="11" t="s">
        <v>49</v>
      </c>
    </row>
    <row r="226" spans="1:1" x14ac:dyDescent="0.25">
      <c r="A226" s="10" t="s">
        <v>50</v>
      </c>
    </row>
    <row r="227" spans="1:1" x14ac:dyDescent="0.25">
      <c r="A227" s="13" t="s">
        <v>51</v>
      </c>
    </row>
    <row r="228" spans="1:1" x14ac:dyDescent="0.25">
      <c r="A228" s="17" t="s">
        <v>52</v>
      </c>
    </row>
    <row r="229" spans="1:1" x14ac:dyDescent="0.25">
      <c r="A229" s="11" t="s">
        <v>53</v>
      </c>
    </row>
    <row r="231" spans="1:1" x14ac:dyDescent="0.25">
      <c r="A231" s="16" t="s">
        <v>54</v>
      </c>
    </row>
    <row r="232" spans="1:1" x14ac:dyDescent="0.25">
      <c r="A232" t="s">
        <v>55</v>
      </c>
    </row>
    <row r="233" spans="1:1" x14ac:dyDescent="0.25">
      <c r="A233" t="s">
        <v>56</v>
      </c>
    </row>
    <row r="234" spans="1:1" x14ac:dyDescent="0.25">
      <c r="A234" t="s">
        <v>57</v>
      </c>
    </row>
    <row r="235" spans="1:1" x14ac:dyDescent="0.25">
      <c r="A235" t="s">
        <v>58</v>
      </c>
    </row>
    <row r="236" spans="1:1" x14ac:dyDescent="0.25">
      <c r="A236" t="s">
        <v>59</v>
      </c>
    </row>
    <row r="237" spans="1:1" x14ac:dyDescent="0.25">
      <c r="A237" t="s">
        <v>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705</v>
      </c>
      <c r="B2" s="1" t="s">
        <v>706</v>
      </c>
      <c r="C2" t="s">
        <v>63</v>
      </c>
      <c r="D2" s="1" t="s">
        <v>706</v>
      </c>
      <c r="E2" s="1" t="s">
        <v>706</v>
      </c>
      <c r="F2" s="1">
        <v>2</v>
      </c>
      <c r="G2" s="1">
        <v>2</v>
      </c>
      <c r="H2" s="1" t="s">
        <v>707</v>
      </c>
      <c r="I2" s="1" t="s">
        <v>707</v>
      </c>
      <c r="J2" s="1" t="s">
        <v>707</v>
      </c>
      <c r="K2" s="1">
        <v>2</v>
      </c>
      <c r="L2" s="1">
        <v>2</v>
      </c>
      <c r="M2" t="s">
        <v>708</v>
      </c>
      <c r="N2" t="s">
        <v>156</v>
      </c>
      <c r="O2" t="s">
        <v>709</v>
      </c>
      <c r="P2">
        <v>5.5</v>
      </c>
      <c r="Q2" t="s">
        <v>2908</v>
      </c>
    </row>
    <row r="3" spans="1:21" x14ac:dyDescent="0.25">
      <c r="H3" s="5" t="s">
        <v>710</v>
      </c>
      <c r="I3" s="5" t="s">
        <v>711</v>
      </c>
      <c r="J3" s="5" t="s">
        <v>712</v>
      </c>
      <c r="K3" s="5">
        <v>-2</v>
      </c>
      <c r="L3" s="5">
        <v>-2</v>
      </c>
      <c r="M3" t="s">
        <v>17</v>
      </c>
      <c r="N3" t="s">
        <v>156</v>
      </c>
      <c r="O3" t="s">
        <v>713</v>
      </c>
      <c r="P3">
        <v>5</v>
      </c>
      <c r="Q3" t="s">
        <v>2909</v>
      </c>
    </row>
    <row r="4" spans="1:21" x14ac:dyDescent="0.25">
      <c r="H4" s="5" t="s">
        <v>714</v>
      </c>
      <c r="I4" s="5" t="s">
        <v>715</v>
      </c>
      <c r="J4" t="s">
        <v>17</v>
      </c>
      <c r="K4" s="5">
        <v>-2</v>
      </c>
      <c r="L4">
        <v>0</v>
      </c>
      <c r="M4" t="s">
        <v>17</v>
      </c>
      <c r="N4" t="s">
        <v>156</v>
      </c>
      <c r="O4" t="s">
        <v>17</v>
      </c>
      <c r="Q4" t="s">
        <v>2903</v>
      </c>
    </row>
    <row r="5" spans="1:21" x14ac:dyDescent="0.25">
      <c r="H5" s="5" t="s">
        <v>716</v>
      </c>
      <c r="I5" t="s">
        <v>21</v>
      </c>
      <c r="J5" s="5" t="s">
        <v>717</v>
      </c>
      <c r="K5">
        <v>0</v>
      </c>
      <c r="L5" s="5">
        <v>-2</v>
      </c>
      <c r="M5" t="s">
        <v>17</v>
      </c>
      <c r="N5" t="s">
        <v>17</v>
      </c>
      <c r="O5" t="s">
        <v>718</v>
      </c>
      <c r="P5">
        <v>4.9000000000000004</v>
      </c>
      <c r="Q5" t="s">
        <v>2909</v>
      </c>
    </row>
    <row r="6" spans="1:21" x14ac:dyDescent="0.25">
      <c r="H6" s="5" t="s">
        <v>719</v>
      </c>
      <c r="I6" t="s">
        <v>21</v>
      </c>
      <c r="J6" s="5" t="s">
        <v>720</v>
      </c>
      <c r="K6">
        <v>0</v>
      </c>
      <c r="L6" s="5">
        <v>-2</v>
      </c>
      <c r="M6" t="s">
        <v>17</v>
      </c>
      <c r="N6" t="s">
        <v>17</v>
      </c>
      <c r="O6" t="s">
        <v>721</v>
      </c>
      <c r="P6">
        <v>5.0999999999999996</v>
      </c>
      <c r="Q6" t="s">
        <v>2909</v>
      </c>
    </row>
    <row r="7" spans="1:21" x14ac:dyDescent="0.25">
      <c r="H7" s="5" t="s">
        <v>722</v>
      </c>
      <c r="I7" t="s">
        <v>21</v>
      </c>
      <c r="J7" s="5" t="s">
        <v>723</v>
      </c>
      <c r="K7">
        <v>0</v>
      </c>
      <c r="L7" s="5">
        <v>-2</v>
      </c>
      <c r="M7" t="s">
        <v>17</v>
      </c>
      <c r="N7" t="s">
        <v>17</v>
      </c>
      <c r="O7" t="s">
        <v>724</v>
      </c>
      <c r="P7">
        <v>5</v>
      </c>
      <c r="Q7" t="s">
        <v>2909</v>
      </c>
    </row>
    <row r="8" spans="1:21" x14ac:dyDescent="0.25">
      <c r="H8" s="5" t="s">
        <v>725</v>
      </c>
      <c r="I8" t="s">
        <v>21</v>
      </c>
      <c r="J8" s="5" t="s">
        <v>726</v>
      </c>
      <c r="K8">
        <v>0</v>
      </c>
      <c r="L8" s="5">
        <v>-2</v>
      </c>
      <c r="M8" t="s">
        <v>17</v>
      </c>
      <c r="N8" t="s">
        <v>17</v>
      </c>
      <c r="O8" t="s">
        <v>727</v>
      </c>
      <c r="P8">
        <v>4.9000000000000004</v>
      </c>
      <c r="Q8" t="s">
        <v>2909</v>
      </c>
    </row>
    <row r="9" spans="1:21" x14ac:dyDescent="0.25">
      <c r="A9" t="s">
        <v>705</v>
      </c>
      <c r="B9" s="1" t="s">
        <v>706</v>
      </c>
      <c r="C9" t="s">
        <v>20</v>
      </c>
      <c r="D9" s="1" t="s">
        <v>706</v>
      </c>
      <c r="E9" s="1" t="s">
        <v>706</v>
      </c>
      <c r="F9" s="1">
        <v>2</v>
      </c>
      <c r="G9" s="1">
        <v>2</v>
      </c>
      <c r="H9" s="1" t="s">
        <v>707</v>
      </c>
      <c r="I9" s="1" t="s">
        <v>707</v>
      </c>
      <c r="J9" s="1" t="s">
        <v>707</v>
      </c>
      <c r="K9" s="1">
        <v>2</v>
      </c>
      <c r="L9" s="1">
        <v>2</v>
      </c>
      <c r="M9" t="s">
        <v>708</v>
      </c>
      <c r="N9" t="s">
        <v>156</v>
      </c>
      <c r="O9" t="s">
        <v>728</v>
      </c>
      <c r="P9">
        <v>7.7</v>
      </c>
      <c r="R9" t="b">
        <v>1</v>
      </c>
      <c r="S9" t="b">
        <v>1</v>
      </c>
      <c r="T9" t="b">
        <v>1</v>
      </c>
      <c r="U9" t="b">
        <v>1</v>
      </c>
    </row>
    <row r="10" spans="1:21" x14ac:dyDescent="0.25">
      <c r="H10" s="5" t="s">
        <v>729</v>
      </c>
      <c r="I10" t="s">
        <v>21</v>
      </c>
      <c r="J10" s="5" t="s">
        <v>730</v>
      </c>
      <c r="K10">
        <v>0</v>
      </c>
      <c r="L10" s="5">
        <v>-2</v>
      </c>
      <c r="M10" t="s">
        <v>17</v>
      </c>
      <c r="N10" t="s">
        <v>17</v>
      </c>
      <c r="O10" t="s">
        <v>731</v>
      </c>
      <c r="P10">
        <v>5</v>
      </c>
      <c r="Q10" t="s">
        <v>2909</v>
      </c>
    </row>
    <row r="11" spans="1:21" x14ac:dyDescent="0.25">
      <c r="H11" s="5" t="s">
        <v>732</v>
      </c>
      <c r="I11" t="s">
        <v>21</v>
      </c>
      <c r="J11" s="5" t="s">
        <v>733</v>
      </c>
      <c r="K11">
        <v>0</v>
      </c>
      <c r="L11" s="5">
        <v>-2</v>
      </c>
      <c r="M11" t="s">
        <v>17</v>
      </c>
      <c r="N11" t="s">
        <v>17</v>
      </c>
      <c r="O11" t="s">
        <v>734</v>
      </c>
      <c r="P11">
        <v>5.2</v>
      </c>
      <c r="Q11" t="s">
        <v>2909</v>
      </c>
    </row>
    <row r="12" spans="1:21" x14ac:dyDescent="0.25">
      <c r="H12" s="5" t="s">
        <v>735</v>
      </c>
      <c r="I12" t="s">
        <v>21</v>
      </c>
      <c r="J12" s="5" t="s">
        <v>736</v>
      </c>
      <c r="K12">
        <v>0</v>
      </c>
      <c r="L12" s="5">
        <v>-2</v>
      </c>
      <c r="M12" t="s">
        <v>17</v>
      </c>
      <c r="N12" t="s">
        <v>17</v>
      </c>
      <c r="O12" t="s">
        <v>737</v>
      </c>
      <c r="P12">
        <v>5</v>
      </c>
      <c r="Q12" t="s">
        <v>2909</v>
      </c>
    </row>
    <row r="13" spans="1:21" x14ac:dyDescent="0.25">
      <c r="A13" t="s">
        <v>705</v>
      </c>
      <c r="B13" s="1" t="s">
        <v>738</v>
      </c>
      <c r="C13" t="s">
        <v>63</v>
      </c>
      <c r="D13" t="s">
        <v>183</v>
      </c>
      <c r="E13" t="s">
        <v>21</v>
      </c>
      <c r="F13">
        <v>0</v>
      </c>
      <c r="G13">
        <v>0</v>
      </c>
      <c r="M13" t="s">
        <v>170</v>
      </c>
      <c r="N13" t="s">
        <v>453</v>
      </c>
      <c r="O13" t="s">
        <v>17</v>
      </c>
      <c r="Q13" t="s">
        <v>405</v>
      </c>
    </row>
    <row r="14" spans="1:21" x14ac:dyDescent="0.25">
      <c r="A14" t="s">
        <v>705</v>
      </c>
      <c r="B14" s="1" t="s">
        <v>739</v>
      </c>
      <c r="C14" t="s">
        <v>63</v>
      </c>
      <c r="D14" t="s">
        <v>220</v>
      </c>
      <c r="E14" t="s">
        <v>21</v>
      </c>
      <c r="F14">
        <v>0</v>
      </c>
      <c r="G14">
        <v>0</v>
      </c>
      <c r="M14" t="s">
        <v>591</v>
      </c>
      <c r="N14" t="s">
        <v>740</v>
      </c>
      <c r="O14" t="s">
        <v>17</v>
      </c>
      <c r="Q14" t="s">
        <v>405</v>
      </c>
    </row>
    <row r="15" spans="1:21" x14ac:dyDescent="0.25">
      <c r="A15" t="s">
        <v>705</v>
      </c>
      <c r="B15" s="1" t="s">
        <v>62</v>
      </c>
      <c r="C15" t="s">
        <v>63</v>
      </c>
      <c r="D15" s="1" t="s">
        <v>62</v>
      </c>
      <c r="E15" s="6" t="s">
        <v>62</v>
      </c>
      <c r="F15" s="1">
        <v>2</v>
      </c>
      <c r="G15" s="6">
        <v>1</v>
      </c>
      <c r="H15" s="1" t="s">
        <v>232</v>
      </c>
      <c r="I15" s="1" t="s">
        <v>741</v>
      </c>
      <c r="J15" s="6" t="s">
        <v>232</v>
      </c>
      <c r="K15" s="1">
        <v>2</v>
      </c>
      <c r="L15" s="6">
        <v>1</v>
      </c>
      <c r="M15" t="s">
        <v>669</v>
      </c>
      <c r="N15" t="s">
        <v>742</v>
      </c>
      <c r="O15" t="s">
        <v>743</v>
      </c>
      <c r="P15">
        <v>2.6</v>
      </c>
      <c r="Q15" t="s">
        <v>2910</v>
      </c>
    </row>
    <row r="16" spans="1:21" x14ac:dyDescent="0.25">
      <c r="H16" s="5" t="s">
        <v>744</v>
      </c>
      <c r="I16" s="5" t="s">
        <v>745</v>
      </c>
      <c r="J16" s="5" t="s">
        <v>746</v>
      </c>
      <c r="K16" s="5">
        <v>-2</v>
      </c>
      <c r="L16" s="5">
        <v>-2</v>
      </c>
      <c r="M16" t="s">
        <v>17</v>
      </c>
      <c r="N16" t="s">
        <v>742</v>
      </c>
      <c r="O16" t="s">
        <v>747</v>
      </c>
      <c r="P16">
        <v>2.5</v>
      </c>
      <c r="Q16" t="s">
        <v>2911</v>
      </c>
    </row>
    <row r="17" spans="1:21" x14ac:dyDescent="0.25">
      <c r="A17" t="s">
        <v>705</v>
      </c>
      <c r="B17" s="1" t="s">
        <v>239</v>
      </c>
      <c r="C17" t="s">
        <v>63</v>
      </c>
      <c r="D17" s="1" t="s">
        <v>239</v>
      </c>
      <c r="E17" s="1" t="s">
        <v>239</v>
      </c>
      <c r="F17" s="1">
        <v>2</v>
      </c>
      <c r="G17" s="1">
        <v>2</v>
      </c>
      <c r="H17" s="1" t="s">
        <v>240</v>
      </c>
      <c r="I17" s="1" t="s">
        <v>240</v>
      </c>
      <c r="J17" s="1" t="s">
        <v>240</v>
      </c>
      <c r="K17" s="1">
        <v>2</v>
      </c>
      <c r="L17" s="1">
        <v>2</v>
      </c>
      <c r="M17" t="s">
        <v>206</v>
      </c>
      <c r="N17" t="s">
        <v>748</v>
      </c>
      <c r="O17" t="s">
        <v>749</v>
      </c>
      <c r="P17">
        <v>1.4</v>
      </c>
    </row>
    <row r="18" spans="1:21" x14ac:dyDescent="0.25">
      <c r="A18" t="s">
        <v>705</v>
      </c>
      <c r="B18" s="1" t="s">
        <v>239</v>
      </c>
      <c r="C18" t="s">
        <v>20</v>
      </c>
      <c r="D18" s="1" t="s">
        <v>239</v>
      </c>
      <c r="E18" s="1" t="s">
        <v>239</v>
      </c>
      <c r="F18" s="1">
        <v>2</v>
      </c>
      <c r="G18" s="1">
        <v>2</v>
      </c>
      <c r="H18" s="1" t="s">
        <v>240</v>
      </c>
      <c r="I18" s="1" t="s">
        <v>240</v>
      </c>
      <c r="J18" s="1" t="s">
        <v>240</v>
      </c>
      <c r="K18" s="1">
        <v>2</v>
      </c>
      <c r="L18" s="1">
        <v>2</v>
      </c>
      <c r="M18" t="s">
        <v>206</v>
      </c>
      <c r="N18" t="s">
        <v>748</v>
      </c>
      <c r="O18" t="s">
        <v>750</v>
      </c>
      <c r="P18">
        <v>8.3000000000000007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A19" t="s">
        <v>705</v>
      </c>
      <c r="B19" s="1" t="s">
        <v>253</v>
      </c>
      <c r="C19" t="s">
        <v>63</v>
      </c>
      <c r="D19" s="1" t="s">
        <v>253</v>
      </c>
      <c r="E19" s="1" t="s">
        <v>253</v>
      </c>
      <c r="F19" s="1">
        <v>2</v>
      </c>
      <c r="G19" s="1">
        <v>2</v>
      </c>
      <c r="H19" s="1" t="s">
        <v>258</v>
      </c>
      <c r="I19" s="5" t="s">
        <v>21</v>
      </c>
      <c r="J19" s="1" t="s">
        <v>751</v>
      </c>
      <c r="K19" s="5">
        <v>-1</v>
      </c>
      <c r="L19" s="1">
        <v>2</v>
      </c>
      <c r="M19" t="s">
        <v>752</v>
      </c>
      <c r="N19" t="s">
        <v>17</v>
      </c>
      <c r="O19" t="s">
        <v>753</v>
      </c>
      <c r="P19">
        <v>25</v>
      </c>
      <c r="Q19" t="s">
        <v>2912</v>
      </c>
    </row>
    <row r="20" spans="1:21" x14ac:dyDescent="0.25">
      <c r="H20" s="1" t="s">
        <v>754</v>
      </c>
      <c r="I20" s="1" t="s">
        <v>755</v>
      </c>
      <c r="J20" s="5" t="s">
        <v>21</v>
      </c>
      <c r="K20" s="1">
        <v>2</v>
      </c>
      <c r="L20" s="5">
        <v>-1</v>
      </c>
      <c r="M20" t="s">
        <v>218</v>
      </c>
      <c r="N20" t="s">
        <v>756</v>
      </c>
      <c r="O20" t="s">
        <v>17</v>
      </c>
    </row>
    <row r="21" spans="1:21" x14ac:dyDescent="0.25">
      <c r="A21" t="s">
        <v>705</v>
      </c>
      <c r="B21" s="1" t="s">
        <v>757</v>
      </c>
      <c r="C21" t="s">
        <v>20</v>
      </c>
      <c r="D21" t="s">
        <v>253</v>
      </c>
      <c r="E21" t="s">
        <v>21</v>
      </c>
      <c r="F21">
        <v>0</v>
      </c>
      <c r="G21">
        <v>0</v>
      </c>
      <c r="M21" t="s">
        <v>371</v>
      </c>
      <c r="N21" t="s">
        <v>758</v>
      </c>
      <c r="O21" t="s">
        <v>17</v>
      </c>
      <c r="Q21" t="s">
        <v>405</v>
      </c>
      <c r="R21" t="b">
        <v>1</v>
      </c>
      <c r="S21" t="b">
        <v>1</v>
      </c>
    </row>
    <row r="22" spans="1:21" x14ac:dyDescent="0.25">
      <c r="A22" t="s">
        <v>705</v>
      </c>
      <c r="B22" s="1" t="s">
        <v>299</v>
      </c>
      <c r="C22" t="s">
        <v>63</v>
      </c>
      <c r="D22" s="1" t="s">
        <v>299</v>
      </c>
      <c r="E22" s="1" t="s">
        <v>299</v>
      </c>
      <c r="F22" s="1">
        <v>2</v>
      </c>
      <c r="G22" s="1">
        <v>2</v>
      </c>
      <c r="H22" s="1" t="s">
        <v>300</v>
      </c>
      <c r="I22" s="5" t="s">
        <v>21</v>
      </c>
      <c r="J22" s="1" t="s">
        <v>300</v>
      </c>
      <c r="K22" s="5">
        <v>-1</v>
      </c>
      <c r="L22" s="1">
        <v>2</v>
      </c>
      <c r="M22" t="s">
        <v>69</v>
      </c>
      <c r="N22" t="s">
        <v>17</v>
      </c>
      <c r="O22" t="s">
        <v>759</v>
      </c>
      <c r="P22">
        <v>2</v>
      </c>
      <c r="Q22" t="s">
        <v>2912</v>
      </c>
    </row>
    <row r="23" spans="1:21" x14ac:dyDescent="0.25">
      <c r="A23" t="s">
        <v>705</v>
      </c>
      <c r="B23" s="1" t="s">
        <v>22</v>
      </c>
      <c r="C23" t="s">
        <v>63</v>
      </c>
      <c r="D23" s="1" t="s">
        <v>22</v>
      </c>
      <c r="E23" s="1" t="s">
        <v>22</v>
      </c>
      <c r="F23" s="1">
        <v>2</v>
      </c>
      <c r="G23" s="1">
        <v>2</v>
      </c>
      <c r="H23" s="1" t="s">
        <v>323</v>
      </c>
      <c r="I23" s="1" t="s">
        <v>760</v>
      </c>
      <c r="J23" s="1" t="s">
        <v>323</v>
      </c>
      <c r="K23" s="1">
        <v>2</v>
      </c>
      <c r="L23" s="1">
        <v>2</v>
      </c>
      <c r="M23" t="s">
        <v>761</v>
      </c>
      <c r="N23" t="s">
        <v>762</v>
      </c>
      <c r="O23" t="s">
        <v>763</v>
      </c>
      <c r="P23">
        <v>2.6</v>
      </c>
    </row>
    <row r="24" spans="1:21" x14ac:dyDescent="0.25">
      <c r="H24" s="5" t="s">
        <v>764</v>
      </c>
      <c r="I24" s="5" t="s">
        <v>765</v>
      </c>
      <c r="J24" t="s">
        <v>17</v>
      </c>
      <c r="K24" s="5">
        <v>-2</v>
      </c>
      <c r="L24">
        <v>0</v>
      </c>
      <c r="M24" t="s">
        <v>17</v>
      </c>
      <c r="N24" t="s">
        <v>762</v>
      </c>
      <c r="O24" t="s">
        <v>17</v>
      </c>
      <c r="Q24" t="s">
        <v>2903</v>
      </c>
    </row>
    <row r="25" spans="1:21" x14ac:dyDescent="0.25">
      <c r="H25" s="5" t="s">
        <v>766</v>
      </c>
      <c r="I25" t="s">
        <v>21</v>
      </c>
      <c r="J25" s="5" t="s">
        <v>767</v>
      </c>
      <c r="K25">
        <v>0</v>
      </c>
      <c r="L25" s="5">
        <v>-2</v>
      </c>
      <c r="M25" t="s">
        <v>17</v>
      </c>
      <c r="N25" t="s">
        <v>17</v>
      </c>
      <c r="O25" t="s">
        <v>768</v>
      </c>
      <c r="P25">
        <v>2.8</v>
      </c>
      <c r="Q25" t="s">
        <v>2909</v>
      </c>
    </row>
    <row r="26" spans="1:21" x14ac:dyDescent="0.25">
      <c r="A26" t="s">
        <v>705</v>
      </c>
      <c r="B26" s="1" t="s">
        <v>2924</v>
      </c>
      <c r="C26" t="s">
        <v>20</v>
      </c>
      <c r="D26" t="s">
        <v>21</v>
      </c>
      <c r="E26" s="5" t="s">
        <v>22</v>
      </c>
      <c r="F26">
        <v>0</v>
      </c>
      <c r="G26" s="5">
        <v>-2</v>
      </c>
      <c r="H26" s="5" t="s">
        <v>769</v>
      </c>
      <c r="I26" t="s">
        <v>21</v>
      </c>
      <c r="J26" s="5" t="s">
        <v>770</v>
      </c>
      <c r="K26">
        <v>0</v>
      </c>
      <c r="L26" s="5">
        <v>-2</v>
      </c>
      <c r="M26" t="s">
        <v>17</v>
      </c>
      <c r="N26" t="s">
        <v>17</v>
      </c>
      <c r="O26" t="s">
        <v>771</v>
      </c>
      <c r="P26">
        <v>2.4</v>
      </c>
      <c r="Q26" t="s">
        <v>2913</v>
      </c>
      <c r="R26" t="b">
        <v>1</v>
      </c>
      <c r="S26" t="b">
        <v>1</v>
      </c>
    </row>
    <row r="27" spans="1:21" x14ac:dyDescent="0.25">
      <c r="H27" s="5" t="s">
        <v>766</v>
      </c>
      <c r="I27" t="s">
        <v>21</v>
      </c>
      <c r="J27" s="5" t="s">
        <v>767</v>
      </c>
      <c r="K27">
        <v>0</v>
      </c>
      <c r="L27" s="5">
        <v>-2</v>
      </c>
      <c r="M27" t="s">
        <v>17</v>
      </c>
      <c r="N27" t="s">
        <v>17</v>
      </c>
      <c r="O27" t="s">
        <v>772</v>
      </c>
      <c r="P27">
        <v>2.6</v>
      </c>
      <c r="Q27" t="s">
        <v>2913</v>
      </c>
      <c r="T27" t="b">
        <v>1</v>
      </c>
      <c r="U27" t="b">
        <v>1</v>
      </c>
    </row>
    <row r="28" spans="1:21" x14ac:dyDescent="0.25">
      <c r="A28" t="s">
        <v>705</v>
      </c>
      <c r="B28" s="1" t="s">
        <v>331</v>
      </c>
      <c r="C28" t="s">
        <v>63</v>
      </c>
      <c r="D28" s="1" t="s">
        <v>331</v>
      </c>
      <c r="E28" s="1" t="s">
        <v>331</v>
      </c>
      <c r="F28" s="1">
        <v>2</v>
      </c>
      <c r="G28" s="1">
        <v>2</v>
      </c>
      <c r="H28" s="1" t="s">
        <v>332</v>
      </c>
      <c r="I28" s="1" t="s">
        <v>332</v>
      </c>
      <c r="J28" s="1" t="s">
        <v>332</v>
      </c>
      <c r="K28" s="1">
        <v>2</v>
      </c>
      <c r="L28" s="1">
        <v>2</v>
      </c>
      <c r="M28" t="s">
        <v>290</v>
      </c>
      <c r="N28" t="s">
        <v>773</v>
      </c>
      <c r="O28" t="s">
        <v>774</v>
      </c>
      <c r="P28">
        <v>1</v>
      </c>
    </row>
    <row r="29" spans="1:21" x14ac:dyDescent="0.25">
      <c r="H29" s="1" t="s">
        <v>336</v>
      </c>
      <c r="I29" s="5" t="s">
        <v>21</v>
      </c>
      <c r="J29" s="1" t="s">
        <v>336</v>
      </c>
      <c r="K29" s="5">
        <v>-1</v>
      </c>
      <c r="L29" s="1">
        <v>2</v>
      </c>
      <c r="M29" t="s">
        <v>333</v>
      </c>
      <c r="N29" t="s">
        <v>17</v>
      </c>
      <c r="O29" t="s">
        <v>775</v>
      </c>
      <c r="P29">
        <v>1</v>
      </c>
    </row>
    <row r="30" spans="1:21" x14ac:dyDescent="0.25">
      <c r="H30" s="5" t="s">
        <v>776</v>
      </c>
      <c r="I30" t="s">
        <v>21</v>
      </c>
      <c r="J30" s="5" t="s">
        <v>777</v>
      </c>
      <c r="K30">
        <v>0</v>
      </c>
      <c r="L30" s="5">
        <v>-2</v>
      </c>
      <c r="M30" t="s">
        <v>17</v>
      </c>
      <c r="N30" t="s">
        <v>17</v>
      </c>
      <c r="O30" t="s">
        <v>778</v>
      </c>
      <c r="P30">
        <v>1</v>
      </c>
      <c r="Q30" t="s">
        <v>2909</v>
      </c>
    </row>
    <row r="31" spans="1:21" x14ac:dyDescent="0.25">
      <c r="A31" t="s">
        <v>705</v>
      </c>
      <c r="B31" s="1" t="s">
        <v>331</v>
      </c>
      <c r="C31" t="s">
        <v>20</v>
      </c>
      <c r="D31" s="1" t="s">
        <v>331</v>
      </c>
      <c r="E31" s="6" t="s">
        <v>331</v>
      </c>
      <c r="F31" s="1">
        <v>2</v>
      </c>
      <c r="G31" s="6">
        <v>1</v>
      </c>
      <c r="H31" s="1" t="s">
        <v>332</v>
      </c>
      <c r="I31" s="1" t="s">
        <v>332</v>
      </c>
      <c r="J31" s="1" t="s">
        <v>332</v>
      </c>
      <c r="K31" s="1">
        <v>2</v>
      </c>
      <c r="L31" s="1">
        <v>2</v>
      </c>
      <c r="M31" t="s">
        <v>290</v>
      </c>
      <c r="N31" t="s">
        <v>779</v>
      </c>
      <c r="O31" t="s">
        <v>780</v>
      </c>
      <c r="P31">
        <v>1.6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H32" t="s">
        <v>2925</v>
      </c>
      <c r="I32" t="s">
        <v>21</v>
      </c>
      <c r="J32" s="5" t="s">
        <v>336</v>
      </c>
      <c r="K32">
        <v>0</v>
      </c>
      <c r="L32" s="5">
        <v>-2</v>
      </c>
      <c r="M32" t="s">
        <v>333</v>
      </c>
      <c r="N32" t="s">
        <v>17</v>
      </c>
      <c r="O32" t="s">
        <v>781</v>
      </c>
      <c r="P32">
        <v>1</v>
      </c>
      <c r="Q32" t="s">
        <v>2926</v>
      </c>
      <c r="T32" t="b">
        <v>1</v>
      </c>
      <c r="U32" t="b">
        <v>1</v>
      </c>
    </row>
    <row r="33" spans="1:21" x14ac:dyDescent="0.25">
      <c r="H33" s="5" t="s">
        <v>782</v>
      </c>
      <c r="I33" t="s">
        <v>21</v>
      </c>
      <c r="J33" s="5" t="s">
        <v>783</v>
      </c>
      <c r="K33">
        <v>0</v>
      </c>
      <c r="L33" s="5">
        <v>-2</v>
      </c>
      <c r="M33" t="s">
        <v>17</v>
      </c>
      <c r="N33" t="s">
        <v>17</v>
      </c>
      <c r="O33" t="s">
        <v>784</v>
      </c>
      <c r="P33">
        <v>1</v>
      </c>
      <c r="Q33" t="s">
        <v>2926</v>
      </c>
    </row>
    <row r="34" spans="1:21" x14ac:dyDescent="0.25">
      <c r="H34" s="5" t="s">
        <v>776</v>
      </c>
      <c r="I34" t="s">
        <v>21</v>
      </c>
      <c r="J34" s="5" t="s">
        <v>777</v>
      </c>
      <c r="K34">
        <v>0</v>
      </c>
      <c r="L34" s="5">
        <v>-2</v>
      </c>
      <c r="M34" t="s">
        <v>17</v>
      </c>
      <c r="N34" t="s">
        <v>17</v>
      </c>
      <c r="O34" t="s">
        <v>785</v>
      </c>
      <c r="P34">
        <v>1</v>
      </c>
      <c r="Q34" t="s">
        <v>2926</v>
      </c>
      <c r="T34" t="b">
        <v>1</v>
      </c>
      <c r="U34" t="b">
        <v>1</v>
      </c>
    </row>
    <row r="35" spans="1:21" x14ac:dyDescent="0.25">
      <c r="H35" s="5" t="s">
        <v>786</v>
      </c>
      <c r="I35" t="s">
        <v>21</v>
      </c>
      <c r="J35" s="5" t="s">
        <v>787</v>
      </c>
      <c r="K35">
        <v>0</v>
      </c>
      <c r="L35" s="5">
        <v>-2</v>
      </c>
      <c r="M35" t="s">
        <v>17</v>
      </c>
      <c r="N35" t="s">
        <v>17</v>
      </c>
      <c r="O35" t="s">
        <v>788</v>
      </c>
      <c r="P35">
        <v>1</v>
      </c>
      <c r="Q35" t="s">
        <v>2926</v>
      </c>
    </row>
    <row r="36" spans="1:21" x14ac:dyDescent="0.25">
      <c r="A36" t="s">
        <v>705</v>
      </c>
      <c r="B36" s="1" t="s">
        <v>341</v>
      </c>
      <c r="C36" t="s">
        <v>63</v>
      </c>
      <c r="D36" s="1" t="s">
        <v>341</v>
      </c>
      <c r="E36" s="6" t="s">
        <v>341</v>
      </c>
      <c r="F36" s="1">
        <v>2</v>
      </c>
      <c r="G36" s="6">
        <v>1</v>
      </c>
      <c r="H36" s="1" t="s">
        <v>347</v>
      </c>
      <c r="I36" s="1" t="s">
        <v>347</v>
      </c>
      <c r="J36" s="1" t="s">
        <v>347</v>
      </c>
      <c r="K36" s="1">
        <v>2</v>
      </c>
      <c r="L36" s="1">
        <v>2</v>
      </c>
      <c r="M36" t="s">
        <v>96</v>
      </c>
      <c r="N36" t="s">
        <v>789</v>
      </c>
      <c r="O36" t="s">
        <v>790</v>
      </c>
      <c r="P36">
        <v>1</v>
      </c>
      <c r="S36" t="b">
        <v>1</v>
      </c>
    </row>
    <row r="37" spans="1:21" x14ac:dyDescent="0.25">
      <c r="H37" s="1" t="s">
        <v>342</v>
      </c>
      <c r="I37" s="5" t="s">
        <v>21</v>
      </c>
      <c r="J37" s="6" t="s">
        <v>343</v>
      </c>
      <c r="K37" s="5">
        <v>-1</v>
      </c>
      <c r="L37" s="6">
        <v>1</v>
      </c>
      <c r="M37" t="s">
        <v>352</v>
      </c>
      <c r="N37" t="s">
        <v>17</v>
      </c>
      <c r="O37" t="s">
        <v>791</v>
      </c>
      <c r="P37">
        <v>1.1000000000000001</v>
      </c>
      <c r="Q37" t="s">
        <v>2914</v>
      </c>
    </row>
    <row r="38" spans="1:21" x14ac:dyDescent="0.25">
      <c r="H38" s="5" t="s">
        <v>792</v>
      </c>
      <c r="I38" s="5" t="s">
        <v>793</v>
      </c>
      <c r="J38" t="s">
        <v>17</v>
      </c>
      <c r="K38" s="5">
        <v>-2</v>
      </c>
      <c r="L38">
        <v>0</v>
      </c>
      <c r="M38" t="s">
        <v>17</v>
      </c>
      <c r="N38" t="s">
        <v>789</v>
      </c>
      <c r="O38" t="s">
        <v>17</v>
      </c>
    </row>
    <row r="39" spans="1:21" x14ac:dyDescent="0.25">
      <c r="A39" t="s">
        <v>705</v>
      </c>
      <c r="B39" s="1" t="s">
        <v>341</v>
      </c>
      <c r="C39" t="s">
        <v>20</v>
      </c>
      <c r="D39" s="5" t="s">
        <v>21</v>
      </c>
      <c r="E39" s="1" t="s">
        <v>341</v>
      </c>
      <c r="F39" s="5">
        <v>-1</v>
      </c>
      <c r="G39" s="1">
        <v>2</v>
      </c>
      <c r="H39" s="1" t="s">
        <v>347</v>
      </c>
      <c r="I39" s="5" t="s">
        <v>21</v>
      </c>
      <c r="J39" s="1" t="s">
        <v>347</v>
      </c>
      <c r="K39" s="5">
        <v>-1</v>
      </c>
      <c r="L39" s="1">
        <v>2</v>
      </c>
      <c r="M39" t="s">
        <v>96</v>
      </c>
      <c r="N39" t="s">
        <v>17</v>
      </c>
      <c r="O39" t="s">
        <v>794</v>
      </c>
      <c r="P39">
        <v>1</v>
      </c>
      <c r="Q39" t="s">
        <v>2927</v>
      </c>
      <c r="R39" t="b">
        <v>1</v>
      </c>
      <c r="T39" t="b">
        <v>1</v>
      </c>
      <c r="U39" t="b">
        <v>1</v>
      </c>
    </row>
    <row r="40" spans="1:21" x14ac:dyDescent="0.25">
      <c r="A40" t="s">
        <v>705</v>
      </c>
      <c r="B40" s="1" t="s">
        <v>67</v>
      </c>
      <c r="C40" t="s">
        <v>63</v>
      </c>
      <c r="D40" s="1" t="s">
        <v>67</v>
      </c>
      <c r="E40" s="1" t="s">
        <v>67</v>
      </c>
      <c r="F40" s="1">
        <v>2</v>
      </c>
      <c r="G40" s="1">
        <v>2</v>
      </c>
      <c r="H40" s="1" t="s">
        <v>354</v>
      </c>
      <c r="I40" s="1" t="s">
        <v>354</v>
      </c>
      <c r="J40" s="1" t="s">
        <v>354</v>
      </c>
      <c r="K40" s="1">
        <v>2</v>
      </c>
      <c r="L40" s="1">
        <v>2</v>
      </c>
      <c r="M40" t="s">
        <v>206</v>
      </c>
      <c r="N40" t="s">
        <v>795</v>
      </c>
      <c r="O40" t="s">
        <v>796</v>
      </c>
      <c r="P40">
        <v>2.9</v>
      </c>
    </row>
    <row r="41" spans="1:21" x14ac:dyDescent="0.25">
      <c r="H41" s="1" t="s">
        <v>358</v>
      </c>
      <c r="I41" s="1" t="s">
        <v>358</v>
      </c>
      <c r="J41" s="1" t="s">
        <v>358</v>
      </c>
      <c r="K41" s="1">
        <v>2</v>
      </c>
      <c r="L41" s="1">
        <v>2</v>
      </c>
      <c r="M41" t="s">
        <v>752</v>
      </c>
      <c r="N41" t="s">
        <v>797</v>
      </c>
      <c r="O41" t="s">
        <v>798</v>
      </c>
      <c r="P41">
        <v>1.1000000000000001</v>
      </c>
    </row>
    <row r="42" spans="1:21" x14ac:dyDescent="0.25">
      <c r="H42" s="5" t="s">
        <v>799</v>
      </c>
      <c r="I42" s="5" t="s">
        <v>800</v>
      </c>
      <c r="J42" t="s">
        <v>17</v>
      </c>
      <c r="K42" s="5">
        <v>-2</v>
      </c>
      <c r="L42">
        <v>0</v>
      </c>
      <c r="M42" t="s">
        <v>17</v>
      </c>
      <c r="N42" t="s">
        <v>797</v>
      </c>
      <c r="O42" t="s">
        <v>17</v>
      </c>
      <c r="Q42" t="s">
        <v>2915</v>
      </c>
    </row>
    <row r="43" spans="1:21" x14ac:dyDescent="0.25">
      <c r="A43" t="s">
        <v>705</v>
      </c>
      <c r="B43" s="1" t="s">
        <v>67</v>
      </c>
      <c r="C43" t="s">
        <v>20</v>
      </c>
      <c r="D43" s="1" t="s">
        <v>67</v>
      </c>
      <c r="E43" s="1" t="s">
        <v>67</v>
      </c>
      <c r="F43" s="1">
        <v>2</v>
      </c>
      <c r="G43" s="1">
        <v>2</v>
      </c>
      <c r="H43" s="1" t="s">
        <v>354</v>
      </c>
      <c r="I43" s="1" t="s">
        <v>354</v>
      </c>
      <c r="J43" s="1" t="s">
        <v>354</v>
      </c>
      <c r="K43" s="1">
        <v>2</v>
      </c>
      <c r="L43" s="1">
        <v>2</v>
      </c>
      <c r="M43" t="s">
        <v>206</v>
      </c>
      <c r="N43" t="s">
        <v>801</v>
      </c>
      <c r="O43" t="s">
        <v>802</v>
      </c>
      <c r="P43">
        <v>9.1</v>
      </c>
      <c r="R43" t="b">
        <v>1</v>
      </c>
      <c r="S43" t="b">
        <v>1</v>
      </c>
      <c r="T43" t="b">
        <v>1</v>
      </c>
      <c r="U43" t="b">
        <v>1</v>
      </c>
    </row>
    <row r="44" spans="1:21" x14ac:dyDescent="0.25">
      <c r="A44" t="s">
        <v>705</v>
      </c>
      <c r="B44" s="1" t="s">
        <v>368</v>
      </c>
      <c r="C44" t="s">
        <v>63</v>
      </c>
      <c r="D44" s="1" t="s">
        <v>368</v>
      </c>
      <c r="E44" s="1" t="s">
        <v>368</v>
      </c>
      <c r="F44" s="1">
        <v>2</v>
      </c>
      <c r="G44" s="1">
        <v>2</v>
      </c>
      <c r="H44" s="1" t="s">
        <v>374</v>
      </c>
      <c r="I44" s="1" t="s">
        <v>803</v>
      </c>
      <c r="J44" s="1" t="s">
        <v>374</v>
      </c>
      <c r="K44" s="1">
        <v>2</v>
      </c>
      <c r="L44" s="1">
        <v>2</v>
      </c>
      <c r="M44" t="s">
        <v>166</v>
      </c>
      <c r="N44" t="s">
        <v>167</v>
      </c>
      <c r="O44" t="s">
        <v>804</v>
      </c>
      <c r="P44">
        <v>1.8</v>
      </c>
    </row>
    <row r="45" spans="1:21" x14ac:dyDescent="0.25">
      <c r="H45" s="1" t="s">
        <v>369</v>
      </c>
      <c r="I45" s="5" t="s">
        <v>21</v>
      </c>
      <c r="J45" s="1" t="s">
        <v>369</v>
      </c>
      <c r="K45" s="5">
        <v>-1</v>
      </c>
      <c r="L45" s="1">
        <v>2</v>
      </c>
      <c r="M45" t="s">
        <v>366</v>
      </c>
      <c r="N45" t="s">
        <v>17</v>
      </c>
      <c r="O45" t="s">
        <v>805</v>
      </c>
      <c r="P45">
        <v>1.3</v>
      </c>
      <c r="Q45" t="s">
        <v>2916</v>
      </c>
    </row>
    <row r="46" spans="1:21" x14ac:dyDescent="0.25">
      <c r="H46" s="5" t="s">
        <v>806</v>
      </c>
      <c r="I46" t="s">
        <v>21</v>
      </c>
      <c r="J46" s="5" t="s">
        <v>807</v>
      </c>
      <c r="K46">
        <v>0</v>
      </c>
      <c r="L46" s="5">
        <v>-2</v>
      </c>
      <c r="M46" t="s">
        <v>17</v>
      </c>
      <c r="N46" t="s">
        <v>17</v>
      </c>
      <c r="O46" t="s">
        <v>808</v>
      </c>
      <c r="P46">
        <v>1.4</v>
      </c>
      <c r="Q46" t="s">
        <v>2909</v>
      </c>
    </row>
    <row r="47" spans="1:21" x14ac:dyDescent="0.25">
      <c r="A47" t="s">
        <v>705</v>
      </c>
      <c r="B47" s="5" t="s">
        <v>72</v>
      </c>
      <c r="C47" t="s">
        <v>20</v>
      </c>
      <c r="D47" t="s">
        <v>21</v>
      </c>
      <c r="E47" s="5" t="s">
        <v>73</v>
      </c>
      <c r="F47">
        <v>0</v>
      </c>
      <c r="G47" s="5">
        <v>-2</v>
      </c>
      <c r="H47" s="5" t="s">
        <v>809</v>
      </c>
      <c r="I47" t="s">
        <v>21</v>
      </c>
      <c r="J47" s="5" t="s">
        <v>810</v>
      </c>
      <c r="K47">
        <v>0</v>
      </c>
      <c r="L47" s="5">
        <v>-2</v>
      </c>
      <c r="M47" t="s">
        <v>17</v>
      </c>
      <c r="N47" t="s">
        <v>17</v>
      </c>
      <c r="O47" t="s">
        <v>811</v>
      </c>
      <c r="P47">
        <v>7.8</v>
      </c>
      <c r="Q47" t="s">
        <v>2913</v>
      </c>
    </row>
    <row r="48" spans="1:21" x14ac:dyDescent="0.25">
      <c r="H48" s="5" t="s">
        <v>812</v>
      </c>
      <c r="I48" t="s">
        <v>21</v>
      </c>
      <c r="J48" s="5" t="s">
        <v>813</v>
      </c>
      <c r="K48">
        <v>0</v>
      </c>
      <c r="L48" s="5">
        <v>-2</v>
      </c>
      <c r="M48" t="s">
        <v>17</v>
      </c>
      <c r="N48" t="s">
        <v>17</v>
      </c>
      <c r="O48" t="s">
        <v>814</v>
      </c>
      <c r="P48">
        <v>6.9</v>
      </c>
      <c r="Q48" t="s">
        <v>2913</v>
      </c>
    </row>
    <row r="49" spans="1:21" x14ac:dyDescent="0.25">
      <c r="A49" t="s">
        <v>705</v>
      </c>
      <c r="B49" s="1" t="s">
        <v>437</v>
      </c>
      <c r="C49" t="s">
        <v>63</v>
      </c>
      <c r="D49" s="1" t="s">
        <v>437</v>
      </c>
      <c r="E49" s="1" t="s">
        <v>437</v>
      </c>
      <c r="F49" s="1">
        <v>2</v>
      </c>
      <c r="G49" s="1">
        <v>2</v>
      </c>
      <c r="H49" s="1" t="s">
        <v>438</v>
      </c>
      <c r="I49" s="1" t="s">
        <v>438</v>
      </c>
      <c r="J49" s="1" t="s">
        <v>438</v>
      </c>
      <c r="K49" s="1">
        <v>2</v>
      </c>
      <c r="L49" s="1">
        <v>2</v>
      </c>
      <c r="M49" t="s">
        <v>69</v>
      </c>
      <c r="N49" t="s">
        <v>815</v>
      </c>
      <c r="O49" t="s">
        <v>816</v>
      </c>
      <c r="P49">
        <v>3.1</v>
      </c>
    </row>
    <row r="50" spans="1:21" x14ac:dyDescent="0.25">
      <c r="A50" t="s">
        <v>705</v>
      </c>
      <c r="B50" s="1" t="s">
        <v>817</v>
      </c>
      <c r="C50" t="s">
        <v>20</v>
      </c>
      <c r="D50" t="s">
        <v>437</v>
      </c>
      <c r="E50" t="s">
        <v>21</v>
      </c>
      <c r="F50">
        <v>0</v>
      </c>
      <c r="G50">
        <v>0</v>
      </c>
      <c r="M50" t="s">
        <v>69</v>
      </c>
      <c r="N50" t="s">
        <v>818</v>
      </c>
      <c r="O50" t="s">
        <v>17</v>
      </c>
      <c r="Q50" t="s">
        <v>405</v>
      </c>
      <c r="R50" t="b">
        <v>1</v>
      </c>
      <c r="S50" t="b">
        <v>1</v>
      </c>
    </row>
    <row r="51" spans="1:21" x14ac:dyDescent="0.25">
      <c r="A51" t="s">
        <v>705</v>
      </c>
      <c r="B51" s="1" t="s">
        <v>819</v>
      </c>
      <c r="C51" t="s">
        <v>63</v>
      </c>
      <c r="D51" t="s">
        <v>454</v>
      </c>
      <c r="E51" t="s">
        <v>21</v>
      </c>
      <c r="F51">
        <v>0</v>
      </c>
      <c r="G51">
        <v>0</v>
      </c>
      <c r="M51" t="s">
        <v>218</v>
      </c>
      <c r="N51" t="s">
        <v>820</v>
      </c>
      <c r="O51" t="s">
        <v>17</v>
      </c>
      <c r="Q51" t="s">
        <v>405</v>
      </c>
    </row>
    <row r="52" spans="1:21" x14ac:dyDescent="0.25">
      <c r="A52" t="s">
        <v>705</v>
      </c>
      <c r="B52" s="1" t="s">
        <v>467</v>
      </c>
      <c r="C52" t="s">
        <v>63</v>
      </c>
      <c r="D52" t="s">
        <v>461</v>
      </c>
      <c r="E52" t="s">
        <v>21</v>
      </c>
      <c r="F52">
        <v>0</v>
      </c>
      <c r="G52">
        <v>0</v>
      </c>
      <c r="M52" t="s">
        <v>821</v>
      </c>
      <c r="N52" t="s">
        <v>822</v>
      </c>
      <c r="O52" t="s">
        <v>17</v>
      </c>
      <c r="Q52" t="s">
        <v>405</v>
      </c>
    </row>
    <row r="53" spans="1:21" x14ac:dyDescent="0.25">
      <c r="A53" t="s">
        <v>705</v>
      </c>
      <c r="B53" s="1" t="s">
        <v>484</v>
      </c>
      <c r="C53" t="s">
        <v>63</v>
      </c>
      <c r="D53" t="s">
        <v>478</v>
      </c>
      <c r="E53" t="s">
        <v>21</v>
      </c>
      <c r="F53">
        <v>0</v>
      </c>
      <c r="G53">
        <v>0</v>
      </c>
      <c r="M53" t="s">
        <v>403</v>
      </c>
      <c r="N53" t="s">
        <v>823</v>
      </c>
      <c r="O53" t="s">
        <v>17</v>
      </c>
      <c r="Q53" t="s">
        <v>405</v>
      </c>
      <c r="S53" t="b">
        <v>1</v>
      </c>
    </row>
    <row r="54" spans="1:21" x14ac:dyDescent="0.25">
      <c r="A54" t="s">
        <v>705</v>
      </c>
      <c r="B54" s="1" t="s">
        <v>484</v>
      </c>
      <c r="C54" t="s">
        <v>20</v>
      </c>
      <c r="D54" t="s">
        <v>21</v>
      </c>
      <c r="E54" s="5" t="s">
        <v>478</v>
      </c>
      <c r="F54">
        <v>0</v>
      </c>
      <c r="G54" s="5">
        <v>-2</v>
      </c>
      <c r="H54" s="5" t="s">
        <v>824</v>
      </c>
      <c r="I54" t="s">
        <v>21</v>
      </c>
      <c r="J54" s="5" t="s">
        <v>825</v>
      </c>
      <c r="K54">
        <v>0</v>
      </c>
      <c r="L54" s="5">
        <v>-2</v>
      </c>
      <c r="M54" t="s">
        <v>17</v>
      </c>
      <c r="N54" t="s">
        <v>17</v>
      </c>
      <c r="O54" t="s">
        <v>826</v>
      </c>
      <c r="P54">
        <v>1</v>
      </c>
      <c r="Q54" t="s">
        <v>2928</v>
      </c>
      <c r="R54" t="b">
        <v>1</v>
      </c>
    </row>
    <row r="55" spans="1:21" x14ac:dyDescent="0.25">
      <c r="H55" s="5" t="s">
        <v>827</v>
      </c>
      <c r="I55" t="s">
        <v>21</v>
      </c>
      <c r="J55" s="5" t="s">
        <v>479</v>
      </c>
      <c r="K55">
        <v>0</v>
      </c>
      <c r="L55" s="5">
        <v>-2</v>
      </c>
      <c r="M55" t="s">
        <v>17</v>
      </c>
      <c r="N55" t="s">
        <v>17</v>
      </c>
      <c r="O55" t="s">
        <v>828</v>
      </c>
      <c r="P55">
        <v>1</v>
      </c>
      <c r="Q55" t="s">
        <v>2928</v>
      </c>
    </row>
    <row r="56" spans="1:21" x14ac:dyDescent="0.25">
      <c r="A56" t="s">
        <v>705</v>
      </c>
      <c r="B56" s="1" t="s">
        <v>493</v>
      </c>
      <c r="C56" t="s">
        <v>63</v>
      </c>
      <c r="D56" s="1" t="s">
        <v>493</v>
      </c>
      <c r="E56" s="6" t="s">
        <v>493</v>
      </c>
      <c r="F56" s="1">
        <v>2</v>
      </c>
      <c r="G56" s="6">
        <v>1</v>
      </c>
      <c r="H56" s="1" t="s">
        <v>494</v>
      </c>
      <c r="I56" s="1" t="s">
        <v>829</v>
      </c>
      <c r="J56" s="6" t="s">
        <v>495</v>
      </c>
      <c r="K56" s="1">
        <v>2</v>
      </c>
      <c r="L56" s="6">
        <v>1</v>
      </c>
      <c r="M56" t="s">
        <v>414</v>
      </c>
      <c r="N56" t="s">
        <v>415</v>
      </c>
      <c r="O56" t="s">
        <v>830</v>
      </c>
      <c r="P56">
        <v>1.2</v>
      </c>
      <c r="Q56" t="s">
        <v>2917</v>
      </c>
    </row>
    <row r="57" spans="1:21" x14ac:dyDescent="0.25">
      <c r="A57" t="s">
        <v>705</v>
      </c>
      <c r="B57" s="1" t="s">
        <v>493</v>
      </c>
      <c r="C57" t="s">
        <v>20</v>
      </c>
      <c r="D57" s="5" t="s">
        <v>21</v>
      </c>
      <c r="E57" s="6" t="s">
        <v>493</v>
      </c>
      <c r="F57" s="5">
        <v>-1</v>
      </c>
      <c r="G57" s="6">
        <v>1</v>
      </c>
      <c r="H57" s="1" t="s">
        <v>494</v>
      </c>
      <c r="I57" s="5" t="s">
        <v>21</v>
      </c>
      <c r="J57" s="6" t="s">
        <v>495</v>
      </c>
      <c r="K57" s="5">
        <v>-1</v>
      </c>
      <c r="L57" s="6">
        <v>1</v>
      </c>
      <c r="M57" t="s">
        <v>414</v>
      </c>
      <c r="N57" t="s">
        <v>17</v>
      </c>
      <c r="O57" t="s">
        <v>2929</v>
      </c>
      <c r="P57">
        <v>1.3</v>
      </c>
      <c r="Q57" t="s">
        <v>2930</v>
      </c>
      <c r="R57" t="b">
        <v>1</v>
      </c>
      <c r="S57" t="b">
        <v>1</v>
      </c>
      <c r="T57" t="b">
        <v>1</v>
      </c>
      <c r="U57" t="b">
        <v>1</v>
      </c>
    </row>
    <row r="58" spans="1:21" x14ac:dyDescent="0.25">
      <c r="H58" s="5" t="s">
        <v>499</v>
      </c>
      <c r="I58" t="s">
        <v>21</v>
      </c>
      <c r="J58" s="5" t="s">
        <v>500</v>
      </c>
      <c r="K58">
        <v>0</v>
      </c>
      <c r="L58" s="5">
        <v>-2</v>
      </c>
      <c r="M58" t="s">
        <v>17</v>
      </c>
      <c r="N58" t="s">
        <v>17</v>
      </c>
      <c r="O58">
        <v>24.930147000000002</v>
      </c>
      <c r="P58">
        <v>1</v>
      </c>
      <c r="Q58" t="s">
        <v>2931</v>
      </c>
    </row>
    <row r="59" spans="1:21" x14ac:dyDescent="0.25">
      <c r="A59" t="s">
        <v>705</v>
      </c>
      <c r="B59" s="1" t="s">
        <v>81</v>
      </c>
      <c r="C59" t="s">
        <v>63</v>
      </c>
      <c r="D59" s="1" t="s">
        <v>81</v>
      </c>
      <c r="E59" s="6" t="s">
        <v>81</v>
      </c>
      <c r="F59" s="1">
        <v>2</v>
      </c>
      <c r="G59" s="6">
        <v>1</v>
      </c>
      <c r="H59" s="1" t="s">
        <v>142</v>
      </c>
      <c r="I59" s="1" t="s">
        <v>831</v>
      </c>
      <c r="J59" s="6" t="s">
        <v>142</v>
      </c>
      <c r="K59" s="1">
        <v>2</v>
      </c>
      <c r="L59" s="6">
        <v>1</v>
      </c>
      <c r="M59" t="s">
        <v>290</v>
      </c>
      <c r="N59" t="s">
        <v>291</v>
      </c>
      <c r="O59" t="s">
        <v>832</v>
      </c>
      <c r="P59">
        <v>3.5</v>
      </c>
      <c r="Q59" t="s">
        <v>2918</v>
      </c>
      <c r="S59" t="b">
        <v>1</v>
      </c>
      <c r="U59" t="b">
        <v>1</v>
      </c>
    </row>
    <row r="60" spans="1:21" x14ac:dyDescent="0.25">
      <c r="H60" s="1" t="s">
        <v>509</v>
      </c>
      <c r="I60" s="5" t="s">
        <v>21</v>
      </c>
      <c r="J60" s="1" t="s">
        <v>510</v>
      </c>
      <c r="K60" s="5">
        <v>-1</v>
      </c>
      <c r="L60" s="1">
        <v>2</v>
      </c>
      <c r="M60" t="s">
        <v>69</v>
      </c>
      <c r="N60" t="s">
        <v>17</v>
      </c>
      <c r="O60" t="s">
        <v>833</v>
      </c>
      <c r="P60">
        <v>1.1000000000000001</v>
      </c>
    </row>
    <row r="61" spans="1:21" x14ac:dyDescent="0.25">
      <c r="H61" s="1" t="s">
        <v>144</v>
      </c>
      <c r="I61" s="5" t="s">
        <v>21</v>
      </c>
      <c r="J61" s="6" t="s">
        <v>144</v>
      </c>
      <c r="K61" s="5">
        <v>-1</v>
      </c>
      <c r="L61" s="6">
        <v>1</v>
      </c>
      <c r="M61" t="s">
        <v>432</v>
      </c>
      <c r="N61" t="s">
        <v>17</v>
      </c>
      <c r="O61" t="s">
        <v>834</v>
      </c>
      <c r="P61">
        <v>1.2</v>
      </c>
      <c r="Q61" t="s">
        <v>2932</v>
      </c>
    </row>
    <row r="62" spans="1:21" x14ac:dyDescent="0.25">
      <c r="H62" s="5" t="s">
        <v>835</v>
      </c>
      <c r="I62" t="s">
        <v>21</v>
      </c>
      <c r="J62" s="5" t="s">
        <v>836</v>
      </c>
      <c r="K62">
        <v>0</v>
      </c>
      <c r="L62" s="5">
        <v>-2</v>
      </c>
      <c r="M62" t="s">
        <v>17</v>
      </c>
      <c r="N62" t="s">
        <v>17</v>
      </c>
      <c r="O62" t="s">
        <v>837</v>
      </c>
      <c r="P62">
        <v>1.1000000000000001</v>
      </c>
      <c r="Q62" t="s">
        <v>2909</v>
      </c>
    </row>
    <row r="63" spans="1:21" x14ac:dyDescent="0.25">
      <c r="A63" t="s">
        <v>705</v>
      </c>
      <c r="B63" s="1" t="s">
        <v>81</v>
      </c>
      <c r="C63" t="s">
        <v>20</v>
      </c>
      <c r="D63" s="1" t="s">
        <v>81</v>
      </c>
      <c r="E63" s="1" t="s">
        <v>81</v>
      </c>
      <c r="F63" s="1">
        <v>2</v>
      </c>
      <c r="G63" s="1">
        <v>2</v>
      </c>
      <c r="H63" s="1" t="s">
        <v>142</v>
      </c>
      <c r="I63" s="1" t="s">
        <v>142</v>
      </c>
      <c r="J63" s="1" t="s">
        <v>142</v>
      </c>
      <c r="K63" s="1">
        <v>2</v>
      </c>
      <c r="L63" s="1">
        <v>2</v>
      </c>
      <c r="M63" t="s">
        <v>290</v>
      </c>
      <c r="N63" t="s">
        <v>291</v>
      </c>
      <c r="O63" t="s">
        <v>838</v>
      </c>
      <c r="P63">
        <v>1.9</v>
      </c>
      <c r="R63" t="b">
        <v>1</v>
      </c>
      <c r="T63" t="b">
        <v>1</v>
      </c>
    </row>
    <row r="64" spans="1:21" x14ac:dyDescent="0.25">
      <c r="A64" t="s">
        <v>705</v>
      </c>
      <c r="B64" s="1" t="s">
        <v>90</v>
      </c>
      <c r="C64" t="s">
        <v>63</v>
      </c>
      <c r="D64" s="1" t="s">
        <v>90</v>
      </c>
      <c r="E64" s="1" t="s">
        <v>90</v>
      </c>
      <c r="F64" s="1">
        <v>2</v>
      </c>
      <c r="G64" s="1">
        <v>2</v>
      </c>
      <c r="H64" s="1" t="s">
        <v>513</v>
      </c>
      <c r="I64" s="1" t="s">
        <v>513</v>
      </c>
      <c r="J64" s="1" t="s">
        <v>513</v>
      </c>
      <c r="K64" s="1">
        <v>2</v>
      </c>
      <c r="L64" s="1">
        <v>2</v>
      </c>
      <c r="M64" t="s">
        <v>96</v>
      </c>
      <c r="N64" t="s">
        <v>789</v>
      </c>
      <c r="O64" t="s">
        <v>839</v>
      </c>
      <c r="P64">
        <v>1.9</v>
      </c>
    </row>
    <row r="65" spans="1:21" x14ac:dyDescent="0.25">
      <c r="H65" s="1" t="s">
        <v>516</v>
      </c>
      <c r="I65" s="5" t="s">
        <v>21</v>
      </c>
      <c r="J65" s="1" t="s">
        <v>517</v>
      </c>
      <c r="K65" s="5">
        <v>-1</v>
      </c>
      <c r="L65" s="1">
        <v>2</v>
      </c>
      <c r="M65" t="s">
        <v>352</v>
      </c>
      <c r="N65" t="s">
        <v>17</v>
      </c>
      <c r="O65" t="s">
        <v>840</v>
      </c>
      <c r="P65">
        <v>1</v>
      </c>
      <c r="Q65" t="s">
        <v>2919</v>
      </c>
    </row>
    <row r="66" spans="1:21" x14ac:dyDescent="0.25">
      <c r="A66" t="s">
        <v>705</v>
      </c>
      <c r="B66" s="1" t="s">
        <v>90</v>
      </c>
      <c r="C66" t="s">
        <v>20</v>
      </c>
      <c r="D66" s="1" t="s">
        <v>90</v>
      </c>
      <c r="E66" s="1" t="s">
        <v>90</v>
      </c>
      <c r="F66" s="1">
        <v>2</v>
      </c>
      <c r="G66" s="1">
        <v>2</v>
      </c>
      <c r="H66" s="1" t="s">
        <v>513</v>
      </c>
      <c r="I66" s="1" t="s">
        <v>513</v>
      </c>
      <c r="J66" s="1" t="s">
        <v>513</v>
      </c>
      <c r="K66" s="1">
        <v>2</v>
      </c>
      <c r="L66" s="1">
        <v>2</v>
      </c>
      <c r="M66" t="s">
        <v>96</v>
      </c>
      <c r="N66" t="s">
        <v>97</v>
      </c>
      <c r="O66" t="s">
        <v>841</v>
      </c>
      <c r="P66">
        <v>1.9</v>
      </c>
      <c r="R66" t="b">
        <v>1</v>
      </c>
      <c r="S66" t="b">
        <v>1</v>
      </c>
      <c r="T66" t="b">
        <v>1</v>
      </c>
      <c r="U66" t="b">
        <v>1</v>
      </c>
    </row>
    <row r="67" spans="1:21" x14ac:dyDescent="0.25">
      <c r="A67" t="s">
        <v>705</v>
      </c>
      <c r="B67" s="1" t="s">
        <v>27</v>
      </c>
      <c r="C67" t="s">
        <v>63</v>
      </c>
      <c r="D67" s="1" t="s">
        <v>27</v>
      </c>
      <c r="E67" s="1" t="s">
        <v>27</v>
      </c>
      <c r="F67" s="1">
        <v>2</v>
      </c>
      <c r="G67" s="1">
        <v>2</v>
      </c>
      <c r="H67" s="1" t="s">
        <v>525</v>
      </c>
      <c r="I67" s="1" t="s">
        <v>525</v>
      </c>
      <c r="J67" s="5" t="s">
        <v>21</v>
      </c>
      <c r="K67" s="1">
        <v>2</v>
      </c>
      <c r="L67" s="5">
        <v>-1</v>
      </c>
      <c r="M67" t="s">
        <v>842</v>
      </c>
      <c r="N67" t="s">
        <v>247</v>
      </c>
      <c r="O67" t="s">
        <v>17</v>
      </c>
      <c r="U67" t="b">
        <v>1</v>
      </c>
    </row>
    <row r="68" spans="1:21" x14ac:dyDescent="0.25">
      <c r="H68" s="1" t="s">
        <v>530</v>
      </c>
      <c r="I68" s="1" t="s">
        <v>530</v>
      </c>
      <c r="J68" s="1" t="s">
        <v>530</v>
      </c>
      <c r="K68" s="1">
        <v>2</v>
      </c>
      <c r="L68" s="1">
        <v>2</v>
      </c>
      <c r="M68" t="s">
        <v>752</v>
      </c>
      <c r="N68" t="s">
        <v>843</v>
      </c>
      <c r="O68" t="s">
        <v>844</v>
      </c>
      <c r="P68">
        <v>2.8</v>
      </c>
    </row>
    <row r="69" spans="1:21" x14ac:dyDescent="0.25">
      <c r="H69" s="5" t="s">
        <v>845</v>
      </c>
      <c r="I69" s="5" t="s">
        <v>846</v>
      </c>
      <c r="J69" t="s">
        <v>17</v>
      </c>
      <c r="K69" s="5">
        <v>-2</v>
      </c>
      <c r="L69">
        <v>0</v>
      </c>
      <c r="M69" t="s">
        <v>17</v>
      </c>
      <c r="N69" t="s">
        <v>843</v>
      </c>
      <c r="O69" t="s">
        <v>17</v>
      </c>
      <c r="Q69" t="s">
        <v>2903</v>
      </c>
    </row>
    <row r="70" spans="1:21" x14ac:dyDescent="0.25">
      <c r="H70" s="5" t="s">
        <v>533</v>
      </c>
      <c r="I70" t="s">
        <v>21</v>
      </c>
      <c r="J70" s="5" t="s">
        <v>534</v>
      </c>
      <c r="K70">
        <v>0</v>
      </c>
      <c r="L70" s="5">
        <v>-2</v>
      </c>
      <c r="M70" t="s">
        <v>17</v>
      </c>
      <c r="N70" t="s">
        <v>17</v>
      </c>
      <c r="O70" t="s">
        <v>847</v>
      </c>
      <c r="P70">
        <v>1.2</v>
      </c>
      <c r="Q70" t="s">
        <v>2933</v>
      </c>
    </row>
    <row r="71" spans="1:21" x14ac:dyDescent="0.25">
      <c r="A71" t="s">
        <v>705</v>
      </c>
      <c r="B71" s="1" t="s">
        <v>27</v>
      </c>
      <c r="C71" t="s">
        <v>20</v>
      </c>
      <c r="D71" s="1" t="s">
        <v>27</v>
      </c>
      <c r="E71" s="1" t="s">
        <v>27</v>
      </c>
      <c r="F71" s="1">
        <v>2</v>
      </c>
      <c r="G71" s="1">
        <v>2</v>
      </c>
      <c r="H71" s="1" t="s">
        <v>525</v>
      </c>
      <c r="I71" s="1" t="s">
        <v>525</v>
      </c>
      <c r="J71" s="1" t="s">
        <v>526</v>
      </c>
      <c r="K71" s="1">
        <v>2</v>
      </c>
      <c r="L71" s="1">
        <v>2</v>
      </c>
      <c r="M71" t="s">
        <v>842</v>
      </c>
      <c r="N71" t="s">
        <v>848</v>
      </c>
      <c r="O71" t="s">
        <v>849</v>
      </c>
      <c r="P71">
        <v>31.1</v>
      </c>
      <c r="R71" t="b">
        <v>1</v>
      </c>
      <c r="S71" t="b">
        <v>1</v>
      </c>
      <c r="T71" t="b">
        <v>1</v>
      </c>
    </row>
    <row r="72" spans="1:21" x14ac:dyDescent="0.25">
      <c r="H72" t="s">
        <v>2934</v>
      </c>
      <c r="I72" t="s">
        <v>21</v>
      </c>
      <c r="J72" s="5" t="s">
        <v>530</v>
      </c>
      <c r="K72">
        <v>0</v>
      </c>
      <c r="L72" s="5">
        <v>-2</v>
      </c>
      <c r="M72" t="s">
        <v>752</v>
      </c>
      <c r="N72" t="s">
        <v>17</v>
      </c>
      <c r="O72" t="s">
        <v>850</v>
      </c>
      <c r="P72">
        <v>1.2</v>
      </c>
      <c r="Q72" t="s">
        <v>2935</v>
      </c>
      <c r="T72" t="b">
        <v>1</v>
      </c>
      <c r="U72" t="b">
        <v>1</v>
      </c>
    </row>
    <row r="73" spans="1:21" x14ac:dyDescent="0.25">
      <c r="H73" s="5" t="s">
        <v>533</v>
      </c>
      <c r="I73" t="s">
        <v>21</v>
      </c>
      <c r="J73" s="5" t="s">
        <v>534</v>
      </c>
      <c r="K73">
        <v>0</v>
      </c>
      <c r="L73" s="5">
        <v>-2</v>
      </c>
      <c r="M73" t="s">
        <v>17</v>
      </c>
      <c r="N73" t="s">
        <v>17</v>
      </c>
      <c r="O73" t="s">
        <v>851</v>
      </c>
      <c r="P73">
        <v>1.2</v>
      </c>
      <c r="Q73" t="s">
        <v>2909</v>
      </c>
      <c r="T73" t="b">
        <v>1</v>
      </c>
      <c r="U73" t="b">
        <v>1</v>
      </c>
    </row>
    <row r="74" spans="1:21" x14ac:dyDescent="0.25">
      <c r="A74" t="s">
        <v>705</v>
      </c>
      <c r="B74" s="1" t="s">
        <v>541</v>
      </c>
      <c r="C74" t="s">
        <v>63</v>
      </c>
      <c r="D74" s="1" t="s">
        <v>541</v>
      </c>
      <c r="E74" s="1" t="s">
        <v>541</v>
      </c>
      <c r="F74" s="1">
        <v>2</v>
      </c>
      <c r="G74" s="1">
        <v>2</v>
      </c>
      <c r="H74" s="1" t="s">
        <v>542</v>
      </c>
      <c r="I74" s="1" t="s">
        <v>852</v>
      </c>
      <c r="J74" s="1" t="s">
        <v>543</v>
      </c>
      <c r="K74" s="1">
        <v>2</v>
      </c>
      <c r="L74" s="1">
        <v>2</v>
      </c>
      <c r="M74" t="s">
        <v>853</v>
      </c>
      <c r="N74" t="s">
        <v>854</v>
      </c>
      <c r="O74" t="s">
        <v>855</v>
      </c>
      <c r="P74">
        <v>25</v>
      </c>
    </row>
    <row r="75" spans="1:21" x14ac:dyDescent="0.25">
      <c r="H75" s="1" t="s">
        <v>546</v>
      </c>
      <c r="I75" s="5" t="s">
        <v>21</v>
      </c>
      <c r="J75" s="1" t="s">
        <v>546</v>
      </c>
      <c r="K75" s="5">
        <v>-1</v>
      </c>
      <c r="L75" s="1">
        <v>2</v>
      </c>
      <c r="M75" t="s">
        <v>196</v>
      </c>
      <c r="N75" t="s">
        <v>17</v>
      </c>
      <c r="O75" t="s">
        <v>856</v>
      </c>
      <c r="P75">
        <v>1.9</v>
      </c>
    </row>
    <row r="76" spans="1:21" x14ac:dyDescent="0.25">
      <c r="A76" t="s">
        <v>705</v>
      </c>
      <c r="B76" s="1" t="s">
        <v>548</v>
      </c>
      <c r="C76" t="s">
        <v>20</v>
      </c>
      <c r="D76" t="s">
        <v>541</v>
      </c>
      <c r="E76" t="s">
        <v>21</v>
      </c>
      <c r="F76">
        <v>0</v>
      </c>
      <c r="G76">
        <v>0</v>
      </c>
      <c r="M76" t="s">
        <v>853</v>
      </c>
      <c r="N76" t="s">
        <v>857</v>
      </c>
      <c r="O76" t="s">
        <v>17</v>
      </c>
      <c r="Q76" t="s">
        <v>405</v>
      </c>
      <c r="R76" t="b">
        <v>1</v>
      </c>
      <c r="S76" t="b">
        <v>1</v>
      </c>
    </row>
    <row r="77" spans="1:21" x14ac:dyDescent="0.25">
      <c r="A77" t="s">
        <v>705</v>
      </c>
      <c r="B77" s="5" t="s">
        <v>99</v>
      </c>
      <c r="C77" t="s">
        <v>63</v>
      </c>
      <c r="D77" t="s">
        <v>21</v>
      </c>
      <c r="E77" s="5" t="s">
        <v>100</v>
      </c>
      <c r="F77">
        <v>0</v>
      </c>
      <c r="G77" s="5">
        <v>-2</v>
      </c>
      <c r="H77" s="5" t="s">
        <v>858</v>
      </c>
      <c r="I77" t="s">
        <v>21</v>
      </c>
      <c r="J77" s="5" t="s">
        <v>859</v>
      </c>
      <c r="K77">
        <v>0</v>
      </c>
      <c r="L77" s="5">
        <v>-2</v>
      </c>
      <c r="M77" t="s">
        <v>17</v>
      </c>
      <c r="N77" t="s">
        <v>17</v>
      </c>
      <c r="O77" t="s">
        <v>860</v>
      </c>
      <c r="P77">
        <v>7.7</v>
      </c>
      <c r="Q77" t="s">
        <v>2936</v>
      </c>
    </row>
    <row r="78" spans="1:21" x14ac:dyDescent="0.25">
      <c r="H78" s="5" t="s">
        <v>861</v>
      </c>
      <c r="I78" t="s">
        <v>21</v>
      </c>
      <c r="J78" s="5" t="s">
        <v>862</v>
      </c>
      <c r="K78">
        <v>0</v>
      </c>
      <c r="L78" s="5">
        <v>-2</v>
      </c>
      <c r="M78" t="s">
        <v>17</v>
      </c>
      <c r="N78" t="s">
        <v>17</v>
      </c>
      <c r="O78" t="s">
        <v>863</v>
      </c>
      <c r="P78">
        <v>7.2</v>
      </c>
      <c r="Q78" t="s">
        <v>2936</v>
      </c>
    </row>
    <row r="79" spans="1:21" x14ac:dyDescent="0.25">
      <c r="H79" s="5" t="s">
        <v>864</v>
      </c>
      <c r="I79" t="s">
        <v>21</v>
      </c>
      <c r="J79" s="5" t="s">
        <v>865</v>
      </c>
      <c r="K79">
        <v>0</v>
      </c>
      <c r="L79" s="5">
        <v>-2</v>
      </c>
      <c r="M79" t="s">
        <v>17</v>
      </c>
      <c r="N79" t="s">
        <v>17</v>
      </c>
      <c r="O79" t="s">
        <v>866</v>
      </c>
      <c r="P79">
        <v>9.1999999999999993</v>
      </c>
      <c r="Q79" t="s">
        <v>2936</v>
      </c>
    </row>
    <row r="80" spans="1:21" x14ac:dyDescent="0.25">
      <c r="A80" t="s">
        <v>705</v>
      </c>
      <c r="B80" s="1" t="s">
        <v>564</v>
      </c>
      <c r="C80" t="s">
        <v>63</v>
      </c>
      <c r="D80" s="5" t="s">
        <v>21</v>
      </c>
      <c r="E80" s="1" t="s">
        <v>564</v>
      </c>
      <c r="F80" s="5">
        <v>-1</v>
      </c>
      <c r="G80" s="1">
        <v>2</v>
      </c>
      <c r="H80" s="1" t="s">
        <v>565</v>
      </c>
      <c r="I80" s="5" t="s">
        <v>21</v>
      </c>
      <c r="J80" s="1" t="s">
        <v>565</v>
      </c>
      <c r="K80" s="5">
        <v>-1</v>
      </c>
      <c r="L80" s="1">
        <v>2</v>
      </c>
      <c r="M80" t="s">
        <v>591</v>
      </c>
      <c r="N80" t="s">
        <v>17</v>
      </c>
      <c r="O80" t="s">
        <v>867</v>
      </c>
      <c r="P80">
        <v>4</v>
      </c>
      <c r="Q80" t="s">
        <v>2920</v>
      </c>
    </row>
    <row r="81" spans="1:21" x14ac:dyDescent="0.25">
      <c r="A81" t="s">
        <v>705</v>
      </c>
      <c r="B81" s="1" t="s">
        <v>569</v>
      </c>
      <c r="C81" t="s">
        <v>63</v>
      </c>
      <c r="D81" s="1" t="s">
        <v>569</v>
      </c>
      <c r="E81" s="1" t="s">
        <v>569</v>
      </c>
      <c r="F81" s="1">
        <v>2</v>
      </c>
      <c r="G81" s="1">
        <v>2</v>
      </c>
      <c r="H81" s="1" t="s">
        <v>570</v>
      </c>
      <c r="I81" s="1" t="s">
        <v>868</v>
      </c>
      <c r="J81" s="1" t="s">
        <v>571</v>
      </c>
      <c r="K81" s="1">
        <v>2</v>
      </c>
      <c r="L81" s="1">
        <v>2</v>
      </c>
      <c r="M81" t="s">
        <v>174</v>
      </c>
      <c r="N81" t="s">
        <v>869</v>
      </c>
      <c r="O81" t="s">
        <v>870</v>
      </c>
      <c r="P81">
        <v>4.3</v>
      </c>
    </row>
    <row r="82" spans="1:21" x14ac:dyDescent="0.25">
      <c r="H82" s="5" t="s">
        <v>871</v>
      </c>
      <c r="I82" t="s">
        <v>21</v>
      </c>
      <c r="J82" s="5" t="s">
        <v>872</v>
      </c>
      <c r="K82">
        <v>0</v>
      </c>
      <c r="L82" s="5">
        <v>-2</v>
      </c>
      <c r="M82" t="s">
        <v>17</v>
      </c>
      <c r="N82" t="s">
        <v>17</v>
      </c>
      <c r="O82" t="s">
        <v>873</v>
      </c>
      <c r="P82">
        <v>4.3</v>
      </c>
      <c r="Q82" t="s">
        <v>2909</v>
      </c>
    </row>
    <row r="83" spans="1:21" x14ac:dyDescent="0.25">
      <c r="A83" t="s">
        <v>705</v>
      </c>
      <c r="B83" s="1" t="s">
        <v>573</v>
      </c>
      <c r="C83" t="s">
        <v>20</v>
      </c>
      <c r="D83" t="s">
        <v>569</v>
      </c>
      <c r="E83" t="s">
        <v>21</v>
      </c>
      <c r="F83">
        <v>0</v>
      </c>
      <c r="G83">
        <v>0</v>
      </c>
      <c r="M83" t="s">
        <v>174</v>
      </c>
      <c r="N83" t="s">
        <v>874</v>
      </c>
      <c r="O83" t="s">
        <v>17</v>
      </c>
      <c r="Q83" t="s">
        <v>405</v>
      </c>
      <c r="R83" t="b">
        <v>1</v>
      </c>
      <c r="S83" t="b">
        <v>1</v>
      </c>
    </row>
    <row r="84" spans="1:21" x14ac:dyDescent="0.25">
      <c r="A84" t="s">
        <v>705</v>
      </c>
      <c r="B84" s="1" t="s">
        <v>583</v>
      </c>
      <c r="C84" t="s">
        <v>63</v>
      </c>
      <c r="D84" t="s">
        <v>575</v>
      </c>
      <c r="E84" t="s">
        <v>21</v>
      </c>
      <c r="F84">
        <v>0</v>
      </c>
      <c r="G84">
        <v>0</v>
      </c>
      <c r="M84" t="s">
        <v>752</v>
      </c>
      <c r="N84" t="s">
        <v>875</v>
      </c>
      <c r="O84" t="s">
        <v>17</v>
      </c>
      <c r="Q84" t="s">
        <v>405</v>
      </c>
    </row>
    <row r="85" spans="1:21" x14ac:dyDescent="0.25">
      <c r="A85" t="s">
        <v>705</v>
      </c>
      <c r="B85" s="1" t="s">
        <v>588</v>
      </c>
      <c r="C85" t="s">
        <v>63</v>
      </c>
      <c r="D85" s="1" t="s">
        <v>588</v>
      </c>
      <c r="E85" s="1" t="s">
        <v>588</v>
      </c>
      <c r="F85" s="1">
        <v>2</v>
      </c>
      <c r="G85" s="1">
        <v>2</v>
      </c>
      <c r="H85" s="1" t="s">
        <v>589</v>
      </c>
      <c r="I85" s="1" t="s">
        <v>876</v>
      </c>
      <c r="J85" s="1" t="s">
        <v>590</v>
      </c>
      <c r="K85" s="1">
        <v>2</v>
      </c>
      <c r="L85" s="1">
        <v>2</v>
      </c>
      <c r="M85" t="s">
        <v>481</v>
      </c>
      <c r="N85" t="s">
        <v>482</v>
      </c>
      <c r="O85" t="s">
        <v>877</v>
      </c>
      <c r="P85">
        <v>1.8</v>
      </c>
    </row>
    <row r="86" spans="1:21" x14ac:dyDescent="0.25">
      <c r="H86" s="5" t="s">
        <v>878</v>
      </c>
      <c r="I86" t="s">
        <v>21</v>
      </c>
      <c r="J86" s="5" t="s">
        <v>879</v>
      </c>
      <c r="K86">
        <v>0</v>
      </c>
      <c r="L86" s="5">
        <v>-2</v>
      </c>
      <c r="M86" t="s">
        <v>17</v>
      </c>
      <c r="N86" t="s">
        <v>17</v>
      </c>
      <c r="O86" t="s">
        <v>880</v>
      </c>
      <c r="P86">
        <v>1.7</v>
      </c>
      <c r="Q86" t="s">
        <v>2909</v>
      </c>
    </row>
    <row r="87" spans="1:21" x14ac:dyDescent="0.25">
      <c r="H87" s="5" t="s">
        <v>881</v>
      </c>
      <c r="I87" t="s">
        <v>21</v>
      </c>
      <c r="J87" s="5" t="s">
        <v>882</v>
      </c>
      <c r="K87">
        <v>0</v>
      </c>
      <c r="L87" s="5">
        <v>-2</v>
      </c>
      <c r="M87" t="s">
        <v>17</v>
      </c>
      <c r="N87" t="s">
        <v>17</v>
      </c>
      <c r="O87" t="s">
        <v>883</v>
      </c>
      <c r="P87">
        <v>1.5</v>
      </c>
      <c r="Q87" t="s">
        <v>2909</v>
      </c>
    </row>
    <row r="88" spans="1:21" x14ac:dyDescent="0.25">
      <c r="A88" t="s">
        <v>705</v>
      </c>
      <c r="B88" s="1" t="s">
        <v>604</v>
      </c>
      <c r="C88" t="s">
        <v>63</v>
      </c>
      <c r="D88" s="1" t="s">
        <v>604</v>
      </c>
      <c r="E88" s="1" t="s">
        <v>604</v>
      </c>
      <c r="F88" s="1">
        <v>2</v>
      </c>
      <c r="G88" s="1">
        <v>2</v>
      </c>
      <c r="H88" s="1" t="s">
        <v>605</v>
      </c>
      <c r="I88" s="1" t="s">
        <v>884</v>
      </c>
      <c r="J88" s="6" t="s">
        <v>606</v>
      </c>
      <c r="K88" s="1">
        <v>2</v>
      </c>
      <c r="L88" s="6">
        <v>1</v>
      </c>
      <c r="M88" t="s">
        <v>591</v>
      </c>
      <c r="N88" t="s">
        <v>885</v>
      </c>
      <c r="O88" t="s">
        <v>886</v>
      </c>
      <c r="P88">
        <v>1.7</v>
      </c>
      <c r="Q88" t="s">
        <v>2921</v>
      </c>
    </row>
    <row r="89" spans="1:21" x14ac:dyDescent="0.25">
      <c r="H89" s="1" t="s">
        <v>608</v>
      </c>
      <c r="I89" s="5" t="s">
        <v>21</v>
      </c>
      <c r="J89" s="1" t="s">
        <v>608</v>
      </c>
      <c r="K89" s="5">
        <v>-1</v>
      </c>
      <c r="L89" s="1">
        <v>2</v>
      </c>
      <c r="M89" t="s">
        <v>87</v>
      </c>
      <c r="N89" t="s">
        <v>17</v>
      </c>
      <c r="O89" t="s">
        <v>887</v>
      </c>
      <c r="P89">
        <v>1.4</v>
      </c>
      <c r="Q89" t="s">
        <v>2922</v>
      </c>
    </row>
    <row r="90" spans="1:21" x14ac:dyDescent="0.25">
      <c r="H90" s="1" t="s">
        <v>888</v>
      </c>
      <c r="I90" s="1" t="s">
        <v>888</v>
      </c>
      <c r="J90" s="1" t="s">
        <v>889</v>
      </c>
      <c r="K90" s="1">
        <v>2</v>
      </c>
      <c r="L90" s="1">
        <v>2</v>
      </c>
      <c r="M90" t="s">
        <v>17</v>
      </c>
      <c r="N90" t="s">
        <v>885</v>
      </c>
      <c r="O90" t="s">
        <v>890</v>
      </c>
      <c r="P90">
        <v>1.8</v>
      </c>
    </row>
    <row r="91" spans="1:21" x14ac:dyDescent="0.25">
      <c r="A91" t="s">
        <v>705</v>
      </c>
      <c r="B91" s="1" t="s">
        <v>613</v>
      </c>
      <c r="C91" t="s">
        <v>20</v>
      </c>
      <c r="D91" t="s">
        <v>604</v>
      </c>
      <c r="E91" t="s">
        <v>21</v>
      </c>
      <c r="F91">
        <v>0</v>
      </c>
      <c r="G91">
        <v>0</v>
      </c>
      <c r="M91" t="s">
        <v>591</v>
      </c>
      <c r="N91" t="s">
        <v>891</v>
      </c>
      <c r="O91" t="s">
        <v>17</v>
      </c>
      <c r="Q91" t="s">
        <v>405</v>
      </c>
      <c r="R91" t="b">
        <v>1</v>
      </c>
      <c r="S91" t="b">
        <v>1</v>
      </c>
    </row>
    <row r="92" spans="1:21" x14ac:dyDescent="0.25">
      <c r="A92" t="s">
        <v>705</v>
      </c>
      <c r="B92" s="1" t="s">
        <v>146</v>
      </c>
      <c r="C92" t="s">
        <v>63</v>
      </c>
      <c r="D92" s="1" t="s">
        <v>146</v>
      </c>
      <c r="E92" s="6" t="s">
        <v>146</v>
      </c>
      <c r="F92" s="1">
        <v>2</v>
      </c>
      <c r="G92" s="6">
        <v>1</v>
      </c>
      <c r="H92" s="1" t="s">
        <v>892</v>
      </c>
      <c r="I92" s="1" t="s">
        <v>617</v>
      </c>
      <c r="J92" s="1" t="s">
        <v>619</v>
      </c>
      <c r="K92" s="1">
        <v>2</v>
      </c>
      <c r="L92" s="1">
        <v>2</v>
      </c>
      <c r="M92" t="s">
        <v>893</v>
      </c>
      <c r="N92" t="s">
        <v>894</v>
      </c>
      <c r="O92" t="s">
        <v>895</v>
      </c>
      <c r="P92">
        <v>1.3</v>
      </c>
      <c r="Q92" t="s">
        <v>2897</v>
      </c>
      <c r="S92" t="b">
        <v>1</v>
      </c>
      <c r="U92" t="b">
        <v>1</v>
      </c>
    </row>
    <row r="93" spans="1:21" x14ac:dyDescent="0.25">
      <c r="H93" t="s">
        <v>2937</v>
      </c>
      <c r="I93" t="s">
        <v>21</v>
      </c>
      <c r="J93" s="5" t="s">
        <v>621</v>
      </c>
      <c r="K93">
        <v>0</v>
      </c>
      <c r="L93" s="5">
        <v>-2</v>
      </c>
      <c r="M93" t="s">
        <v>432</v>
      </c>
      <c r="N93" t="s">
        <v>17</v>
      </c>
      <c r="O93" t="s">
        <v>896</v>
      </c>
      <c r="P93">
        <v>1.3</v>
      </c>
      <c r="Q93" t="s">
        <v>2938</v>
      </c>
    </row>
    <row r="94" spans="1:21" x14ac:dyDescent="0.25">
      <c r="H94" s="5" t="s">
        <v>625</v>
      </c>
      <c r="I94" t="s">
        <v>21</v>
      </c>
      <c r="J94" s="5" t="s">
        <v>626</v>
      </c>
      <c r="K94">
        <v>0</v>
      </c>
      <c r="L94" s="5">
        <v>-2</v>
      </c>
      <c r="M94" t="s">
        <v>17</v>
      </c>
      <c r="N94" t="s">
        <v>17</v>
      </c>
      <c r="O94" t="s">
        <v>897</v>
      </c>
      <c r="P94">
        <v>1.1000000000000001</v>
      </c>
      <c r="Q94" t="s">
        <v>2909</v>
      </c>
    </row>
    <row r="95" spans="1:21" x14ac:dyDescent="0.25">
      <c r="A95" t="s">
        <v>705</v>
      </c>
      <c r="B95" s="1" t="s">
        <v>146</v>
      </c>
      <c r="C95" t="s">
        <v>20</v>
      </c>
      <c r="D95" s="1" t="s">
        <v>146</v>
      </c>
      <c r="E95" s="1" t="s">
        <v>146</v>
      </c>
      <c r="F95" s="1">
        <v>2</v>
      </c>
      <c r="G95" s="1">
        <v>2</v>
      </c>
      <c r="H95" s="1" t="s">
        <v>892</v>
      </c>
      <c r="I95" s="1" t="s">
        <v>617</v>
      </c>
      <c r="J95" s="1" t="s">
        <v>619</v>
      </c>
      <c r="K95" s="1">
        <v>2</v>
      </c>
      <c r="L95" s="1">
        <v>2</v>
      </c>
      <c r="M95" t="s">
        <v>893</v>
      </c>
      <c r="N95" t="s">
        <v>898</v>
      </c>
      <c r="O95" t="s">
        <v>899</v>
      </c>
      <c r="P95">
        <v>2.6</v>
      </c>
      <c r="R95" t="b">
        <v>1</v>
      </c>
      <c r="T95" t="b">
        <v>1</v>
      </c>
    </row>
    <row r="96" spans="1:21" x14ac:dyDescent="0.25">
      <c r="H96" s="5" t="s">
        <v>629</v>
      </c>
      <c r="I96" t="s">
        <v>21</v>
      </c>
      <c r="J96" s="5" t="s">
        <v>630</v>
      </c>
      <c r="K96">
        <v>0</v>
      </c>
      <c r="L96" s="5">
        <v>-2</v>
      </c>
      <c r="M96" t="s">
        <v>17</v>
      </c>
      <c r="N96" t="s">
        <v>17</v>
      </c>
      <c r="O96" t="s">
        <v>900</v>
      </c>
      <c r="P96">
        <v>1.5</v>
      </c>
      <c r="Q96" t="s">
        <v>2939</v>
      </c>
    </row>
    <row r="97" spans="1:21" x14ac:dyDescent="0.25">
      <c r="A97" t="s">
        <v>705</v>
      </c>
      <c r="B97" s="1" t="s">
        <v>632</v>
      </c>
      <c r="C97" t="s">
        <v>63</v>
      </c>
      <c r="D97" s="1" t="s">
        <v>632</v>
      </c>
      <c r="E97" s="1" t="s">
        <v>632</v>
      </c>
      <c r="F97" s="1">
        <v>2</v>
      </c>
      <c r="G97" s="1">
        <v>2</v>
      </c>
      <c r="H97" s="1" t="s">
        <v>633</v>
      </c>
      <c r="I97" s="1" t="s">
        <v>633</v>
      </c>
      <c r="J97" s="1" t="s">
        <v>633</v>
      </c>
      <c r="K97" s="1">
        <v>2</v>
      </c>
      <c r="L97" s="1">
        <v>2</v>
      </c>
      <c r="M97" t="s">
        <v>206</v>
      </c>
      <c r="N97" t="s">
        <v>801</v>
      </c>
      <c r="O97" t="s">
        <v>901</v>
      </c>
      <c r="P97">
        <v>1.5</v>
      </c>
    </row>
    <row r="98" spans="1:21" x14ac:dyDescent="0.25">
      <c r="A98" t="s">
        <v>705</v>
      </c>
      <c r="B98" s="1" t="s">
        <v>632</v>
      </c>
      <c r="C98" t="s">
        <v>20</v>
      </c>
      <c r="D98" s="1" t="s">
        <v>632</v>
      </c>
      <c r="E98" s="1" t="s">
        <v>632</v>
      </c>
      <c r="F98" s="1">
        <v>2</v>
      </c>
      <c r="G98" s="1">
        <v>2</v>
      </c>
      <c r="H98" s="1" t="s">
        <v>633</v>
      </c>
      <c r="I98" s="1" t="s">
        <v>633</v>
      </c>
      <c r="J98" s="1" t="s">
        <v>633</v>
      </c>
      <c r="K98" s="1">
        <v>2</v>
      </c>
      <c r="L98" s="1">
        <v>2</v>
      </c>
      <c r="M98" t="s">
        <v>206</v>
      </c>
      <c r="N98" t="s">
        <v>801</v>
      </c>
      <c r="O98" t="s">
        <v>902</v>
      </c>
      <c r="P98">
        <v>2.4</v>
      </c>
      <c r="R98" t="b">
        <v>1</v>
      </c>
      <c r="S98" t="b">
        <v>1</v>
      </c>
      <c r="T98" t="b">
        <v>1</v>
      </c>
      <c r="U98" t="b">
        <v>1</v>
      </c>
    </row>
    <row r="99" spans="1:21" x14ac:dyDescent="0.25">
      <c r="A99" t="s">
        <v>705</v>
      </c>
      <c r="B99" s="1" t="s">
        <v>642</v>
      </c>
      <c r="C99" t="s">
        <v>63</v>
      </c>
      <c r="D99" s="1" t="s">
        <v>642</v>
      </c>
      <c r="E99" s="1" t="s">
        <v>642</v>
      </c>
      <c r="F99" s="1">
        <v>2</v>
      </c>
      <c r="G99" s="1">
        <v>2</v>
      </c>
      <c r="H99" s="1" t="s">
        <v>643</v>
      </c>
      <c r="I99" s="5" t="s">
        <v>21</v>
      </c>
      <c r="J99" s="1" t="s">
        <v>643</v>
      </c>
      <c r="K99" s="5">
        <v>-1</v>
      </c>
      <c r="L99" s="1">
        <v>2</v>
      </c>
      <c r="M99" t="s">
        <v>218</v>
      </c>
      <c r="N99" t="s">
        <v>17</v>
      </c>
      <c r="O99" t="s">
        <v>903</v>
      </c>
      <c r="P99">
        <v>1.6</v>
      </c>
      <c r="Q99" t="s">
        <v>2923</v>
      </c>
    </row>
    <row r="100" spans="1:21" x14ac:dyDescent="0.25">
      <c r="H100" s="1" t="s">
        <v>647</v>
      </c>
      <c r="I100" s="1" t="s">
        <v>647</v>
      </c>
      <c r="J100" s="5" t="s">
        <v>21</v>
      </c>
      <c r="K100" s="1">
        <v>2</v>
      </c>
      <c r="L100" s="5">
        <v>-1</v>
      </c>
      <c r="M100" t="s">
        <v>752</v>
      </c>
      <c r="N100" t="s">
        <v>219</v>
      </c>
      <c r="O100" t="s">
        <v>17</v>
      </c>
    </row>
    <row r="101" spans="1:21" x14ac:dyDescent="0.25">
      <c r="A101" t="s">
        <v>705</v>
      </c>
      <c r="B101" s="1" t="s">
        <v>904</v>
      </c>
      <c r="C101" t="s">
        <v>63</v>
      </c>
      <c r="D101" t="s">
        <v>649</v>
      </c>
      <c r="E101" s="5" t="s">
        <v>649</v>
      </c>
      <c r="F101">
        <v>0</v>
      </c>
      <c r="G101" s="5">
        <v>-2</v>
      </c>
      <c r="H101" s="5" t="s">
        <v>905</v>
      </c>
      <c r="I101" t="s">
        <v>21</v>
      </c>
      <c r="J101" s="5" t="s">
        <v>906</v>
      </c>
      <c r="K101">
        <v>0</v>
      </c>
      <c r="L101" s="5">
        <v>-2</v>
      </c>
      <c r="M101" t="s">
        <v>17</v>
      </c>
      <c r="N101" t="s">
        <v>17</v>
      </c>
      <c r="O101" t="s">
        <v>907</v>
      </c>
      <c r="P101">
        <v>2.2000000000000002</v>
      </c>
      <c r="Q101" t="s">
        <v>2913</v>
      </c>
    </row>
    <row r="102" spans="1:21" x14ac:dyDescent="0.25">
      <c r="A102" t="s">
        <v>705</v>
      </c>
      <c r="B102" s="5" t="s">
        <v>908</v>
      </c>
      <c r="C102" t="s">
        <v>63</v>
      </c>
      <c r="D102" t="s">
        <v>21</v>
      </c>
      <c r="E102" s="5" t="s">
        <v>909</v>
      </c>
      <c r="F102">
        <v>0</v>
      </c>
      <c r="G102" s="5">
        <v>-2</v>
      </c>
      <c r="H102" s="5" t="s">
        <v>910</v>
      </c>
      <c r="I102" t="s">
        <v>21</v>
      </c>
      <c r="J102" s="5" t="s">
        <v>911</v>
      </c>
      <c r="K102">
        <v>0</v>
      </c>
      <c r="L102" s="5">
        <v>-2</v>
      </c>
      <c r="M102" t="s">
        <v>17</v>
      </c>
      <c r="N102" t="s">
        <v>17</v>
      </c>
      <c r="O102" t="s">
        <v>912</v>
      </c>
      <c r="P102">
        <v>3.6</v>
      </c>
      <c r="Q102" t="s">
        <v>2940</v>
      </c>
    </row>
    <row r="103" spans="1:21" x14ac:dyDescent="0.25">
      <c r="A103" t="s">
        <v>705</v>
      </c>
      <c r="B103" s="5" t="s">
        <v>913</v>
      </c>
      <c r="C103" t="s">
        <v>63</v>
      </c>
      <c r="D103" t="s">
        <v>21</v>
      </c>
      <c r="E103" s="5" t="s">
        <v>914</v>
      </c>
      <c r="F103">
        <v>0</v>
      </c>
      <c r="G103" s="5">
        <v>-2</v>
      </c>
      <c r="H103" s="5" t="s">
        <v>915</v>
      </c>
      <c r="I103" t="s">
        <v>21</v>
      </c>
      <c r="J103" s="5" t="s">
        <v>916</v>
      </c>
      <c r="K103">
        <v>0</v>
      </c>
      <c r="L103" s="5">
        <v>-2</v>
      </c>
      <c r="M103" t="s">
        <v>17</v>
      </c>
      <c r="N103" t="s">
        <v>17</v>
      </c>
      <c r="O103" t="s">
        <v>917</v>
      </c>
      <c r="P103">
        <v>2.2999999999999998</v>
      </c>
      <c r="Q103" t="s">
        <v>2940</v>
      </c>
    </row>
    <row r="104" spans="1:21" x14ac:dyDescent="0.25">
      <c r="H104" s="5" t="s">
        <v>918</v>
      </c>
      <c r="I104" t="s">
        <v>21</v>
      </c>
      <c r="J104" s="5" t="s">
        <v>919</v>
      </c>
      <c r="K104">
        <v>0</v>
      </c>
      <c r="L104" s="5">
        <v>-2</v>
      </c>
      <c r="M104" t="s">
        <v>17</v>
      </c>
      <c r="N104" t="s">
        <v>17</v>
      </c>
      <c r="O104" t="s">
        <v>920</v>
      </c>
      <c r="P104">
        <v>2.2000000000000002</v>
      </c>
      <c r="Q104" t="s">
        <v>2940</v>
      </c>
    </row>
    <row r="105" spans="1:21" x14ac:dyDescent="0.25">
      <c r="A105" t="s">
        <v>705</v>
      </c>
      <c r="B105" s="1" t="s">
        <v>921</v>
      </c>
      <c r="C105" t="s">
        <v>63</v>
      </c>
      <c r="D105" t="s">
        <v>690</v>
      </c>
      <c r="E105" t="s">
        <v>21</v>
      </c>
      <c r="F105">
        <v>0</v>
      </c>
      <c r="G105">
        <v>0</v>
      </c>
      <c r="M105" t="s">
        <v>166</v>
      </c>
      <c r="N105" t="s">
        <v>922</v>
      </c>
      <c r="O105" t="s">
        <v>17</v>
      </c>
      <c r="Q105" t="s">
        <v>405</v>
      </c>
    </row>
    <row r="108" spans="1:21" ht="15.75" x14ac:dyDescent="0.25">
      <c r="A108" s="3" t="s">
        <v>31</v>
      </c>
      <c r="H108" s="3" t="s">
        <v>32</v>
      </c>
    </row>
    <row r="109" spans="1:21" x14ac:dyDescent="0.25">
      <c r="A109" s="4" t="s">
        <v>33</v>
      </c>
      <c r="F109">
        <f>COUNTIFS(B2:B105,"&lt;&gt;*_*",B2:B105,"&lt;&gt;")</f>
        <v>34</v>
      </c>
      <c r="H109" s="4" t="s">
        <v>33</v>
      </c>
      <c r="K109">
        <f>COUNTIFS(B2:B105,"&lt;&gt;*_*",B2:B105,"&lt;&gt;",R2:R105,"&lt;&gt;TRUE")</f>
        <v>23</v>
      </c>
    </row>
    <row r="110" spans="1:21" x14ac:dyDescent="0.25">
      <c r="A110" s="4" t="s">
        <v>34</v>
      </c>
      <c r="F110">
        <f>COUNTIFS(F2:F105,"&gt;0")</f>
        <v>31</v>
      </c>
      <c r="H110" s="4" t="s">
        <v>34</v>
      </c>
      <c r="K110">
        <f>COUNTIFS(F2:F105,"&gt;0",R2:R105,"&lt;&gt;TRUE")</f>
        <v>22</v>
      </c>
    </row>
    <row r="111" spans="1:21" x14ac:dyDescent="0.25">
      <c r="A111" s="4" t="s">
        <v>35</v>
      </c>
      <c r="F111">
        <f>COUNTIFS(G2:G105,"&gt;0")</f>
        <v>34</v>
      </c>
      <c r="H111" s="4" t="s">
        <v>35</v>
      </c>
      <c r="K111">
        <f>COUNTIFS(G2:G105,"&gt;0",S2:S105,"&lt;&gt;TRUE")</f>
        <v>23</v>
      </c>
    </row>
    <row r="112" spans="1:21" x14ac:dyDescent="0.25">
      <c r="A112" s="4" t="s">
        <v>36</v>
      </c>
      <c r="F112">
        <f>COUNTIFS(F2:F105,"&lt;&gt;-1",F2:F105,"&lt;&gt;0",F2:F105,"&lt;2")</f>
        <v>0</v>
      </c>
      <c r="H112" s="4" t="s">
        <v>36</v>
      </c>
      <c r="K112">
        <f>COUNTIFS(F2:F105,"&lt;&gt;-1",F2:F105,"&lt;&gt;0",F2:F105,"&lt;2",R2:R105,"&lt;&gt;TRUE")</f>
        <v>0</v>
      </c>
    </row>
    <row r="113" spans="1:11" x14ac:dyDescent="0.25">
      <c r="A113" s="4" t="s">
        <v>37</v>
      </c>
      <c r="F113">
        <f>COUNTIFS(G2:G105,"&lt;&gt;-1",G2:G105,"&lt;&gt;0",G2:G105,"&lt;2")</f>
        <v>14</v>
      </c>
      <c r="H113" s="4" t="s">
        <v>37</v>
      </c>
      <c r="K113">
        <f>COUNTIFS(G2:G105,"&lt;&gt;-1",G2:G105,"&lt;&gt;0",G2:G105,"&lt;2",S2:S105,"&lt;&gt;TRUE")</f>
        <v>8</v>
      </c>
    </row>
    <row r="114" spans="1:11" x14ac:dyDescent="0.25">
      <c r="A114" s="4" t="s">
        <v>38</v>
      </c>
      <c r="F114">
        <f>COUNTIFS(F2:F105,"=-1")+COUNTIFS(F2:F105,"=-3")</f>
        <v>3</v>
      </c>
      <c r="H114" s="4" t="s">
        <v>38</v>
      </c>
      <c r="K114">
        <f>COUNTIFS(F2:F105,"=-1",R2:R105,"&lt;&gt;TRUE")+COUNTIFS(F2:F105,"=-3",R2:R105,"&lt;&gt;TRUE")</f>
        <v>1</v>
      </c>
    </row>
    <row r="115" spans="1:11" x14ac:dyDescent="0.25">
      <c r="A115" s="4" t="s">
        <v>39</v>
      </c>
      <c r="F115">
        <f>COUNTIFS(G2:G105,"=-1")+COUNTIFS(G2:G105,"=-3")</f>
        <v>0</v>
      </c>
      <c r="H115" s="4" t="s">
        <v>39</v>
      </c>
      <c r="K115">
        <f>COUNTIFS(G2:G105,"=-1",S2:S105,"&lt;&gt;TRUE")+COUNTIFS(G2:G105,"=-3",S2:S105,"&lt;&gt;TRUE")</f>
        <v>0</v>
      </c>
    </row>
    <row r="116" spans="1:11" x14ac:dyDescent="0.25">
      <c r="A116" s="4" t="s">
        <v>40</v>
      </c>
      <c r="F116" s="8">
        <f>F110/F109</f>
        <v>0.91176470588235292</v>
      </c>
      <c r="H116" s="4" t="s">
        <v>40</v>
      </c>
      <c r="K116" s="8">
        <f>K110/K109</f>
        <v>0.95652173913043481</v>
      </c>
    </row>
    <row r="117" spans="1:11" x14ac:dyDescent="0.25">
      <c r="A117" s="4" t="s">
        <v>41</v>
      </c>
      <c r="F117" s="8">
        <f>F111/F109</f>
        <v>1</v>
      </c>
      <c r="H117" s="4" t="s">
        <v>42</v>
      </c>
      <c r="K117" s="8">
        <f>K111/K109</f>
        <v>1</v>
      </c>
    </row>
    <row r="118" spans="1:11" x14ac:dyDescent="0.25">
      <c r="A118" s="4" t="s">
        <v>43</v>
      </c>
      <c r="F118" s="8">
        <f>F110/(F110+F112)</f>
        <v>1</v>
      </c>
      <c r="H118" s="4" t="s">
        <v>43</v>
      </c>
      <c r="K118" s="8">
        <f>K110/(K110+K112)</f>
        <v>1</v>
      </c>
    </row>
    <row r="119" spans="1:11" x14ac:dyDescent="0.25">
      <c r="A119" s="4" t="s">
        <v>44</v>
      </c>
      <c r="F119" s="8">
        <f>F111/(F111+F113)</f>
        <v>0.70833333333333337</v>
      </c>
      <c r="H119" s="4" t="s">
        <v>44</v>
      </c>
      <c r="K119" s="8">
        <f>K111/(K111+K113)</f>
        <v>0.74193548387096775</v>
      </c>
    </row>
    <row r="122" spans="1:11" ht="15.75" x14ac:dyDescent="0.25">
      <c r="A122" s="3" t="s">
        <v>45</v>
      </c>
      <c r="H122" s="3" t="s">
        <v>46</v>
      </c>
    </row>
    <row r="123" spans="1:11" x14ac:dyDescent="0.25">
      <c r="A123" s="4" t="s">
        <v>33</v>
      </c>
      <c r="F123">
        <f>COUNTIFS(H2:H105,"&lt;&gt;*_FP",H2:H105,"&lt;&gt;",H2:H105,"&lt;&gt;no structure")</f>
        <v>47</v>
      </c>
      <c r="H123" s="4" t="s">
        <v>33</v>
      </c>
      <c r="K123">
        <f>COUNTIFS(H2:H105,"&lt;&gt;*_FP",H2:H105,"&lt;&gt;",H2:H105,"&lt;&gt;no structure",T2:T105,"&lt;&gt;TRUE")</f>
        <v>36</v>
      </c>
    </row>
    <row r="124" spans="1:11" x14ac:dyDescent="0.25">
      <c r="A124" s="4" t="s">
        <v>34</v>
      </c>
      <c r="F124">
        <f>COUNTIFS(K2:K105,"&gt;0")</f>
        <v>33</v>
      </c>
      <c r="H124" s="4" t="s">
        <v>34</v>
      </c>
      <c r="K124">
        <f>COUNTIFS(K2:K105,"&gt;0",T2:T105,"&lt;&gt;TRUE")</f>
        <v>24</v>
      </c>
    </row>
    <row r="125" spans="1:11" x14ac:dyDescent="0.25">
      <c r="A125" s="4" t="s">
        <v>35</v>
      </c>
      <c r="F125">
        <f>COUNTIFS(L2:L105,"&gt;0")</f>
        <v>44</v>
      </c>
      <c r="H125" s="4" t="s">
        <v>35</v>
      </c>
      <c r="K125">
        <f>COUNTIFS(L2:L105,"&gt;0",U2:U105,"&lt;&gt;TRUE")</f>
        <v>34</v>
      </c>
    </row>
    <row r="126" spans="1:11" x14ac:dyDescent="0.25">
      <c r="A126" s="4" t="s">
        <v>36</v>
      </c>
      <c r="F126">
        <f>COUNTIFS(K2:K105,"&lt;&gt;-1",K2:K105,"&lt;&gt;0",K2:K105,"&lt;2")</f>
        <v>7</v>
      </c>
      <c r="H126" s="4" t="s">
        <v>36</v>
      </c>
      <c r="K126">
        <f>COUNTIFS(K2:K105,"&lt;&gt;-1",K2:K105,"&lt;&gt;0",K2:K105,"&lt;2",T2:T105,"&lt;&gt;TRUE")</f>
        <v>7</v>
      </c>
    </row>
    <row r="127" spans="1:11" x14ac:dyDescent="0.25">
      <c r="A127" s="4" t="s">
        <v>37</v>
      </c>
      <c r="F127">
        <f>COUNTIFS(L2:L105,"&lt;&gt;-1",L2:L105,"&lt;&gt;0",L2:L105,"&lt;2")</f>
        <v>47</v>
      </c>
      <c r="H127" s="4" t="s">
        <v>37</v>
      </c>
      <c r="K127">
        <f>COUNTIFS(L2:L105,"&lt;&gt;-1",L2:L105,"&lt;&gt;0",L2:L105,"&lt;2",U2:U105,"&lt;&gt;TRUE")</f>
        <v>40</v>
      </c>
    </row>
    <row r="128" spans="1:11" x14ac:dyDescent="0.25">
      <c r="A128" s="4" t="s">
        <v>38</v>
      </c>
      <c r="F128">
        <f>COUNTIFS(K2:K105,"=-1")+COUNTIFS(K2:K105,"=-3")</f>
        <v>14</v>
      </c>
      <c r="H128" s="4" t="s">
        <v>38</v>
      </c>
      <c r="K128">
        <f>COUNTIFS(K2:K105,"=-1",T2:T105,"&lt;&gt;TRUE")+COUNTIFS(K2:K105,"=-3",T2:T105,"&lt;&gt;TRUE")</f>
        <v>12</v>
      </c>
    </row>
    <row r="129" spans="1:11" x14ac:dyDescent="0.25">
      <c r="A129" s="4" t="s">
        <v>39</v>
      </c>
      <c r="F129">
        <f>COUNTIFS(L2:L105,"=-1")+COUNTIFS(L2:L105,"=-3")</f>
        <v>3</v>
      </c>
      <c r="H129" s="4" t="s">
        <v>39</v>
      </c>
      <c r="K129">
        <f>COUNTIFS(L2:L105,"=-1",U2:U105,"&lt;&gt;TRUE")+COUNTIFS(L2:L105,"=-3",U2:U105,"&lt;&gt;TRUE")</f>
        <v>2</v>
      </c>
    </row>
    <row r="130" spans="1:11" x14ac:dyDescent="0.25">
      <c r="A130" s="4" t="s">
        <v>40</v>
      </c>
      <c r="F130" s="8">
        <f>F124/F123</f>
        <v>0.7021276595744681</v>
      </c>
      <c r="H130" s="4" t="s">
        <v>40</v>
      </c>
      <c r="K130" s="8">
        <f>K124/K123</f>
        <v>0.66666666666666663</v>
      </c>
    </row>
    <row r="131" spans="1:11" x14ac:dyDescent="0.25">
      <c r="A131" s="4" t="s">
        <v>41</v>
      </c>
      <c r="F131" s="8">
        <f>F125/F123</f>
        <v>0.93617021276595747</v>
      </c>
      <c r="H131" s="4" t="s">
        <v>42</v>
      </c>
      <c r="K131" s="8">
        <f>K125/K123</f>
        <v>0.94444444444444442</v>
      </c>
    </row>
    <row r="132" spans="1:11" x14ac:dyDescent="0.25">
      <c r="A132" s="4" t="s">
        <v>43</v>
      </c>
      <c r="F132" s="8">
        <f>F124/(F124+F126)</f>
        <v>0.82499999999999996</v>
      </c>
      <c r="H132" s="4" t="s">
        <v>43</v>
      </c>
      <c r="K132" s="8">
        <f>K124/(K124+K126)</f>
        <v>0.77419354838709675</v>
      </c>
    </row>
    <row r="133" spans="1:11" x14ac:dyDescent="0.25">
      <c r="A133" s="4" t="s">
        <v>44</v>
      </c>
      <c r="F133" s="8">
        <f>F125/(F125+F127)</f>
        <v>0.48351648351648352</v>
      </c>
      <c r="H133" s="4" t="s">
        <v>44</v>
      </c>
      <c r="K133" s="8">
        <f>K125/(K125+K127)</f>
        <v>0.45945945945945948</v>
      </c>
    </row>
    <row r="136" spans="1:11" ht="15.75" x14ac:dyDescent="0.25">
      <c r="A136" s="3" t="s">
        <v>47</v>
      </c>
    </row>
    <row r="137" spans="1:11" x14ac:dyDescent="0.25">
      <c r="A137" s="1" t="s">
        <v>48</v>
      </c>
    </row>
    <row r="138" spans="1:11" x14ac:dyDescent="0.25">
      <c r="A138" s="5" t="s">
        <v>49</v>
      </c>
    </row>
    <row r="140" spans="1:11" x14ac:dyDescent="0.25">
      <c r="A140" s="1" t="s">
        <v>50</v>
      </c>
    </row>
    <row r="141" spans="1:11" x14ac:dyDescent="0.25">
      <c r="A141" s="6" t="s">
        <v>51</v>
      </c>
    </row>
    <row r="142" spans="1:11" x14ac:dyDescent="0.25">
      <c r="A142" s="7" t="s">
        <v>52</v>
      </c>
    </row>
    <row r="143" spans="1:11" x14ac:dyDescent="0.25">
      <c r="A143" s="5" t="s">
        <v>53</v>
      </c>
    </row>
    <row r="145" spans="1:1" x14ac:dyDescent="0.25">
      <c r="A145" s="4" t="s">
        <v>54</v>
      </c>
    </row>
    <row r="146" spans="1:1" x14ac:dyDescent="0.25">
      <c r="A146" t="s">
        <v>55</v>
      </c>
    </row>
    <row r="147" spans="1:1" x14ac:dyDescent="0.25">
      <c r="A147" t="s">
        <v>56</v>
      </c>
    </row>
    <row r="148" spans="1:1" x14ac:dyDescent="0.25">
      <c r="A148" t="s">
        <v>57</v>
      </c>
    </row>
    <row r="149" spans="1:1" x14ac:dyDescent="0.25">
      <c r="A149" t="s">
        <v>58</v>
      </c>
    </row>
    <row r="150" spans="1:1" x14ac:dyDescent="0.25">
      <c r="A150" t="s">
        <v>59</v>
      </c>
    </row>
    <row r="151" spans="1:1" x14ac:dyDescent="0.25">
      <c r="A151" t="s">
        <v>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971</v>
      </c>
      <c r="B2" s="1" t="s">
        <v>172</v>
      </c>
      <c r="C2" t="s">
        <v>20</v>
      </c>
      <c r="D2" s="1" t="s">
        <v>172</v>
      </c>
      <c r="E2" s="5" t="s">
        <v>21</v>
      </c>
      <c r="F2" s="1">
        <v>2</v>
      </c>
      <c r="G2" s="5">
        <v>-1</v>
      </c>
      <c r="H2" s="1" t="s">
        <v>972</v>
      </c>
      <c r="I2" s="1" t="s">
        <v>972</v>
      </c>
      <c r="J2" s="5" t="s">
        <v>21</v>
      </c>
      <c r="K2" s="1">
        <v>2</v>
      </c>
      <c r="L2" s="5">
        <v>-1</v>
      </c>
      <c r="M2" t="s">
        <v>973</v>
      </c>
      <c r="N2" t="s">
        <v>974</v>
      </c>
      <c r="O2" t="s">
        <v>17</v>
      </c>
    </row>
    <row r="3" spans="1:21" x14ac:dyDescent="0.25">
      <c r="A3" t="s">
        <v>971</v>
      </c>
      <c r="B3" s="1" t="s">
        <v>172</v>
      </c>
      <c r="C3" t="s">
        <v>975</v>
      </c>
      <c r="D3" s="1" t="s">
        <v>172</v>
      </c>
      <c r="E3" s="5" t="s">
        <v>21</v>
      </c>
      <c r="F3" s="1">
        <v>2</v>
      </c>
      <c r="G3" s="5">
        <v>-1</v>
      </c>
      <c r="M3" t="s">
        <v>973</v>
      </c>
      <c r="N3" t="s">
        <v>976</v>
      </c>
      <c r="O3" t="s">
        <v>17</v>
      </c>
      <c r="R3" t="b">
        <v>1</v>
      </c>
      <c r="S3" t="b">
        <v>1</v>
      </c>
    </row>
    <row r="4" spans="1:21" x14ac:dyDescent="0.25">
      <c r="A4" t="s">
        <v>971</v>
      </c>
      <c r="B4" s="1" t="s">
        <v>738</v>
      </c>
      <c r="C4" t="s">
        <v>20</v>
      </c>
      <c r="D4" t="s">
        <v>183</v>
      </c>
      <c r="E4" t="s">
        <v>21</v>
      </c>
      <c r="F4">
        <v>0</v>
      </c>
      <c r="G4">
        <v>0</v>
      </c>
      <c r="M4" t="s">
        <v>324</v>
      </c>
      <c r="N4" t="s">
        <v>977</v>
      </c>
      <c r="O4" t="s">
        <v>17</v>
      </c>
      <c r="Q4" t="s">
        <v>405</v>
      </c>
    </row>
    <row r="5" spans="1:21" x14ac:dyDescent="0.25">
      <c r="A5" t="s">
        <v>971</v>
      </c>
      <c r="B5" s="1" t="s">
        <v>738</v>
      </c>
      <c r="C5" t="s">
        <v>975</v>
      </c>
      <c r="D5" t="s">
        <v>183</v>
      </c>
      <c r="E5" t="s">
        <v>21</v>
      </c>
      <c r="F5">
        <v>0</v>
      </c>
      <c r="G5">
        <v>0</v>
      </c>
      <c r="M5" t="s">
        <v>324</v>
      </c>
      <c r="N5" t="s">
        <v>977</v>
      </c>
      <c r="O5" t="s">
        <v>17</v>
      </c>
      <c r="Q5" t="s">
        <v>405</v>
      </c>
      <c r="R5" t="b">
        <v>1</v>
      </c>
      <c r="S5" t="b">
        <v>1</v>
      </c>
    </row>
    <row r="6" spans="1:21" x14ac:dyDescent="0.25">
      <c r="A6" t="s">
        <v>971</v>
      </c>
      <c r="B6" s="1" t="s">
        <v>978</v>
      </c>
      <c r="C6" t="s">
        <v>20</v>
      </c>
      <c r="D6" t="s">
        <v>194</v>
      </c>
      <c r="E6" t="s">
        <v>21</v>
      </c>
      <c r="F6">
        <v>0</v>
      </c>
      <c r="G6">
        <v>0</v>
      </c>
      <c r="M6" t="s">
        <v>893</v>
      </c>
      <c r="N6" t="s">
        <v>979</v>
      </c>
      <c r="O6" t="s">
        <v>17</v>
      </c>
      <c r="Q6" t="s">
        <v>405</v>
      </c>
    </row>
    <row r="7" spans="1:21" x14ac:dyDescent="0.25">
      <c r="A7" t="s">
        <v>971</v>
      </c>
      <c r="B7" s="1" t="s">
        <v>978</v>
      </c>
      <c r="C7" t="s">
        <v>975</v>
      </c>
      <c r="D7" t="s">
        <v>194</v>
      </c>
      <c r="E7" t="s">
        <v>21</v>
      </c>
      <c r="F7">
        <v>0</v>
      </c>
      <c r="G7">
        <v>0</v>
      </c>
      <c r="M7" t="s">
        <v>893</v>
      </c>
      <c r="N7" t="s">
        <v>980</v>
      </c>
      <c r="O7" t="s">
        <v>17</v>
      </c>
      <c r="Q7" t="s">
        <v>405</v>
      </c>
      <c r="R7" t="b">
        <v>1</v>
      </c>
      <c r="S7" t="b">
        <v>1</v>
      </c>
    </row>
    <row r="8" spans="1:21" x14ac:dyDescent="0.25">
      <c r="A8" t="s">
        <v>971</v>
      </c>
      <c r="B8" s="1" t="s">
        <v>220</v>
      </c>
      <c r="C8" t="s">
        <v>20</v>
      </c>
      <c r="D8" s="1" t="s">
        <v>220</v>
      </c>
      <c r="E8" s="5" t="s">
        <v>21</v>
      </c>
      <c r="F8" s="1">
        <v>2</v>
      </c>
      <c r="G8" s="5">
        <v>-1</v>
      </c>
      <c r="H8" s="1" t="s">
        <v>981</v>
      </c>
      <c r="I8" s="1" t="s">
        <v>981</v>
      </c>
      <c r="J8" s="5" t="s">
        <v>21</v>
      </c>
      <c r="K8" s="1">
        <v>2</v>
      </c>
      <c r="L8" s="5">
        <v>-1</v>
      </c>
      <c r="M8" t="s">
        <v>982</v>
      </c>
      <c r="N8" t="s">
        <v>983</v>
      </c>
      <c r="O8" t="s">
        <v>17</v>
      </c>
    </row>
    <row r="9" spans="1:21" x14ac:dyDescent="0.25">
      <c r="A9" t="s">
        <v>971</v>
      </c>
      <c r="B9" s="1" t="s">
        <v>739</v>
      </c>
      <c r="C9" t="s">
        <v>975</v>
      </c>
      <c r="D9" t="s">
        <v>220</v>
      </c>
      <c r="E9" t="s">
        <v>21</v>
      </c>
      <c r="F9">
        <v>0</v>
      </c>
      <c r="G9">
        <v>0</v>
      </c>
      <c r="M9" t="s">
        <v>982</v>
      </c>
      <c r="N9" t="s">
        <v>984</v>
      </c>
      <c r="O9" t="s">
        <v>17</v>
      </c>
      <c r="Q9" t="s">
        <v>405</v>
      </c>
      <c r="R9" t="b">
        <v>1</v>
      </c>
      <c r="S9" t="b">
        <v>1</v>
      </c>
    </row>
    <row r="10" spans="1:21" x14ac:dyDescent="0.25">
      <c r="A10" t="s">
        <v>971</v>
      </c>
      <c r="B10" s="1" t="s">
        <v>62</v>
      </c>
      <c r="C10" t="s">
        <v>20</v>
      </c>
      <c r="D10" s="1" t="s">
        <v>62</v>
      </c>
      <c r="E10" s="5" t="s">
        <v>21</v>
      </c>
      <c r="F10" s="1">
        <v>2</v>
      </c>
      <c r="G10" s="5">
        <v>-1</v>
      </c>
      <c r="H10" s="1" t="s">
        <v>985</v>
      </c>
      <c r="I10" s="1" t="s">
        <v>985</v>
      </c>
      <c r="J10" s="5" t="s">
        <v>21</v>
      </c>
      <c r="K10" s="1">
        <v>2</v>
      </c>
      <c r="L10" s="5">
        <v>-1</v>
      </c>
      <c r="M10" t="s">
        <v>986</v>
      </c>
      <c r="N10" t="s">
        <v>987</v>
      </c>
      <c r="O10" t="s">
        <v>17</v>
      </c>
    </row>
    <row r="11" spans="1:21" x14ac:dyDescent="0.25">
      <c r="A11" t="s">
        <v>971</v>
      </c>
      <c r="B11" s="1" t="s">
        <v>62</v>
      </c>
      <c r="C11" t="s">
        <v>975</v>
      </c>
      <c r="D11" s="5" t="s">
        <v>21</v>
      </c>
      <c r="E11" s="5" t="s">
        <v>21</v>
      </c>
      <c r="F11" s="5">
        <v>-1</v>
      </c>
      <c r="G11" s="5">
        <v>-1</v>
      </c>
      <c r="H11" s="1"/>
      <c r="I11" s="1"/>
      <c r="J11" s="5"/>
      <c r="K11" s="1"/>
      <c r="L11" s="5"/>
      <c r="Q11" t="s">
        <v>3230</v>
      </c>
      <c r="R11" t="b">
        <v>1</v>
      </c>
      <c r="S11" t="b">
        <v>1</v>
      </c>
    </row>
    <row r="12" spans="1:21" x14ac:dyDescent="0.25">
      <c r="A12" t="s">
        <v>971</v>
      </c>
      <c r="B12" s="1" t="s">
        <v>239</v>
      </c>
      <c r="C12" t="s">
        <v>20</v>
      </c>
      <c r="D12" s="1" t="s">
        <v>239</v>
      </c>
      <c r="E12" s="5" t="s">
        <v>21</v>
      </c>
      <c r="F12" s="1">
        <v>2</v>
      </c>
      <c r="G12" s="5">
        <v>-1</v>
      </c>
      <c r="H12" s="1" t="s">
        <v>988</v>
      </c>
      <c r="I12" s="1" t="s">
        <v>988</v>
      </c>
      <c r="J12" s="5" t="s">
        <v>21</v>
      </c>
      <c r="K12" s="1">
        <v>2</v>
      </c>
      <c r="L12" s="5">
        <v>-1</v>
      </c>
      <c r="M12" t="s">
        <v>596</v>
      </c>
      <c r="N12" t="s">
        <v>989</v>
      </c>
      <c r="O12" t="s">
        <v>17</v>
      </c>
      <c r="S12" t="b">
        <v>1</v>
      </c>
    </row>
    <row r="13" spans="1:21" x14ac:dyDescent="0.25">
      <c r="A13" t="s">
        <v>971</v>
      </c>
      <c r="B13" s="1" t="s">
        <v>239</v>
      </c>
      <c r="C13" t="s">
        <v>975</v>
      </c>
      <c r="D13" s="5" t="s">
        <v>21</v>
      </c>
      <c r="E13" s="1" t="s">
        <v>239</v>
      </c>
      <c r="F13" s="5">
        <v>-1</v>
      </c>
      <c r="G13" s="1">
        <v>2</v>
      </c>
      <c r="H13" s="5" t="s">
        <v>990</v>
      </c>
      <c r="I13" t="s">
        <v>21</v>
      </c>
      <c r="J13" s="5" t="s">
        <v>991</v>
      </c>
      <c r="K13">
        <v>0</v>
      </c>
      <c r="L13" s="5">
        <v>-2</v>
      </c>
      <c r="M13" t="s">
        <v>17</v>
      </c>
      <c r="N13" t="s">
        <v>17</v>
      </c>
      <c r="O13" t="s">
        <v>992</v>
      </c>
      <c r="P13">
        <v>50</v>
      </c>
      <c r="Q13" t="s">
        <v>3231</v>
      </c>
      <c r="R13" t="b">
        <v>1</v>
      </c>
    </row>
    <row r="14" spans="1:21" x14ac:dyDescent="0.25">
      <c r="A14" t="s">
        <v>971</v>
      </c>
      <c r="B14" s="1" t="s">
        <v>253</v>
      </c>
      <c r="C14" t="s">
        <v>20</v>
      </c>
      <c r="D14" s="1" t="s">
        <v>253</v>
      </c>
      <c r="E14" s="5" t="s">
        <v>21</v>
      </c>
      <c r="F14" s="1">
        <v>2</v>
      </c>
      <c r="G14" s="5">
        <v>-1</v>
      </c>
      <c r="H14" s="1" t="s">
        <v>993</v>
      </c>
      <c r="I14" s="1" t="s">
        <v>993</v>
      </c>
      <c r="J14" s="5" t="s">
        <v>21</v>
      </c>
      <c r="K14" s="1">
        <v>2</v>
      </c>
      <c r="L14" s="5">
        <v>-1</v>
      </c>
      <c r="M14" t="s">
        <v>290</v>
      </c>
      <c r="N14" t="s">
        <v>994</v>
      </c>
      <c r="O14" t="s">
        <v>17</v>
      </c>
      <c r="S14" t="b">
        <v>1</v>
      </c>
      <c r="U14" t="b">
        <v>1</v>
      </c>
    </row>
    <row r="15" spans="1:21" x14ac:dyDescent="0.25">
      <c r="A15" t="s">
        <v>971</v>
      </c>
      <c r="B15" s="1" t="s">
        <v>253</v>
      </c>
      <c r="C15" t="s">
        <v>975</v>
      </c>
      <c r="D15" s="1" t="s">
        <v>253</v>
      </c>
      <c r="E15" s="1" t="s">
        <v>253</v>
      </c>
      <c r="F15" s="1">
        <v>2</v>
      </c>
      <c r="G15" s="1">
        <v>2</v>
      </c>
      <c r="H15" s="1" t="s">
        <v>993</v>
      </c>
      <c r="I15" s="5" t="s">
        <v>21</v>
      </c>
      <c r="J15" s="1" t="s">
        <v>995</v>
      </c>
      <c r="K15" s="5">
        <v>-1</v>
      </c>
      <c r="L15" s="1">
        <v>2</v>
      </c>
      <c r="M15" t="s">
        <v>290</v>
      </c>
      <c r="N15" t="s">
        <v>17</v>
      </c>
      <c r="O15" t="s">
        <v>996</v>
      </c>
      <c r="P15">
        <v>50</v>
      </c>
      <c r="Q15" t="s">
        <v>3233</v>
      </c>
      <c r="R15" t="b">
        <v>1</v>
      </c>
      <c r="T15" t="b">
        <v>1</v>
      </c>
    </row>
    <row r="16" spans="1:21" x14ac:dyDescent="0.25">
      <c r="A16" t="s">
        <v>971</v>
      </c>
      <c r="B16" s="5" t="s">
        <v>997</v>
      </c>
      <c r="C16" t="s">
        <v>975</v>
      </c>
      <c r="D16" t="s">
        <v>21</v>
      </c>
      <c r="E16" s="5" t="s">
        <v>998</v>
      </c>
      <c r="F16">
        <v>0</v>
      </c>
      <c r="G16" s="5">
        <v>-2</v>
      </c>
      <c r="H16" s="5" t="s">
        <v>999</v>
      </c>
      <c r="I16" t="s">
        <v>21</v>
      </c>
      <c r="J16" s="5" t="s">
        <v>1000</v>
      </c>
      <c r="K16">
        <v>0</v>
      </c>
      <c r="L16" s="5">
        <v>-2</v>
      </c>
      <c r="M16" t="s">
        <v>17</v>
      </c>
      <c r="N16" t="s">
        <v>17</v>
      </c>
      <c r="O16" t="s">
        <v>1001</v>
      </c>
      <c r="P16">
        <v>50</v>
      </c>
      <c r="Q16" t="s">
        <v>3234</v>
      </c>
    </row>
    <row r="17" spans="1:21" x14ac:dyDescent="0.25">
      <c r="A17" t="s">
        <v>971</v>
      </c>
      <c r="B17" s="5" t="s">
        <v>1002</v>
      </c>
      <c r="C17" t="s">
        <v>975</v>
      </c>
      <c r="D17" t="s">
        <v>21</v>
      </c>
      <c r="E17" s="5" t="s">
        <v>1003</v>
      </c>
      <c r="F17">
        <v>0</v>
      </c>
      <c r="G17" s="5">
        <v>-2</v>
      </c>
      <c r="H17" s="5" t="s">
        <v>1004</v>
      </c>
      <c r="I17" t="s">
        <v>21</v>
      </c>
      <c r="J17" s="5" t="s">
        <v>1005</v>
      </c>
      <c r="K17">
        <v>0</v>
      </c>
      <c r="L17" s="5">
        <v>-2</v>
      </c>
      <c r="M17" t="s">
        <v>17</v>
      </c>
      <c r="N17" t="s">
        <v>17</v>
      </c>
      <c r="O17" t="s">
        <v>1006</v>
      </c>
      <c r="P17">
        <v>50</v>
      </c>
      <c r="Q17" t="s">
        <v>3234</v>
      </c>
    </row>
    <row r="18" spans="1:21" x14ac:dyDescent="0.25">
      <c r="A18" t="s">
        <v>971</v>
      </c>
      <c r="B18" s="1" t="s">
        <v>317</v>
      </c>
      <c r="C18" t="s">
        <v>20</v>
      </c>
      <c r="D18" t="s">
        <v>313</v>
      </c>
      <c r="E18" t="s">
        <v>21</v>
      </c>
      <c r="F18">
        <v>0</v>
      </c>
      <c r="G18">
        <v>0</v>
      </c>
      <c r="M18" t="s">
        <v>1007</v>
      </c>
      <c r="N18" t="s">
        <v>1008</v>
      </c>
      <c r="O18" t="s">
        <v>17</v>
      </c>
      <c r="Q18" t="s">
        <v>405</v>
      </c>
    </row>
    <row r="19" spans="1:21" x14ac:dyDescent="0.25">
      <c r="A19" t="s">
        <v>971</v>
      </c>
      <c r="B19" s="1" t="s">
        <v>317</v>
      </c>
      <c r="C19" t="s">
        <v>975</v>
      </c>
      <c r="D19" t="s">
        <v>313</v>
      </c>
      <c r="E19" t="s">
        <v>21</v>
      </c>
      <c r="F19">
        <v>0</v>
      </c>
      <c r="G19">
        <v>0</v>
      </c>
      <c r="M19" t="s">
        <v>1007</v>
      </c>
      <c r="N19" t="s">
        <v>1009</v>
      </c>
      <c r="O19" t="s">
        <v>17</v>
      </c>
      <c r="Q19" t="s">
        <v>405</v>
      </c>
      <c r="R19" t="b">
        <v>1</v>
      </c>
      <c r="S19" t="b">
        <v>1</v>
      </c>
    </row>
    <row r="20" spans="1:21" x14ac:dyDescent="0.25">
      <c r="A20" t="s">
        <v>971</v>
      </c>
      <c r="B20" s="1" t="s">
        <v>22</v>
      </c>
      <c r="C20" t="s">
        <v>20</v>
      </c>
      <c r="D20" s="1" t="s">
        <v>22</v>
      </c>
      <c r="E20" s="5" t="s">
        <v>21</v>
      </c>
      <c r="F20" s="1">
        <v>2</v>
      </c>
      <c r="G20" s="5">
        <v>-1</v>
      </c>
      <c r="H20" s="1" t="s">
        <v>1010</v>
      </c>
      <c r="I20" s="1" t="s">
        <v>1010</v>
      </c>
      <c r="J20" s="5" t="s">
        <v>21</v>
      </c>
      <c r="K20" s="1">
        <v>2</v>
      </c>
      <c r="L20" s="5">
        <v>-1</v>
      </c>
      <c r="M20" t="s">
        <v>1011</v>
      </c>
      <c r="N20" t="s">
        <v>1012</v>
      </c>
      <c r="O20" t="s">
        <v>17</v>
      </c>
      <c r="S20" t="b">
        <v>1</v>
      </c>
    </row>
    <row r="21" spans="1:21" x14ac:dyDescent="0.25">
      <c r="A21" t="s">
        <v>971</v>
      </c>
      <c r="B21" s="1" t="s">
        <v>22</v>
      </c>
      <c r="C21" t="s">
        <v>975</v>
      </c>
      <c r="D21" s="1" t="s">
        <v>22</v>
      </c>
      <c r="E21" s="6" t="s">
        <v>22</v>
      </c>
      <c r="F21" s="1">
        <v>2</v>
      </c>
      <c r="G21" s="6">
        <v>1</v>
      </c>
      <c r="H21" s="5" t="s">
        <v>1013</v>
      </c>
      <c r="I21" t="s">
        <v>21</v>
      </c>
      <c r="J21" s="5" t="s">
        <v>1014</v>
      </c>
      <c r="K21">
        <v>0</v>
      </c>
      <c r="L21" s="5">
        <v>-2</v>
      </c>
      <c r="M21" t="s">
        <v>17</v>
      </c>
      <c r="N21" t="s">
        <v>17</v>
      </c>
      <c r="O21" t="s">
        <v>3235</v>
      </c>
      <c r="P21">
        <v>50</v>
      </c>
      <c r="Q21" t="s">
        <v>3236</v>
      </c>
      <c r="R21" t="b">
        <v>1</v>
      </c>
    </row>
    <row r="22" spans="1:21" x14ac:dyDescent="0.25">
      <c r="H22" s="5" t="s">
        <v>1015</v>
      </c>
      <c r="I22" t="s">
        <v>21</v>
      </c>
      <c r="J22" s="5" t="s">
        <v>1016</v>
      </c>
      <c r="K22">
        <v>0</v>
      </c>
      <c r="L22" s="5">
        <v>-2</v>
      </c>
      <c r="M22" t="s">
        <v>17</v>
      </c>
      <c r="N22" t="s">
        <v>17</v>
      </c>
      <c r="O22" t="s">
        <v>1017</v>
      </c>
      <c r="P22">
        <v>5.5</v>
      </c>
      <c r="Q22" t="s">
        <v>3237</v>
      </c>
    </row>
    <row r="23" spans="1:21" x14ac:dyDescent="0.25">
      <c r="A23" t="s">
        <v>971</v>
      </c>
      <c r="B23" s="1" t="s">
        <v>331</v>
      </c>
      <c r="C23" t="s">
        <v>20</v>
      </c>
      <c r="D23" s="1" t="s">
        <v>331</v>
      </c>
      <c r="E23" s="5" t="s">
        <v>21</v>
      </c>
      <c r="F23" s="1">
        <v>2</v>
      </c>
      <c r="G23" s="5">
        <v>-1</v>
      </c>
      <c r="H23" s="1" t="s">
        <v>1018</v>
      </c>
      <c r="I23" s="1" t="s">
        <v>1018</v>
      </c>
      <c r="J23" s="5" t="s">
        <v>21</v>
      </c>
      <c r="K23" s="1">
        <v>2</v>
      </c>
      <c r="L23" s="5">
        <v>-1</v>
      </c>
      <c r="M23" t="s">
        <v>1019</v>
      </c>
      <c r="N23" t="s">
        <v>1020</v>
      </c>
      <c r="O23" t="s">
        <v>17</v>
      </c>
      <c r="S23" t="b">
        <v>1</v>
      </c>
    </row>
    <row r="24" spans="1:21" x14ac:dyDescent="0.25">
      <c r="H24" s="1" t="s">
        <v>1021</v>
      </c>
      <c r="I24" s="1" t="s">
        <v>1021</v>
      </c>
      <c r="J24" s="5" t="s">
        <v>21</v>
      </c>
      <c r="K24" s="1">
        <v>2</v>
      </c>
      <c r="L24" s="5">
        <v>-1</v>
      </c>
      <c r="M24" t="s">
        <v>1019</v>
      </c>
      <c r="N24" t="s">
        <v>1020</v>
      </c>
      <c r="O24" t="s">
        <v>17</v>
      </c>
    </row>
    <row r="25" spans="1:21" x14ac:dyDescent="0.25">
      <c r="A25" t="s">
        <v>971</v>
      </c>
      <c r="B25" s="1" t="s">
        <v>331</v>
      </c>
      <c r="C25" t="s">
        <v>975</v>
      </c>
      <c r="D25" s="5" t="s">
        <v>21</v>
      </c>
      <c r="E25" s="1" t="s">
        <v>331</v>
      </c>
      <c r="F25" s="5">
        <v>-1</v>
      </c>
      <c r="G25" s="1">
        <v>2</v>
      </c>
      <c r="H25" s="5" t="s">
        <v>1022</v>
      </c>
      <c r="I25" t="s">
        <v>21</v>
      </c>
      <c r="J25" s="5" t="s">
        <v>1023</v>
      </c>
      <c r="K25">
        <v>0</v>
      </c>
      <c r="L25" s="5">
        <v>-2</v>
      </c>
      <c r="M25" t="s">
        <v>17</v>
      </c>
      <c r="N25" t="s">
        <v>17</v>
      </c>
      <c r="O25" t="s">
        <v>1024</v>
      </c>
      <c r="P25">
        <v>22</v>
      </c>
      <c r="Q25" t="s">
        <v>3238</v>
      </c>
      <c r="R25" t="b">
        <v>1</v>
      </c>
    </row>
    <row r="26" spans="1:21" x14ac:dyDescent="0.25">
      <c r="H26" s="5" t="s">
        <v>1025</v>
      </c>
      <c r="I26" t="s">
        <v>21</v>
      </c>
      <c r="J26" s="5" t="s">
        <v>1026</v>
      </c>
      <c r="K26">
        <v>0</v>
      </c>
      <c r="L26" s="5">
        <v>-2</v>
      </c>
      <c r="M26" t="s">
        <v>17</v>
      </c>
      <c r="N26" t="s">
        <v>17</v>
      </c>
      <c r="O26" t="s">
        <v>1027</v>
      </c>
      <c r="P26">
        <v>39.1</v>
      </c>
      <c r="Q26" t="s">
        <v>3237</v>
      </c>
    </row>
    <row r="27" spans="1:21" x14ac:dyDescent="0.25">
      <c r="A27" t="s">
        <v>971</v>
      </c>
      <c r="B27" s="1" t="s">
        <v>341</v>
      </c>
      <c r="C27" t="s">
        <v>20</v>
      </c>
      <c r="D27" s="1" t="s">
        <v>341</v>
      </c>
      <c r="E27" s="5" t="s">
        <v>21</v>
      </c>
      <c r="F27" s="1">
        <v>2</v>
      </c>
      <c r="G27" s="5">
        <v>-1</v>
      </c>
      <c r="H27" s="1" t="s">
        <v>1028</v>
      </c>
      <c r="I27" s="1" t="s">
        <v>1028</v>
      </c>
      <c r="J27" s="5" t="s">
        <v>21</v>
      </c>
      <c r="K27" s="1">
        <v>2</v>
      </c>
      <c r="L27" s="5">
        <v>-1</v>
      </c>
      <c r="M27" t="s">
        <v>1029</v>
      </c>
      <c r="N27" t="s">
        <v>1030</v>
      </c>
      <c r="O27" t="s">
        <v>17</v>
      </c>
      <c r="S27" t="b">
        <v>1</v>
      </c>
      <c r="U27" t="b">
        <v>1</v>
      </c>
    </row>
    <row r="28" spans="1:21" x14ac:dyDescent="0.25">
      <c r="A28" t="s">
        <v>971</v>
      </c>
      <c r="B28" s="1" t="s">
        <v>341</v>
      </c>
      <c r="C28" t="s">
        <v>975</v>
      </c>
      <c r="D28" s="1" t="s">
        <v>341</v>
      </c>
      <c r="E28" s="1" t="s">
        <v>341</v>
      </c>
      <c r="F28" s="1">
        <v>2</v>
      </c>
      <c r="G28" s="1">
        <v>2</v>
      </c>
      <c r="H28" s="1" t="s">
        <v>1028</v>
      </c>
      <c r="I28" s="1" t="s">
        <v>1031</v>
      </c>
      <c r="J28" s="1" t="s">
        <v>1032</v>
      </c>
      <c r="K28" s="1">
        <v>2</v>
      </c>
      <c r="L28" s="1">
        <v>2</v>
      </c>
      <c r="M28" t="s">
        <v>1029</v>
      </c>
      <c r="N28" t="s">
        <v>1030</v>
      </c>
      <c r="O28" t="s">
        <v>1033</v>
      </c>
      <c r="P28">
        <v>21</v>
      </c>
      <c r="R28" t="b">
        <v>1</v>
      </c>
      <c r="T28" t="b">
        <v>1</v>
      </c>
    </row>
    <row r="29" spans="1:21" x14ac:dyDescent="0.25">
      <c r="H29" s="5" t="s">
        <v>1034</v>
      </c>
      <c r="I29" t="s">
        <v>21</v>
      </c>
      <c r="J29" s="5" t="s">
        <v>1035</v>
      </c>
      <c r="K29">
        <v>0</v>
      </c>
      <c r="L29" s="5">
        <v>-2</v>
      </c>
      <c r="M29" t="s">
        <v>17</v>
      </c>
      <c r="N29" t="s">
        <v>17</v>
      </c>
      <c r="O29" t="s">
        <v>1036</v>
      </c>
      <c r="P29">
        <v>46.8</v>
      </c>
      <c r="Q29" t="s">
        <v>3239</v>
      </c>
    </row>
    <row r="30" spans="1:21" x14ac:dyDescent="0.25">
      <c r="H30" s="5" t="s">
        <v>1037</v>
      </c>
      <c r="I30" t="s">
        <v>21</v>
      </c>
      <c r="J30" s="5" t="s">
        <v>1038</v>
      </c>
      <c r="K30">
        <v>0</v>
      </c>
      <c r="L30" s="5">
        <v>-2</v>
      </c>
      <c r="M30" t="s">
        <v>17</v>
      </c>
      <c r="N30" t="s">
        <v>17</v>
      </c>
      <c r="O30" t="s">
        <v>1039</v>
      </c>
      <c r="P30">
        <v>3.2</v>
      </c>
      <c r="Q30" t="s">
        <v>3240</v>
      </c>
    </row>
    <row r="31" spans="1:21" x14ac:dyDescent="0.25">
      <c r="A31" t="s">
        <v>971</v>
      </c>
      <c r="B31" s="1" t="s">
        <v>67</v>
      </c>
      <c r="C31" t="s">
        <v>20</v>
      </c>
      <c r="D31" s="1" t="s">
        <v>67</v>
      </c>
      <c r="E31" s="5" t="s">
        <v>21</v>
      </c>
      <c r="F31" s="1">
        <v>2</v>
      </c>
      <c r="G31" s="5">
        <v>-1</v>
      </c>
      <c r="H31" s="1" t="s">
        <v>1040</v>
      </c>
      <c r="I31" s="1" t="s">
        <v>1040</v>
      </c>
      <c r="J31" s="5" t="s">
        <v>21</v>
      </c>
      <c r="K31" s="1">
        <v>2</v>
      </c>
      <c r="L31" s="5">
        <v>-1</v>
      </c>
      <c r="M31" t="s">
        <v>65</v>
      </c>
      <c r="N31" t="s">
        <v>1041</v>
      </c>
      <c r="O31" t="s">
        <v>17</v>
      </c>
      <c r="S31" t="b">
        <v>1</v>
      </c>
      <c r="U31" t="b">
        <v>1</v>
      </c>
    </row>
    <row r="32" spans="1:21" x14ac:dyDescent="0.25">
      <c r="H32" s="1" t="s">
        <v>1042</v>
      </c>
      <c r="I32" s="1" t="s">
        <v>1042</v>
      </c>
      <c r="J32" s="5" t="s">
        <v>21</v>
      </c>
      <c r="K32" s="1">
        <v>2</v>
      </c>
      <c r="L32" s="5">
        <v>-1</v>
      </c>
      <c r="M32" t="s">
        <v>481</v>
      </c>
      <c r="N32" t="s">
        <v>1043</v>
      </c>
      <c r="O32" t="s">
        <v>17</v>
      </c>
      <c r="U32" t="b">
        <v>1</v>
      </c>
    </row>
    <row r="33" spans="1:21" x14ac:dyDescent="0.25">
      <c r="A33" t="s">
        <v>971</v>
      </c>
      <c r="B33" s="1" t="s">
        <v>67</v>
      </c>
      <c r="C33" t="s">
        <v>975</v>
      </c>
      <c r="D33" s="1" t="s">
        <v>67</v>
      </c>
      <c r="E33" s="1" t="s">
        <v>67</v>
      </c>
      <c r="F33" s="1">
        <v>2</v>
      </c>
      <c r="G33" s="1">
        <v>2</v>
      </c>
      <c r="H33" s="1" t="s">
        <v>1040</v>
      </c>
      <c r="I33" s="1" t="s">
        <v>358</v>
      </c>
      <c r="J33" s="1" t="s">
        <v>1044</v>
      </c>
      <c r="K33" s="1">
        <v>2</v>
      </c>
      <c r="L33" s="1">
        <v>2</v>
      </c>
      <c r="M33" t="s">
        <v>65</v>
      </c>
      <c r="N33" t="s">
        <v>1045</v>
      </c>
      <c r="O33" t="s">
        <v>1046</v>
      </c>
      <c r="P33">
        <v>87.2</v>
      </c>
      <c r="R33" t="b">
        <v>1</v>
      </c>
      <c r="T33" t="b">
        <v>1</v>
      </c>
    </row>
    <row r="34" spans="1:21" x14ac:dyDescent="0.25">
      <c r="H34" s="1" t="s">
        <v>1042</v>
      </c>
      <c r="I34" s="5" t="s">
        <v>21</v>
      </c>
      <c r="J34" s="1" t="s">
        <v>1047</v>
      </c>
      <c r="K34" s="5">
        <v>-1</v>
      </c>
      <c r="L34" s="1">
        <v>2</v>
      </c>
      <c r="M34" t="s">
        <v>481</v>
      </c>
      <c r="N34" t="s">
        <v>17</v>
      </c>
      <c r="O34" t="s">
        <v>3241</v>
      </c>
      <c r="P34">
        <v>50</v>
      </c>
      <c r="Q34" t="s">
        <v>3242</v>
      </c>
      <c r="T34" t="b">
        <v>1</v>
      </c>
    </row>
    <row r="35" spans="1:21" x14ac:dyDescent="0.25">
      <c r="H35" s="5" t="s">
        <v>1048</v>
      </c>
      <c r="I35" t="s">
        <v>21</v>
      </c>
      <c r="J35" s="5" t="s">
        <v>1049</v>
      </c>
      <c r="K35">
        <v>0</v>
      </c>
      <c r="L35" s="5">
        <v>-2</v>
      </c>
      <c r="M35" t="s">
        <v>17</v>
      </c>
      <c r="N35" t="s">
        <v>17</v>
      </c>
      <c r="O35" t="s">
        <v>1046</v>
      </c>
      <c r="P35">
        <v>18.3</v>
      </c>
      <c r="Q35" t="s">
        <v>3243</v>
      </c>
    </row>
    <row r="36" spans="1:21" x14ac:dyDescent="0.25">
      <c r="A36" t="s">
        <v>971</v>
      </c>
      <c r="B36" s="5" t="s">
        <v>1050</v>
      </c>
      <c r="C36" t="s">
        <v>975</v>
      </c>
      <c r="D36" t="s">
        <v>21</v>
      </c>
      <c r="E36" s="5" t="s">
        <v>454</v>
      </c>
      <c r="F36">
        <v>0</v>
      </c>
      <c r="G36" s="5">
        <v>-2</v>
      </c>
      <c r="H36" s="5" t="s">
        <v>1051</v>
      </c>
      <c r="I36" t="s">
        <v>21</v>
      </c>
      <c r="J36" s="5" t="s">
        <v>1052</v>
      </c>
      <c r="K36">
        <v>0</v>
      </c>
      <c r="L36" s="5">
        <v>-2</v>
      </c>
      <c r="M36" t="s">
        <v>17</v>
      </c>
      <c r="N36" t="s">
        <v>17</v>
      </c>
      <c r="O36" t="s">
        <v>1053</v>
      </c>
      <c r="P36">
        <v>50</v>
      </c>
      <c r="Q36" t="s">
        <v>3234</v>
      </c>
    </row>
    <row r="37" spans="1:21" x14ac:dyDescent="0.25">
      <c r="A37" t="s">
        <v>971</v>
      </c>
      <c r="B37" s="5" t="s">
        <v>1054</v>
      </c>
      <c r="C37" t="s">
        <v>975</v>
      </c>
      <c r="D37" t="s">
        <v>21</v>
      </c>
      <c r="E37" s="5" t="s">
        <v>1055</v>
      </c>
      <c r="F37">
        <v>0</v>
      </c>
      <c r="G37" s="5">
        <v>-2</v>
      </c>
      <c r="H37" s="5" t="s">
        <v>1056</v>
      </c>
      <c r="I37" t="s">
        <v>21</v>
      </c>
      <c r="J37" s="5" t="s">
        <v>1057</v>
      </c>
      <c r="K37">
        <v>0</v>
      </c>
      <c r="L37" s="5">
        <v>-2</v>
      </c>
      <c r="M37" t="s">
        <v>17</v>
      </c>
      <c r="N37" t="s">
        <v>17</v>
      </c>
      <c r="O37" t="s">
        <v>1058</v>
      </c>
      <c r="P37">
        <v>50</v>
      </c>
      <c r="Q37" t="s">
        <v>3234</v>
      </c>
    </row>
    <row r="38" spans="1:21" x14ac:dyDescent="0.25">
      <c r="A38" t="s">
        <v>971</v>
      </c>
      <c r="B38" s="5" t="s">
        <v>1059</v>
      </c>
      <c r="C38" t="s">
        <v>975</v>
      </c>
      <c r="D38" t="s">
        <v>21</v>
      </c>
      <c r="E38" s="5" t="s">
        <v>461</v>
      </c>
      <c r="F38">
        <v>0</v>
      </c>
      <c r="G38" s="5">
        <v>-2</v>
      </c>
      <c r="H38" s="5" t="s">
        <v>1060</v>
      </c>
      <c r="I38" t="s">
        <v>21</v>
      </c>
      <c r="J38" s="5" t="s">
        <v>1061</v>
      </c>
      <c r="K38">
        <v>0</v>
      </c>
      <c r="L38" s="5">
        <v>-2</v>
      </c>
      <c r="M38" t="s">
        <v>17</v>
      </c>
      <c r="N38" t="s">
        <v>17</v>
      </c>
      <c r="O38" t="s">
        <v>1062</v>
      </c>
      <c r="P38">
        <v>38.5</v>
      </c>
      <c r="Q38" t="s">
        <v>3234</v>
      </c>
    </row>
    <row r="39" spans="1:21" x14ac:dyDescent="0.25">
      <c r="H39" s="5" t="s">
        <v>1063</v>
      </c>
      <c r="I39" t="s">
        <v>21</v>
      </c>
      <c r="J39" s="5" t="s">
        <v>1064</v>
      </c>
      <c r="K39">
        <v>0</v>
      </c>
      <c r="L39" s="5">
        <v>-2</v>
      </c>
      <c r="M39" t="s">
        <v>17</v>
      </c>
      <c r="N39" t="s">
        <v>17</v>
      </c>
      <c r="O39" t="s">
        <v>1065</v>
      </c>
      <c r="P39">
        <v>18.899999999999999</v>
      </c>
      <c r="Q39" t="s">
        <v>3234</v>
      </c>
    </row>
    <row r="40" spans="1:21" x14ac:dyDescent="0.25">
      <c r="A40" t="s">
        <v>971</v>
      </c>
      <c r="B40" s="5" t="s">
        <v>1066</v>
      </c>
      <c r="C40" t="s">
        <v>975</v>
      </c>
      <c r="D40" t="s">
        <v>21</v>
      </c>
      <c r="E40" s="5" t="s">
        <v>478</v>
      </c>
      <c r="F40">
        <v>0</v>
      </c>
      <c r="G40" s="5">
        <v>-2</v>
      </c>
      <c r="H40" s="5" t="s">
        <v>1067</v>
      </c>
      <c r="I40" t="s">
        <v>21</v>
      </c>
      <c r="J40" s="5" t="s">
        <v>1068</v>
      </c>
      <c r="K40">
        <v>0</v>
      </c>
      <c r="L40" s="5">
        <v>-2</v>
      </c>
      <c r="M40" t="s">
        <v>17</v>
      </c>
      <c r="N40" t="s">
        <v>17</v>
      </c>
      <c r="O40" t="s">
        <v>1069</v>
      </c>
      <c r="P40">
        <v>50</v>
      </c>
      <c r="Q40" t="s">
        <v>3234</v>
      </c>
    </row>
    <row r="41" spans="1:21" x14ac:dyDescent="0.25">
      <c r="A41" t="s">
        <v>971</v>
      </c>
      <c r="B41" s="5" t="s">
        <v>1070</v>
      </c>
      <c r="C41" t="s">
        <v>975</v>
      </c>
      <c r="D41" t="s">
        <v>21</v>
      </c>
      <c r="E41" s="5" t="s">
        <v>493</v>
      </c>
      <c r="F41">
        <v>0</v>
      </c>
      <c r="G41" s="5">
        <v>-2</v>
      </c>
      <c r="H41" s="5" t="s">
        <v>1071</v>
      </c>
      <c r="I41" t="s">
        <v>21</v>
      </c>
      <c r="J41" s="5" t="s">
        <v>1072</v>
      </c>
      <c r="K41">
        <v>0</v>
      </c>
      <c r="L41" s="5">
        <v>-2</v>
      </c>
      <c r="M41" t="s">
        <v>17</v>
      </c>
      <c r="N41" t="s">
        <v>17</v>
      </c>
      <c r="O41" t="s">
        <v>1073</v>
      </c>
      <c r="P41">
        <v>50</v>
      </c>
      <c r="Q41" t="s">
        <v>3234</v>
      </c>
    </row>
    <row r="42" spans="1:21" x14ac:dyDescent="0.25">
      <c r="A42" t="s">
        <v>971</v>
      </c>
      <c r="B42" s="1" t="s">
        <v>81</v>
      </c>
      <c r="C42" t="s">
        <v>20</v>
      </c>
      <c r="D42" s="1" t="s">
        <v>81</v>
      </c>
      <c r="E42" s="5" t="s">
        <v>21</v>
      </c>
      <c r="F42" s="1">
        <v>2</v>
      </c>
      <c r="G42" s="5">
        <v>-1</v>
      </c>
      <c r="H42" s="1" t="s">
        <v>1074</v>
      </c>
      <c r="I42" s="1" t="s">
        <v>1074</v>
      </c>
      <c r="J42" s="5" t="s">
        <v>21</v>
      </c>
      <c r="K42" s="1">
        <v>2</v>
      </c>
      <c r="L42" s="5">
        <v>-1</v>
      </c>
      <c r="M42" t="s">
        <v>821</v>
      </c>
      <c r="N42" t="s">
        <v>1075</v>
      </c>
      <c r="O42" t="s">
        <v>17</v>
      </c>
      <c r="S42" t="b">
        <v>1</v>
      </c>
      <c r="U42" t="b">
        <v>1</v>
      </c>
    </row>
    <row r="43" spans="1:21" x14ac:dyDescent="0.25">
      <c r="A43" t="s">
        <v>971</v>
      </c>
      <c r="B43" s="1" t="s">
        <v>81</v>
      </c>
      <c r="C43" t="s">
        <v>975</v>
      </c>
      <c r="D43" s="1" t="s">
        <v>81</v>
      </c>
      <c r="E43" s="1" t="s">
        <v>81</v>
      </c>
      <c r="F43" s="1">
        <v>2</v>
      </c>
      <c r="G43" s="1">
        <v>2</v>
      </c>
      <c r="H43" s="1" t="s">
        <v>1074</v>
      </c>
      <c r="I43" s="1" t="s">
        <v>831</v>
      </c>
      <c r="J43" s="1" t="s">
        <v>1076</v>
      </c>
      <c r="K43" s="1">
        <v>2</v>
      </c>
      <c r="L43" s="1">
        <v>2</v>
      </c>
      <c r="M43" t="s">
        <v>821</v>
      </c>
      <c r="N43" t="s">
        <v>1075</v>
      </c>
      <c r="O43" t="s">
        <v>1077</v>
      </c>
      <c r="P43">
        <v>50</v>
      </c>
      <c r="R43" t="b">
        <v>1</v>
      </c>
      <c r="T43" t="b">
        <v>1</v>
      </c>
    </row>
    <row r="44" spans="1:21" x14ac:dyDescent="0.25">
      <c r="H44" s="5" t="s">
        <v>1078</v>
      </c>
      <c r="I44" s="5" t="s">
        <v>1079</v>
      </c>
      <c r="J44" t="s">
        <v>17</v>
      </c>
      <c r="K44" s="5">
        <v>-2</v>
      </c>
      <c r="L44">
        <v>0</v>
      </c>
      <c r="M44" t="s">
        <v>17</v>
      </c>
      <c r="N44" t="s">
        <v>1075</v>
      </c>
      <c r="O44" t="s">
        <v>17</v>
      </c>
    </row>
    <row r="45" spans="1:21" x14ac:dyDescent="0.25">
      <c r="A45" t="s">
        <v>971</v>
      </c>
      <c r="B45" s="1" t="s">
        <v>90</v>
      </c>
      <c r="C45" t="s">
        <v>20</v>
      </c>
      <c r="D45" s="1" t="s">
        <v>90</v>
      </c>
      <c r="E45" s="5" t="s">
        <v>21</v>
      </c>
      <c r="F45" s="1">
        <v>2</v>
      </c>
      <c r="G45" s="5">
        <v>-1</v>
      </c>
      <c r="H45" s="1" t="s">
        <v>1080</v>
      </c>
      <c r="I45" s="1" t="s">
        <v>1080</v>
      </c>
      <c r="J45" s="5" t="s">
        <v>21</v>
      </c>
      <c r="K45" s="1">
        <v>2</v>
      </c>
      <c r="L45" s="5">
        <v>-1</v>
      </c>
      <c r="M45" t="s">
        <v>403</v>
      </c>
      <c r="N45" t="s">
        <v>1081</v>
      </c>
      <c r="O45" t="s">
        <v>17</v>
      </c>
      <c r="S45" t="b">
        <v>1</v>
      </c>
      <c r="U45" t="b">
        <v>1</v>
      </c>
    </row>
    <row r="46" spans="1:21" x14ac:dyDescent="0.25">
      <c r="H46" s="1" t="s">
        <v>1082</v>
      </c>
      <c r="I46" s="1" t="s">
        <v>1082</v>
      </c>
      <c r="J46" s="5" t="s">
        <v>21</v>
      </c>
      <c r="K46" s="1">
        <v>2</v>
      </c>
      <c r="L46" s="5">
        <v>-1</v>
      </c>
      <c r="M46" t="s">
        <v>403</v>
      </c>
      <c r="N46" t="s">
        <v>1081</v>
      </c>
      <c r="O46" t="s">
        <v>17</v>
      </c>
    </row>
    <row r="47" spans="1:21" x14ac:dyDescent="0.25">
      <c r="A47" t="s">
        <v>971</v>
      </c>
      <c r="B47" s="1" t="s">
        <v>90</v>
      </c>
      <c r="C47" t="s">
        <v>975</v>
      </c>
      <c r="D47" s="1" t="s">
        <v>90</v>
      </c>
      <c r="E47" s="1" t="s">
        <v>90</v>
      </c>
      <c r="F47" s="1">
        <v>2</v>
      </c>
      <c r="G47" s="1">
        <v>2</v>
      </c>
      <c r="H47" s="1" t="s">
        <v>1080</v>
      </c>
      <c r="I47" s="5" t="s">
        <v>21</v>
      </c>
      <c r="J47" s="1" t="s">
        <v>1083</v>
      </c>
      <c r="K47" s="5">
        <v>-1</v>
      </c>
      <c r="L47" s="1">
        <v>2</v>
      </c>
      <c r="M47" t="s">
        <v>403</v>
      </c>
      <c r="N47" t="s">
        <v>17</v>
      </c>
      <c r="O47" t="s">
        <v>1084</v>
      </c>
      <c r="P47">
        <v>50</v>
      </c>
      <c r="Q47" t="s">
        <v>3232</v>
      </c>
      <c r="R47" t="b">
        <v>1</v>
      </c>
      <c r="T47" t="b">
        <v>1</v>
      </c>
    </row>
    <row r="48" spans="1:21" x14ac:dyDescent="0.25">
      <c r="A48" t="s">
        <v>971</v>
      </c>
      <c r="B48" s="1" t="s">
        <v>27</v>
      </c>
      <c r="C48" t="s">
        <v>20</v>
      </c>
      <c r="D48" s="1" t="s">
        <v>27</v>
      </c>
      <c r="E48" s="5" t="s">
        <v>21</v>
      </c>
      <c r="F48" s="1">
        <v>2</v>
      </c>
      <c r="G48" s="5">
        <v>-1</v>
      </c>
      <c r="H48" s="1" t="s">
        <v>1085</v>
      </c>
      <c r="I48" s="1" t="s">
        <v>1085</v>
      </c>
      <c r="J48" s="5" t="s">
        <v>21</v>
      </c>
      <c r="K48" s="1">
        <v>2</v>
      </c>
      <c r="L48" s="5">
        <v>-1</v>
      </c>
      <c r="M48" t="s">
        <v>591</v>
      </c>
      <c r="N48" t="s">
        <v>84</v>
      </c>
      <c r="O48" t="s">
        <v>17</v>
      </c>
      <c r="S48" t="b">
        <v>1</v>
      </c>
      <c r="U48" t="b">
        <v>1</v>
      </c>
    </row>
    <row r="49" spans="1:21" x14ac:dyDescent="0.25">
      <c r="H49" s="1" t="s">
        <v>3244</v>
      </c>
      <c r="I49" s="1" t="s">
        <v>1086</v>
      </c>
      <c r="J49" s="5" t="s">
        <v>21</v>
      </c>
      <c r="K49" s="1">
        <v>2</v>
      </c>
      <c r="L49" s="5">
        <v>-1</v>
      </c>
      <c r="M49" t="s">
        <v>17</v>
      </c>
      <c r="N49" t="s">
        <v>1087</v>
      </c>
      <c r="O49" t="s">
        <v>17</v>
      </c>
    </row>
    <row r="50" spans="1:21" x14ac:dyDescent="0.25">
      <c r="A50" t="s">
        <v>971</v>
      </c>
      <c r="B50" s="1" t="s">
        <v>27</v>
      </c>
      <c r="C50" t="s">
        <v>975</v>
      </c>
      <c r="D50" s="1" t="s">
        <v>27</v>
      </c>
      <c r="E50" s="1" t="s">
        <v>27</v>
      </c>
      <c r="F50" s="1">
        <v>2</v>
      </c>
      <c r="G50" s="1">
        <v>2</v>
      </c>
      <c r="H50" s="1" t="s">
        <v>1085</v>
      </c>
      <c r="I50" s="1" t="s">
        <v>1088</v>
      </c>
      <c r="J50" s="1" t="s">
        <v>1089</v>
      </c>
      <c r="K50" s="1">
        <v>2</v>
      </c>
      <c r="L50" s="1">
        <v>2</v>
      </c>
      <c r="M50" t="s">
        <v>591</v>
      </c>
      <c r="N50" t="s">
        <v>84</v>
      </c>
      <c r="O50" t="s">
        <v>1090</v>
      </c>
      <c r="P50">
        <v>50</v>
      </c>
      <c r="R50" t="b">
        <v>1</v>
      </c>
      <c r="T50" t="b">
        <v>1</v>
      </c>
    </row>
    <row r="51" spans="1:21" x14ac:dyDescent="0.25">
      <c r="H51" s="5" t="s">
        <v>1091</v>
      </c>
      <c r="I51" s="5" t="s">
        <v>1092</v>
      </c>
      <c r="J51" t="s">
        <v>17</v>
      </c>
      <c r="K51" s="5">
        <v>-2</v>
      </c>
      <c r="L51">
        <v>0</v>
      </c>
      <c r="M51" t="s">
        <v>17</v>
      </c>
      <c r="N51" t="s">
        <v>1087</v>
      </c>
      <c r="O51" t="s">
        <v>17</v>
      </c>
    </row>
    <row r="52" spans="1:21" x14ac:dyDescent="0.25">
      <c r="A52" t="s">
        <v>971</v>
      </c>
      <c r="B52" s="5" t="s">
        <v>1093</v>
      </c>
      <c r="C52" t="s">
        <v>975</v>
      </c>
      <c r="D52" t="s">
        <v>21</v>
      </c>
      <c r="E52" s="5" t="s">
        <v>1094</v>
      </c>
      <c r="F52">
        <v>0</v>
      </c>
      <c r="G52" s="5">
        <v>-2</v>
      </c>
      <c r="H52" s="5" t="s">
        <v>1095</v>
      </c>
      <c r="I52" t="s">
        <v>21</v>
      </c>
      <c r="J52" s="5" t="s">
        <v>1096</v>
      </c>
      <c r="K52">
        <v>0</v>
      </c>
      <c r="L52" s="5">
        <v>-2</v>
      </c>
      <c r="M52" t="s">
        <v>17</v>
      </c>
      <c r="N52" t="s">
        <v>17</v>
      </c>
      <c r="O52" t="s">
        <v>1097</v>
      </c>
      <c r="P52">
        <v>50</v>
      </c>
      <c r="Q52" t="s">
        <v>3234</v>
      </c>
    </row>
    <row r="53" spans="1:21" x14ac:dyDescent="0.25">
      <c r="A53" t="s">
        <v>971</v>
      </c>
      <c r="B53" s="5" t="s">
        <v>1098</v>
      </c>
      <c r="C53" t="s">
        <v>975</v>
      </c>
      <c r="D53" t="s">
        <v>21</v>
      </c>
      <c r="E53" s="5" t="s">
        <v>1099</v>
      </c>
      <c r="F53">
        <v>0</v>
      </c>
      <c r="G53" s="5">
        <v>-2</v>
      </c>
      <c r="H53" s="5" t="s">
        <v>1100</v>
      </c>
      <c r="I53" t="s">
        <v>21</v>
      </c>
      <c r="J53" s="5" t="s">
        <v>1101</v>
      </c>
      <c r="K53">
        <v>0</v>
      </c>
      <c r="L53" s="5">
        <v>-2</v>
      </c>
      <c r="M53" t="s">
        <v>17</v>
      </c>
      <c r="N53" t="s">
        <v>17</v>
      </c>
      <c r="O53" t="s">
        <v>1102</v>
      </c>
      <c r="P53">
        <v>50</v>
      </c>
      <c r="Q53" t="s">
        <v>3234</v>
      </c>
    </row>
    <row r="54" spans="1:21" x14ac:dyDescent="0.25">
      <c r="A54" t="s">
        <v>971</v>
      </c>
      <c r="B54" s="1" t="s">
        <v>146</v>
      </c>
      <c r="C54" t="s">
        <v>20</v>
      </c>
      <c r="D54" s="1" t="s">
        <v>146</v>
      </c>
      <c r="E54" s="5" t="s">
        <v>21</v>
      </c>
      <c r="F54" s="1">
        <v>2</v>
      </c>
      <c r="G54" s="5">
        <v>-1</v>
      </c>
      <c r="H54" s="1" t="s">
        <v>1103</v>
      </c>
      <c r="I54" s="1" t="s">
        <v>3382</v>
      </c>
      <c r="J54" s="5" t="s">
        <v>21</v>
      </c>
      <c r="K54" s="1">
        <v>2</v>
      </c>
      <c r="L54" s="5">
        <v>-1</v>
      </c>
      <c r="M54" t="s">
        <v>464</v>
      </c>
      <c r="N54" t="s">
        <v>1104</v>
      </c>
      <c r="O54" t="s">
        <v>17</v>
      </c>
      <c r="S54" t="b">
        <v>1</v>
      </c>
      <c r="U54" t="b">
        <v>1</v>
      </c>
    </row>
    <row r="55" spans="1:21" x14ac:dyDescent="0.25">
      <c r="A55" t="s">
        <v>971</v>
      </c>
      <c r="B55" s="1" t="s">
        <v>146</v>
      </c>
      <c r="C55" t="s">
        <v>975</v>
      </c>
      <c r="D55" s="1" t="s">
        <v>146</v>
      </c>
      <c r="E55" s="1" t="s">
        <v>146</v>
      </c>
      <c r="F55" s="1">
        <v>2</v>
      </c>
      <c r="G55" s="1">
        <v>2</v>
      </c>
      <c r="H55" s="1" t="s">
        <v>1103</v>
      </c>
      <c r="I55" s="5" t="s">
        <v>21</v>
      </c>
      <c r="J55" s="1" t="s">
        <v>1105</v>
      </c>
      <c r="K55" s="5">
        <v>-1</v>
      </c>
      <c r="L55" s="1">
        <v>2</v>
      </c>
      <c r="M55" t="s">
        <v>464</v>
      </c>
      <c r="N55" t="s">
        <v>17</v>
      </c>
      <c r="O55" t="s">
        <v>1106</v>
      </c>
      <c r="P55">
        <v>50</v>
      </c>
      <c r="Q55" t="s">
        <v>3245</v>
      </c>
      <c r="R55" t="b">
        <v>1</v>
      </c>
      <c r="T55" t="b">
        <v>1</v>
      </c>
    </row>
    <row r="56" spans="1:21" x14ac:dyDescent="0.25">
      <c r="A56" t="s">
        <v>971</v>
      </c>
      <c r="B56" s="1" t="s">
        <v>632</v>
      </c>
      <c r="C56" t="s">
        <v>20</v>
      </c>
      <c r="D56" s="1" t="s">
        <v>632</v>
      </c>
      <c r="E56" s="5" t="s">
        <v>21</v>
      </c>
      <c r="F56" s="1">
        <v>2</v>
      </c>
      <c r="G56" s="5">
        <v>-1</v>
      </c>
      <c r="H56" s="1" t="s">
        <v>1107</v>
      </c>
      <c r="I56" s="1" t="s">
        <v>1107</v>
      </c>
      <c r="J56" s="5" t="s">
        <v>21</v>
      </c>
      <c r="K56" s="1">
        <v>2</v>
      </c>
      <c r="L56" s="5">
        <v>-1</v>
      </c>
      <c r="M56" t="s">
        <v>481</v>
      </c>
      <c r="N56" t="s">
        <v>1108</v>
      </c>
      <c r="O56" t="s">
        <v>17</v>
      </c>
    </row>
    <row r="57" spans="1:21" x14ac:dyDescent="0.25">
      <c r="A57" t="s">
        <v>971</v>
      </c>
      <c r="B57" s="1" t="s">
        <v>1109</v>
      </c>
      <c r="C57" t="s">
        <v>975</v>
      </c>
      <c r="D57" t="s">
        <v>632</v>
      </c>
      <c r="E57" t="s">
        <v>21</v>
      </c>
      <c r="F57">
        <v>0</v>
      </c>
      <c r="G57">
        <v>0</v>
      </c>
      <c r="M57" t="s">
        <v>481</v>
      </c>
      <c r="N57" t="s">
        <v>1110</v>
      </c>
      <c r="O57" t="s">
        <v>17</v>
      </c>
      <c r="Q57" t="s">
        <v>405</v>
      </c>
      <c r="R57" t="b">
        <v>1</v>
      </c>
      <c r="S57" t="b">
        <v>1</v>
      </c>
    </row>
    <row r="58" spans="1:21" x14ac:dyDescent="0.25">
      <c r="A58" t="s">
        <v>971</v>
      </c>
      <c r="B58" s="1" t="s">
        <v>642</v>
      </c>
      <c r="C58" t="s">
        <v>20</v>
      </c>
      <c r="D58" s="1" t="s">
        <v>642</v>
      </c>
      <c r="E58" s="5" t="s">
        <v>21</v>
      </c>
      <c r="F58" s="1">
        <v>2</v>
      </c>
      <c r="G58" s="5">
        <v>-1</v>
      </c>
      <c r="H58" s="1" t="s">
        <v>1111</v>
      </c>
      <c r="I58" s="1" t="s">
        <v>1111</v>
      </c>
      <c r="J58" s="5" t="s">
        <v>21</v>
      </c>
      <c r="K58" s="1">
        <v>2</v>
      </c>
      <c r="L58" s="5">
        <v>-1</v>
      </c>
      <c r="M58" t="s">
        <v>609</v>
      </c>
      <c r="N58" t="s">
        <v>1112</v>
      </c>
      <c r="O58" t="s">
        <v>17</v>
      </c>
      <c r="S58" t="b">
        <v>1</v>
      </c>
      <c r="U58" t="b">
        <v>1</v>
      </c>
    </row>
    <row r="59" spans="1:21" x14ac:dyDescent="0.25">
      <c r="H59" s="5" t="s">
        <v>1113</v>
      </c>
      <c r="I59" s="5" t="s">
        <v>1114</v>
      </c>
      <c r="J59" t="s">
        <v>17</v>
      </c>
      <c r="K59" s="5">
        <v>-2</v>
      </c>
      <c r="L59">
        <v>0</v>
      </c>
      <c r="M59" t="s">
        <v>17</v>
      </c>
      <c r="N59" t="s">
        <v>1112</v>
      </c>
      <c r="O59" t="s">
        <v>17</v>
      </c>
    </row>
    <row r="60" spans="1:21" x14ac:dyDescent="0.25">
      <c r="A60" t="s">
        <v>971</v>
      </c>
      <c r="B60" s="1" t="s">
        <v>642</v>
      </c>
      <c r="C60" t="s">
        <v>975</v>
      </c>
      <c r="D60" s="1" t="s">
        <v>642</v>
      </c>
      <c r="E60" s="1" t="s">
        <v>642</v>
      </c>
      <c r="F60" s="1">
        <v>2</v>
      </c>
      <c r="G60" s="1">
        <v>2</v>
      </c>
      <c r="H60" s="1" t="s">
        <v>1111</v>
      </c>
      <c r="I60" s="1" t="s">
        <v>644</v>
      </c>
      <c r="J60" s="1" t="s">
        <v>1115</v>
      </c>
      <c r="K60" s="1">
        <v>2</v>
      </c>
      <c r="L60" s="1">
        <v>2</v>
      </c>
      <c r="M60" t="s">
        <v>609</v>
      </c>
      <c r="N60" t="s">
        <v>1112</v>
      </c>
      <c r="O60" t="s">
        <v>1116</v>
      </c>
      <c r="P60">
        <v>50</v>
      </c>
      <c r="R60" t="b">
        <v>1</v>
      </c>
      <c r="T60" t="b">
        <v>1</v>
      </c>
    </row>
    <row r="61" spans="1:21" x14ac:dyDescent="0.25">
      <c r="A61" t="s">
        <v>971</v>
      </c>
      <c r="B61" s="5" t="s">
        <v>1117</v>
      </c>
      <c r="C61" t="s">
        <v>975</v>
      </c>
      <c r="D61" s="5" t="s">
        <v>1118</v>
      </c>
      <c r="E61" t="s">
        <v>21</v>
      </c>
      <c r="F61" s="5">
        <v>-2</v>
      </c>
      <c r="G61">
        <v>0</v>
      </c>
      <c r="M61" t="s">
        <v>17</v>
      </c>
      <c r="N61" t="s">
        <v>17</v>
      </c>
      <c r="O61" t="s">
        <v>17</v>
      </c>
      <c r="Q61" t="s">
        <v>3246</v>
      </c>
    </row>
    <row r="62" spans="1:21" x14ac:dyDescent="0.25">
      <c r="A62" t="s">
        <v>971</v>
      </c>
      <c r="B62" s="5" t="s">
        <v>1119</v>
      </c>
      <c r="C62" t="s">
        <v>975</v>
      </c>
      <c r="D62" s="5" t="s">
        <v>1120</v>
      </c>
      <c r="E62" t="s">
        <v>21</v>
      </c>
      <c r="F62" s="5">
        <v>-2</v>
      </c>
      <c r="G62">
        <v>0</v>
      </c>
      <c r="M62" t="s">
        <v>17</v>
      </c>
      <c r="N62" t="s">
        <v>17</v>
      </c>
      <c r="O62" t="s">
        <v>17</v>
      </c>
      <c r="Q62" t="s">
        <v>3246</v>
      </c>
    </row>
    <row r="65" spans="1:11" ht="15.75" x14ac:dyDescent="0.25">
      <c r="A65" s="3" t="s">
        <v>31</v>
      </c>
      <c r="H65" s="3" t="s">
        <v>32</v>
      </c>
    </row>
    <row r="66" spans="1:11" x14ac:dyDescent="0.25">
      <c r="A66" s="4" t="s">
        <v>33</v>
      </c>
      <c r="F66">
        <f>COUNTIFS(B2:B62,"&lt;&gt;*_*",B2:B62,"&lt;&gt;")</f>
        <v>28</v>
      </c>
      <c r="H66" s="4" t="s">
        <v>33</v>
      </c>
      <c r="K66">
        <f>COUNTIFS(B2:B62,"&lt;&gt;*_*",B2:B62,"&lt;&gt;",R2:R62,"&lt;&gt;TRUE")</f>
        <v>15</v>
      </c>
    </row>
    <row r="67" spans="1:11" x14ac:dyDescent="0.25">
      <c r="A67" s="4" t="s">
        <v>34</v>
      </c>
      <c r="F67">
        <f>COUNTIFS(F2:F62,"&gt;0")</f>
        <v>25</v>
      </c>
      <c r="H67" s="4" t="s">
        <v>34</v>
      </c>
      <c r="K67">
        <f>COUNTIFS(F2:F62,"&gt;0",R2:R62,"&lt;&gt;TRUE")</f>
        <v>15</v>
      </c>
    </row>
    <row r="68" spans="1:11" x14ac:dyDescent="0.25">
      <c r="A68" s="4" t="s">
        <v>35</v>
      </c>
      <c r="F68">
        <f>COUNTIFS(G2:G62,"&gt;0")</f>
        <v>11</v>
      </c>
      <c r="H68" s="4" t="s">
        <v>35</v>
      </c>
      <c r="K68">
        <f>COUNTIFS(G2:G62,"&gt;0",S2:S62,"&lt;&gt;TRUE")</f>
        <v>11</v>
      </c>
    </row>
    <row r="69" spans="1:11" x14ac:dyDescent="0.25">
      <c r="A69" s="4" t="s">
        <v>36</v>
      </c>
      <c r="F69">
        <f>COUNTIFS(F2:F62,"&lt;&gt;-1",F2:F62,"&lt;&gt;0",F2:F62,"&lt;2")</f>
        <v>2</v>
      </c>
      <c r="H69" s="4" t="s">
        <v>36</v>
      </c>
      <c r="K69">
        <f>COUNTIFS(F2:F62,"&lt;&gt;-1",F2:F62,"&lt;&gt;0",F2:F62,"&lt;2",R2:R62,"&lt;&gt;TRUE")</f>
        <v>2</v>
      </c>
    </row>
    <row r="70" spans="1:11" x14ac:dyDescent="0.25">
      <c r="A70" s="4" t="s">
        <v>37</v>
      </c>
      <c r="F70">
        <f>COUNTIFS(G2:G62,"&lt;&gt;-1",G2:G62,"&lt;&gt;0",G2:G62,"&lt;2")</f>
        <v>10</v>
      </c>
      <c r="H70" s="4" t="s">
        <v>37</v>
      </c>
      <c r="K70">
        <f>COUNTIFS(G2:G62,"&lt;&gt;-1",G2:G62,"&lt;&gt;0",G2:G62,"&lt;2",S2:S62,"&lt;&gt;TRUE")</f>
        <v>10</v>
      </c>
    </row>
    <row r="71" spans="1:11" x14ac:dyDescent="0.25">
      <c r="A71" s="4" t="s">
        <v>38</v>
      </c>
      <c r="F71">
        <f>COUNTIFS(F2:F62,"=-1")+COUNTIFS(F2:F62,"=-3")</f>
        <v>3</v>
      </c>
      <c r="H71" s="4" t="s">
        <v>38</v>
      </c>
      <c r="K71">
        <f>COUNTIFS(F2:F62,"=-1",R2:R62,"&lt;&gt;TRUE")+COUNTIFS(F2:F62,"=-3",R2:R62,"&lt;&gt;TRUE")</f>
        <v>0</v>
      </c>
    </row>
    <row r="72" spans="1:11" x14ac:dyDescent="0.25">
      <c r="A72" s="4" t="s">
        <v>39</v>
      </c>
      <c r="F72">
        <f>COUNTIFS(G2:G62,"=-1")+COUNTIFS(G2:G62,"=-3")</f>
        <v>17</v>
      </c>
      <c r="H72" s="4" t="s">
        <v>39</v>
      </c>
      <c r="K72">
        <f>COUNTIFS(G2:G62,"=-1",S2:S62,"&lt;&gt;TRUE")+COUNTIFS(G2:G62,"=-3",S2:S62,"&lt;&gt;TRUE")</f>
        <v>4</v>
      </c>
    </row>
    <row r="73" spans="1:11" x14ac:dyDescent="0.25">
      <c r="A73" s="4" t="s">
        <v>40</v>
      </c>
      <c r="F73" s="8">
        <f>F67/F66</f>
        <v>0.8928571428571429</v>
      </c>
      <c r="H73" s="4" t="s">
        <v>40</v>
      </c>
      <c r="K73" s="8">
        <f>K67/K66</f>
        <v>1</v>
      </c>
    </row>
    <row r="74" spans="1:11" x14ac:dyDescent="0.25">
      <c r="A74" s="4" t="s">
        <v>41</v>
      </c>
      <c r="F74" s="8">
        <f>F68/F66</f>
        <v>0.39285714285714285</v>
      </c>
      <c r="H74" s="4" t="s">
        <v>42</v>
      </c>
      <c r="K74" s="8">
        <f>K68/K66</f>
        <v>0.73333333333333328</v>
      </c>
    </row>
    <row r="75" spans="1:11" x14ac:dyDescent="0.25">
      <c r="A75" s="4" t="s">
        <v>43</v>
      </c>
      <c r="F75" s="8">
        <f>F67/(F67+F69)</f>
        <v>0.92592592592592593</v>
      </c>
      <c r="H75" s="4" t="s">
        <v>43</v>
      </c>
      <c r="K75" s="8">
        <f>K67/(K67+K69)</f>
        <v>0.88235294117647056</v>
      </c>
    </row>
    <row r="76" spans="1:11" x14ac:dyDescent="0.25">
      <c r="A76" s="4" t="s">
        <v>44</v>
      </c>
      <c r="F76" s="8">
        <f>F68/(F68+F70)</f>
        <v>0.52380952380952384</v>
      </c>
      <c r="H76" s="4" t="s">
        <v>44</v>
      </c>
      <c r="K76" s="8">
        <f>K68/(K68+K70)</f>
        <v>0.52380952380952384</v>
      </c>
    </row>
    <row r="79" spans="1:11" ht="15.75" x14ac:dyDescent="0.25">
      <c r="A79" s="3" t="s">
        <v>45</v>
      </c>
      <c r="H79" s="3" t="s">
        <v>46</v>
      </c>
    </row>
    <row r="80" spans="1:11" x14ac:dyDescent="0.25">
      <c r="A80" s="4" t="s">
        <v>33</v>
      </c>
      <c r="F80">
        <f>COUNTIFS(H2:H62,"&lt;&gt;*_FP",H2:H62,"&lt;&gt;",H2:H62,"&lt;&gt;no structure")</f>
        <v>28</v>
      </c>
      <c r="H80" s="4" t="s">
        <v>33</v>
      </c>
      <c r="K80">
        <f>COUNTIFS(H2:H62,"&lt;&gt;*_FP",H2:H62,"&lt;&gt;",H2:H62,"&lt;&gt;no structure",T2:T62,"&lt;&gt;TRUE")</f>
        <v>19</v>
      </c>
    </row>
    <row r="81" spans="1:11" x14ac:dyDescent="0.25">
      <c r="A81" s="4" t="s">
        <v>34</v>
      </c>
      <c r="F81">
        <f>COUNTIFS(K2:K62,"&gt;0")</f>
        <v>24</v>
      </c>
      <c r="H81" s="4" t="s">
        <v>34</v>
      </c>
      <c r="K81">
        <f>COUNTIFS(K2:K62,"&gt;0",T2:T62,"&lt;&gt;TRUE")</f>
        <v>19</v>
      </c>
    </row>
    <row r="82" spans="1:11" x14ac:dyDescent="0.25">
      <c r="A82" s="4" t="s">
        <v>35</v>
      </c>
      <c r="F82">
        <f>COUNTIFS(L2:L62,"&gt;0")</f>
        <v>9</v>
      </c>
      <c r="H82" s="4" t="s">
        <v>35</v>
      </c>
      <c r="K82">
        <f>COUNTIFS(L2:L62,"&gt;0",U2:U62,"&lt;&gt;TRUE")</f>
        <v>9</v>
      </c>
    </row>
    <row r="83" spans="1:11" x14ac:dyDescent="0.25">
      <c r="A83" s="4" t="s">
        <v>36</v>
      </c>
      <c r="F83">
        <f>COUNTIFS(K2:K62,"&lt;&gt;-1",K2:K62,"&lt;&gt;0",K2:K62,"&lt;2")</f>
        <v>3</v>
      </c>
      <c r="H83" s="4" t="s">
        <v>36</v>
      </c>
      <c r="K83">
        <f>COUNTIFS(K2:K62,"&lt;&gt;-1",K2:K62,"&lt;&gt;0",K2:K62,"&lt;2",T2:T62,"&lt;&gt;TRUE")</f>
        <v>3</v>
      </c>
    </row>
    <row r="84" spans="1:11" x14ac:dyDescent="0.25">
      <c r="A84" s="4" t="s">
        <v>37</v>
      </c>
      <c r="F84">
        <f>COUNTIFS(L2:L62,"&lt;&gt;-1",L2:L62,"&lt;&gt;0",L2:L62,"&lt;2")</f>
        <v>18</v>
      </c>
      <c r="H84" s="4" t="s">
        <v>37</v>
      </c>
      <c r="K84">
        <f>COUNTIFS(L2:L62,"&lt;&gt;-1",L2:L62,"&lt;&gt;0",L2:L62,"&lt;2",U2:U62,"&lt;&gt;TRUE")</f>
        <v>18</v>
      </c>
    </row>
    <row r="85" spans="1:11" x14ac:dyDescent="0.25">
      <c r="A85" s="4" t="s">
        <v>38</v>
      </c>
      <c r="F85">
        <f>COUNTIFS(K2:K62,"=-1")+COUNTIFS(K2:K62,"=-3")</f>
        <v>4</v>
      </c>
      <c r="H85" s="4" t="s">
        <v>38</v>
      </c>
      <c r="K85">
        <f>COUNTIFS(K2:K62,"=-1",T2:T62,"&lt;&gt;TRUE")+COUNTIFS(K2:K62,"=-3",T2:T62,"&lt;&gt;TRUE")</f>
        <v>0</v>
      </c>
    </row>
    <row r="86" spans="1:11" x14ac:dyDescent="0.25">
      <c r="A86" s="4" t="s">
        <v>39</v>
      </c>
      <c r="F86">
        <f>COUNTIFS(L2:L62,"=-1")+COUNTIFS(L2:L62,"=-3")</f>
        <v>19</v>
      </c>
      <c r="H86" s="4" t="s">
        <v>39</v>
      </c>
      <c r="K86">
        <f>COUNTIFS(L2:L62,"=-1",U2:U62,"&lt;&gt;TRUE")+COUNTIFS(L2:L62,"=-3",U2:U62,"&lt;&gt;TRUE")</f>
        <v>10</v>
      </c>
    </row>
    <row r="87" spans="1:11" x14ac:dyDescent="0.25">
      <c r="A87" s="4" t="s">
        <v>40</v>
      </c>
      <c r="F87" s="8">
        <f>F81/F80</f>
        <v>0.8571428571428571</v>
      </c>
      <c r="H87" s="4" t="s">
        <v>40</v>
      </c>
      <c r="K87" s="8">
        <f>K81/K80</f>
        <v>1</v>
      </c>
    </row>
    <row r="88" spans="1:11" x14ac:dyDescent="0.25">
      <c r="A88" s="4" t="s">
        <v>41</v>
      </c>
      <c r="F88" s="8">
        <f>F82/F80</f>
        <v>0.32142857142857145</v>
      </c>
      <c r="H88" s="4" t="s">
        <v>42</v>
      </c>
      <c r="K88" s="8">
        <f>K82/K80</f>
        <v>0.47368421052631576</v>
      </c>
    </row>
    <row r="89" spans="1:11" x14ac:dyDescent="0.25">
      <c r="A89" s="4" t="s">
        <v>43</v>
      </c>
      <c r="F89" s="8">
        <f>F81/(F81+F83)</f>
        <v>0.88888888888888884</v>
      </c>
      <c r="H89" s="4" t="s">
        <v>43</v>
      </c>
      <c r="K89" s="8">
        <f>K81/(K81+K83)</f>
        <v>0.86363636363636365</v>
      </c>
    </row>
    <row r="90" spans="1:11" x14ac:dyDescent="0.25">
      <c r="A90" s="4" t="s">
        <v>44</v>
      </c>
      <c r="F90" s="8">
        <f>F82/(F82+F84)</f>
        <v>0.33333333333333331</v>
      </c>
      <c r="H90" s="4" t="s">
        <v>44</v>
      </c>
      <c r="K90" s="8">
        <f>K82/(K82+K84)</f>
        <v>0.33333333333333331</v>
      </c>
    </row>
    <row r="93" spans="1:11" ht="15.75" x14ac:dyDescent="0.25">
      <c r="A93" s="3" t="s">
        <v>47</v>
      </c>
    </row>
    <row r="94" spans="1:11" x14ac:dyDescent="0.25">
      <c r="A94" s="1" t="s">
        <v>48</v>
      </c>
    </row>
    <row r="95" spans="1:11" x14ac:dyDescent="0.25">
      <c r="A95" s="5" t="s">
        <v>49</v>
      </c>
    </row>
    <row r="97" spans="1:1" x14ac:dyDescent="0.25">
      <c r="A97" s="1" t="s">
        <v>50</v>
      </c>
    </row>
    <row r="98" spans="1:1" x14ac:dyDescent="0.25">
      <c r="A98" s="6" t="s">
        <v>51</v>
      </c>
    </row>
    <row r="99" spans="1:1" x14ac:dyDescent="0.25">
      <c r="A99" s="7" t="s">
        <v>52</v>
      </c>
    </row>
    <row r="100" spans="1:1" x14ac:dyDescent="0.25">
      <c r="A100" s="5" t="s">
        <v>53</v>
      </c>
    </row>
    <row r="102" spans="1:1" x14ac:dyDescent="0.25">
      <c r="A102" s="4" t="s">
        <v>54</v>
      </c>
    </row>
    <row r="103" spans="1:1" x14ac:dyDescent="0.25">
      <c r="A103" t="s">
        <v>55</v>
      </c>
    </row>
    <row r="104" spans="1:1" x14ac:dyDescent="0.25">
      <c r="A104" t="s">
        <v>56</v>
      </c>
    </row>
    <row r="105" spans="1:1" x14ac:dyDescent="0.25">
      <c r="A105" t="s">
        <v>57</v>
      </c>
    </row>
    <row r="106" spans="1:1" x14ac:dyDescent="0.25">
      <c r="A106" t="s">
        <v>58</v>
      </c>
    </row>
    <row r="107" spans="1:1" x14ac:dyDescent="0.25">
      <c r="A107" t="s">
        <v>59</v>
      </c>
    </row>
    <row r="108" spans="1:1" x14ac:dyDescent="0.25">
      <c r="A108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2016-05-31T08:43:24Z</dcterms:created>
  <dcterms:modified xsi:type="dcterms:W3CDTF">2017-05-10T13:16:22Z</dcterms:modified>
</cp:coreProperties>
</file>